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konna\Downloads\MR AREMU MAILS 12022018\JANUARY ONLINE REPORTS 2018\INDIVIDUAL PDO  REPORTS 2018\MAINLAND LOADOUTS JANUARY 2018 (COMPLETE)\"/>
    </mc:Choice>
  </mc:AlternateContent>
  <bookViews>
    <workbookView xWindow="0" yWindow="0" windowWidth="20490" windowHeight="7065" firstSheet="10" activeTab="14"/>
  </bookViews>
  <sheets>
    <sheet name="JAN 1 TO JAN 14TH 2018" sheetId="16" r:id="rId1"/>
    <sheet name="15012018" sheetId="17" r:id="rId2"/>
    <sheet name="16012018" sheetId="18" r:id="rId3"/>
    <sheet name="17012018" sheetId="19" r:id="rId4"/>
    <sheet name="18012018" sheetId="20" r:id="rId5"/>
    <sheet name="19012018" sheetId="21" r:id="rId6"/>
    <sheet name="20012018" sheetId="22" r:id="rId7"/>
    <sheet name="21012018" sheetId="23" r:id="rId8"/>
    <sheet name="22012018" sheetId="24" r:id="rId9"/>
    <sheet name="23012018" sheetId="25" r:id="rId10"/>
    <sheet name="24012018" sheetId="26" r:id="rId11"/>
    <sheet name="25012018" sheetId="1" r:id="rId12"/>
    <sheet name="29012018" sheetId="2" r:id="rId13"/>
    <sheet name="30012018" sheetId="3" r:id="rId14"/>
    <sheet name="MAINLAND JAN SUMMARY" sheetId="27" r:id="rId15"/>
    <sheet name="31012018" sheetId="4" r:id="rId16"/>
  </sheets>
  <externalReferences>
    <externalReference r:id="rId17"/>
  </externalReferences>
  <definedNames>
    <definedName name="_xlnm.Print_Area" localSheetId="11">'25012018'!$B$1:$V$26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27" l="1"/>
  <c r="H25" i="27"/>
  <c r="I338" i="27" l="1"/>
  <c r="H338" i="27"/>
  <c r="H327" i="27"/>
  <c r="I327" i="27"/>
  <c r="H301" i="27"/>
  <c r="I301" i="27"/>
  <c r="H263" i="27"/>
  <c r="I263" i="27"/>
  <c r="H273" i="27"/>
  <c r="I273" i="27"/>
  <c r="H252" i="27"/>
  <c r="I252" i="27"/>
  <c r="H211" i="27"/>
  <c r="I211" i="27"/>
  <c r="H181" i="27"/>
  <c r="I181" i="27"/>
  <c r="H149" i="27"/>
  <c r="I149" i="27"/>
  <c r="H117" i="27"/>
  <c r="I117" i="27"/>
  <c r="H73" i="27"/>
  <c r="I73" i="27"/>
  <c r="H60" i="27"/>
  <c r="I60" i="27"/>
  <c r="I42" i="27"/>
  <c r="H42" i="27"/>
  <c r="H340" i="27" l="1"/>
  <c r="I340" i="27"/>
  <c r="G18" i="26"/>
  <c r="G19" i="26" s="1"/>
  <c r="G20" i="26" s="1"/>
  <c r="F18" i="26"/>
  <c r="G14" i="26"/>
  <c r="F14" i="26"/>
  <c r="G48" i="25"/>
  <c r="G49" i="25" s="1"/>
  <c r="G47" i="25"/>
  <c r="F47" i="25"/>
  <c r="G32" i="25"/>
  <c r="F32" i="25"/>
  <c r="G37" i="24"/>
  <c r="G38" i="24" s="1"/>
  <c r="G39" i="24" s="1"/>
  <c r="F37" i="24"/>
  <c r="G35" i="24"/>
  <c r="F35" i="24"/>
  <c r="A7" i="24"/>
  <c r="A8" i="24" s="1"/>
  <c r="A9" i="24" s="1"/>
  <c r="A10" i="24" s="1"/>
  <c r="A11" i="24" s="1"/>
  <c r="A12" i="24" s="1"/>
  <c r="A13" i="24" s="1"/>
  <c r="A14" i="24" s="1"/>
  <c r="A15" i="24" s="1"/>
  <c r="A16" i="24" s="1"/>
  <c r="A17" i="24" s="1"/>
  <c r="A18" i="24" s="1"/>
  <c r="A19" i="24" s="1"/>
  <c r="A20" i="24" s="1"/>
  <c r="A21" i="24" s="1"/>
  <c r="A22" i="24" s="1"/>
  <c r="A23" i="24" s="1"/>
  <c r="A24" i="24" s="1"/>
  <c r="G41" i="23"/>
  <c r="G42" i="23" s="1"/>
  <c r="G43" i="23" s="1"/>
  <c r="F41" i="23"/>
  <c r="G11" i="23"/>
  <c r="F11" i="23"/>
  <c r="G41" i="22"/>
  <c r="G42" i="22" s="1"/>
  <c r="G40" i="22"/>
  <c r="F40" i="22"/>
  <c r="G14" i="22"/>
  <c r="F14" i="22"/>
  <c r="G49" i="21"/>
  <c r="F49" i="21"/>
  <c r="A31" i="21"/>
  <c r="A32" i="21" s="1"/>
  <c r="A33" i="21" s="1"/>
  <c r="A34" i="21" s="1"/>
  <c r="A35" i="21" s="1"/>
  <c r="A36" i="21" s="1"/>
  <c r="A37" i="21" s="1"/>
  <c r="A38" i="21" s="1"/>
  <c r="A39" i="21" s="1"/>
  <c r="A40" i="21" s="1"/>
  <c r="A41" i="21" s="1"/>
  <c r="A42" i="21" s="1"/>
  <c r="A43" i="21" s="1"/>
  <c r="A44" i="21" s="1"/>
  <c r="A45" i="21" s="1"/>
  <c r="A46" i="21" s="1"/>
  <c r="A30" i="21"/>
  <c r="G28" i="21"/>
  <c r="G50" i="21" s="1"/>
  <c r="G51" i="21" s="1"/>
  <c r="F28" i="21"/>
  <c r="G21" i="20"/>
  <c r="F21" i="20"/>
  <c r="G18" i="20"/>
  <c r="G22" i="20" s="1"/>
  <c r="G23" i="20" s="1"/>
  <c r="F18" i="20"/>
  <c r="G25" i="19"/>
  <c r="G26" i="19" s="1"/>
  <c r="G27" i="19" s="1"/>
  <c r="F25" i="19"/>
  <c r="G23" i="19"/>
  <c r="F23" i="19"/>
  <c r="A8" i="19"/>
  <c r="A9" i="19" s="1"/>
  <c r="A10" i="19" s="1"/>
  <c r="A11" i="19" s="1"/>
  <c r="A12" i="19" s="1"/>
  <c r="A13" i="19" s="1"/>
  <c r="A14" i="19" s="1"/>
  <c r="A15" i="19" s="1"/>
  <c r="A16" i="19" s="1"/>
  <c r="A17" i="19" s="1"/>
  <c r="A18" i="19" s="1"/>
  <c r="A19" i="19" s="1"/>
  <c r="A20" i="19" s="1"/>
  <c r="A7" i="19"/>
  <c r="G23" i="18"/>
  <c r="G24" i="18" s="1"/>
  <c r="G25" i="18" s="1"/>
  <c r="F23" i="18"/>
  <c r="G21" i="18"/>
  <c r="F21" i="18"/>
  <c r="A7" i="18"/>
  <c r="A8" i="18" s="1"/>
  <c r="A9" i="18" s="1"/>
  <c r="A10" i="18" s="1"/>
  <c r="A11" i="18" s="1"/>
  <c r="A12" i="18" s="1"/>
  <c r="A13" i="18" s="1"/>
  <c r="A14" i="18" s="1"/>
  <c r="A15" i="18" s="1"/>
  <c r="A16" i="18" s="1"/>
  <c r="A17" i="18" s="1"/>
  <c r="A18" i="18" s="1"/>
  <c r="A19" i="18" s="1"/>
  <c r="G28" i="17"/>
  <c r="G29" i="17" s="1"/>
  <c r="G30" i="17" s="1"/>
  <c r="F28" i="17"/>
  <c r="G26" i="17"/>
  <c r="F26" i="17"/>
  <c r="A7" i="17"/>
  <c r="A8" i="17" s="1"/>
  <c r="A9" i="17" s="1"/>
  <c r="A10" i="17" s="1"/>
  <c r="A11" i="17" s="1"/>
  <c r="A12" i="17" s="1"/>
  <c r="A13" i="17" s="1"/>
  <c r="A14" i="17" s="1"/>
  <c r="A15" i="17" s="1"/>
  <c r="A16" i="17" s="1"/>
  <c r="A17" i="17" s="1"/>
  <c r="A18" i="17" s="1"/>
  <c r="A19" i="17" s="1"/>
  <c r="A20" i="17" s="1"/>
  <c r="A21" i="17" s="1"/>
  <c r="A22" i="17" s="1"/>
  <c r="A23" i="17" s="1"/>
  <c r="A24" i="17" s="1"/>
  <c r="G37" i="2" l="1"/>
  <c r="G37" i="3"/>
  <c r="G32" i="3"/>
  <c r="G24" i="4"/>
  <c r="G19" i="4"/>
  <c r="G22" i="4"/>
  <c r="B8" i="4"/>
  <c r="B9" i="4" s="1"/>
  <c r="B10" i="4" s="1"/>
  <c r="B11" i="4" s="1"/>
  <c r="B12" i="4" s="1"/>
  <c r="B13" i="4" s="1"/>
  <c r="B14" i="4" s="1"/>
  <c r="B15" i="4" s="1"/>
  <c r="B16" i="4" s="1"/>
  <c r="G39" i="2"/>
  <c r="G38" i="2"/>
  <c r="G35" i="3"/>
  <c r="G36" i="3"/>
  <c r="B14" i="3"/>
  <c r="B15" i="3" s="1"/>
  <c r="B16" i="3" s="1"/>
  <c r="B17" i="3" s="1"/>
  <c r="B18" i="3" s="1"/>
  <c r="B19" i="3" s="1"/>
  <c r="B20" i="3" s="1"/>
  <c r="B21" i="3" s="1"/>
  <c r="B22" i="3" s="1"/>
  <c r="B23" i="3" s="1"/>
  <c r="B24" i="3" s="1"/>
  <c r="B25" i="3" s="1"/>
  <c r="B26" i="3" s="1"/>
  <c r="B27" i="3" s="1"/>
  <c r="B28" i="3" s="1"/>
  <c r="B29" i="3" s="1"/>
  <c r="B30" i="3" s="1"/>
  <c r="B13" i="3"/>
  <c r="B12" i="3"/>
  <c r="B11" i="3"/>
  <c r="B10" i="3"/>
  <c r="B9" i="3"/>
  <c r="B8" i="3"/>
  <c r="B7" i="3"/>
  <c r="G25" i="2"/>
  <c r="B27" i="2"/>
  <c r="B28" i="2" s="1"/>
  <c r="B29" i="2" s="1"/>
  <c r="B30" i="2" s="1"/>
  <c r="B31" i="2" s="1"/>
  <c r="B32" i="2" s="1"/>
  <c r="B33" i="2" s="1"/>
  <c r="B34" i="2" s="1"/>
  <c r="B35" i="2" s="1"/>
  <c r="B8" i="2"/>
  <c r="B9" i="2" s="1"/>
  <c r="B10" i="2" s="1"/>
  <c r="B11" i="2" s="1"/>
  <c r="B12" i="2" s="1"/>
  <c r="B13" i="2" s="1"/>
  <c r="B14" i="2" s="1"/>
  <c r="B15" i="2" s="1"/>
  <c r="B16" i="2" s="1"/>
  <c r="B17" i="2" s="1"/>
  <c r="B18" i="2" s="1"/>
  <c r="B19" i="2" s="1"/>
  <c r="B20" i="2" s="1"/>
  <c r="B21" i="2" s="1"/>
  <c r="B22" i="2" s="1"/>
  <c r="B23" i="2" s="1"/>
  <c r="G19" i="1"/>
  <c r="G16" i="1"/>
  <c r="G20" i="1" s="1"/>
  <c r="G21" i="1" s="1"/>
  <c r="B7" i="1"/>
  <c r="B8" i="1" s="1"/>
  <c r="B9" i="1" s="1"/>
  <c r="B10" i="1" s="1"/>
  <c r="B11" i="1" s="1"/>
  <c r="B12" i="1" s="1"/>
  <c r="B13" i="1" s="1"/>
  <c r="B14" i="1" s="1"/>
  <c r="G23" i="4" l="1"/>
</calcChain>
</file>

<file path=xl/comments1.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comments10.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comments11.xml><?xml version="1.0" encoding="utf-8"?>
<comments xmlns="http://schemas.openxmlformats.org/spreadsheetml/2006/main">
  <authors>
    <author>HP</author>
  </authors>
  <commentList>
    <comment ref="I26" authorId="0" shapeId="0">
      <text>
        <r>
          <rPr>
            <b/>
            <sz val="9"/>
            <color indexed="81"/>
            <rFont val="Tahoma"/>
            <family val="2"/>
          </rPr>
          <t>HP:</t>
        </r>
        <r>
          <rPr>
            <sz val="9"/>
            <color indexed="81"/>
            <rFont val="Tahoma"/>
            <family val="2"/>
          </rPr>
          <t xml:space="preserve">
S</t>
        </r>
      </text>
    </comment>
  </commentList>
</comments>
</file>

<file path=xl/comments12.xml><?xml version="1.0" encoding="utf-8"?>
<comments xmlns="http://schemas.openxmlformats.org/spreadsheetml/2006/main">
  <authors>
    <author>HP</author>
  </authors>
  <commentList>
    <comment ref="B5" authorId="0" shapeId="0">
      <text>
        <r>
          <rPr>
            <b/>
            <sz val="9"/>
            <color indexed="81"/>
            <rFont val="Tahoma"/>
            <family val="2"/>
          </rPr>
          <t>HP:</t>
        </r>
        <r>
          <rPr>
            <sz val="9"/>
            <color indexed="81"/>
            <rFont val="Tahoma"/>
            <family val="2"/>
          </rPr>
          <t xml:space="preserve">
</t>
        </r>
      </text>
    </comment>
    <comment ref="O5" authorId="0" shapeId="0">
      <text>
        <r>
          <rPr>
            <b/>
            <sz val="9"/>
            <color indexed="81"/>
            <rFont val="Tahoma"/>
            <family val="2"/>
          </rPr>
          <t>HP:</t>
        </r>
        <r>
          <rPr>
            <sz val="9"/>
            <color indexed="81"/>
            <rFont val="Tahoma"/>
            <family val="2"/>
          </rPr>
          <t xml:space="preserve">
</t>
        </r>
      </text>
    </comment>
    <comment ref="B27" authorId="0" shapeId="0">
      <text>
        <r>
          <rPr>
            <b/>
            <sz val="9"/>
            <color indexed="81"/>
            <rFont val="Tahoma"/>
            <family val="2"/>
          </rPr>
          <t>HP:</t>
        </r>
        <r>
          <rPr>
            <sz val="9"/>
            <color indexed="81"/>
            <rFont val="Tahoma"/>
            <family val="2"/>
          </rPr>
          <t xml:space="preserve">
</t>
        </r>
      </text>
    </comment>
    <comment ref="O27" authorId="0" shapeId="0">
      <text>
        <r>
          <rPr>
            <b/>
            <sz val="9"/>
            <color indexed="81"/>
            <rFont val="Tahoma"/>
            <family val="2"/>
          </rPr>
          <t>HP:</t>
        </r>
        <r>
          <rPr>
            <sz val="9"/>
            <color indexed="81"/>
            <rFont val="Tahoma"/>
            <family val="2"/>
          </rPr>
          <t xml:space="preserve">
</t>
        </r>
      </text>
    </comment>
    <comment ref="O44" authorId="0" shapeId="0">
      <text>
        <r>
          <rPr>
            <b/>
            <sz val="9"/>
            <color indexed="81"/>
            <rFont val="Tahoma"/>
            <family val="2"/>
          </rPr>
          <t>HP:</t>
        </r>
        <r>
          <rPr>
            <sz val="9"/>
            <color indexed="81"/>
            <rFont val="Tahoma"/>
            <family val="2"/>
          </rPr>
          <t xml:space="preserve">
</t>
        </r>
      </text>
    </comment>
    <comment ref="O62" authorId="0" shapeId="0">
      <text>
        <r>
          <rPr>
            <b/>
            <sz val="9"/>
            <color indexed="81"/>
            <rFont val="Tahoma"/>
            <family val="2"/>
          </rPr>
          <t>HP:</t>
        </r>
        <r>
          <rPr>
            <sz val="9"/>
            <color indexed="81"/>
            <rFont val="Tahoma"/>
            <family val="2"/>
          </rPr>
          <t xml:space="preserve">
</t>
        </r>
      </text>
    </comment>
    <comment ref="C75" authorId="0" shapeId="0">
      <text>
        <r>
          <rPr>
            <b/>
            <sz val="9"/>
            <color indexed="81"/>
            <rFont val="Tahoma"/>
            <family val="2"/>
          </rPr>
          <t>HP:</t>
        </r>
        <r>
          <rPr>
            <sz val="9"/>
            <color indexed="81"/>
            <rFont val="Tahoma"/>
            <family val="2"/>
          </rPr>
          <t xml:space="preserve">
</t>
        </r>
      </text>
    </comment>
    <comment ref="O75" authorId="0" shapeId="0">
      <text>
        <r>
          <rPr>
            <b/>
            <sz val="9"/>
            <color indexed="81"/>
            <rFont val="Tahoma"/>
            <family val="2"/>
          </rPr>
          <t>HP:</t>
        </r>
        <r>
          <rPr>
            <sz val="9"/>
            <color indexed="81"/>
            <rFont val="Tahoma"/>
            <family val="2"/>
          </rPr>
          <t xml:space="preserve">
</t>
        </r>
      </text>
    </comment>
    <comment ref="C119" authorId="0" shapeId="0">
      <text>
        <r>
          <rPr>
            <b/>
            <sz val="9"/>
            <color indexed="81"/>
            <rFont val="Tahoma"/>
            <family val="2"/>
          </rPr>
          <t>HP:</t>
        </r>
        <r>
          <rPr>
            <sz val="9"/>
            <color indexed="81"/>
            <rFont val="Tahoma"/>
            <family val="2"/>
          </rPr>
          <t xml:space="preserve">
</t>
        </r>
      </text>
    </comment>
    <comment ref="O119" authorId="0" shapeId="0">
      <text>
        <r>
          <rPr>
            <b/>
            <sz val="9"/>
            <color indexed="81"/>
            <rFont val="Tahoma"/>
            <family val="2"/>
          </rPr>
          <t>HP:</t>
        </r>
        <r>
          <rPr>
            <sz val="9"/>
            <color indexed="81"/>
            <rFont val="Tahoma"/>
            <family val="2"/>
          </rPr>
          <t xml:space="preserve">
</t>
        </r>
      </text>
    </comment>
    <comment ref="C151" authorId="0" shapeId="0">
      <text>
        <r>
          <rPr>
            <b/>
            <sz val="9"/>
            <color indexed="81"/>
            <rFont val="Tahoma"/>
            <family val="2"/>
          </rPr>
          <t>HP:</t>
        </r>
        <r>
          <rPr>
            <sz val="9"/>
            <color indexed="81"/>
            <rFont val="Tahoma"/>
            <family val="2"/>
          </rPr>
          <t xml:space="preserve">
</t>
        </r>
      </text>
    </comment>
    <comment ref="O151" authorId="0" shapeId="0">
      <text>
        <r>
          <rPr>
            <b/>
            <sz val="9"/>
            <color indexed="81"/>
            <rFont val="Tahoma"/>
            <family val="2"/>
          </rPr>
          <t>HP:</t>
        </r>
        <r>
          <rPr>
            <sz val="9"/>
            <color indexed="81"/>
            <rFont val="Tahoma"/>
            <family val="2"/>
          </rPr>
          <t xml:space="preserve">
</t>
        </r>
      </text>
    </comment>
    <comment ref="C183" authorId="0" shapeId="0">
      <text>
        <r>
          <rPr>
            <b/>
            <sz val="9"/>
            <color indexed="81"/>
            <rFont val="Tahoma"/>
            <family val="2"/>
          </rPr>
          <t>HP:</t>
        </r>
        <r>
          <rPr>
            <sz val="9"/>
            <color indexed="81"/>
            <rFont val="Tahoma"/>
            <family val="2"/>
          </rPr>
          <t xml:space="preserve">
</t>
        </r>
      </text>
    </comment>
    <comment ref="O183" authorId="0" shapeId="0">
      <text>
        <r>
          <rPr>
            <b/>
            <sz val="9"/>
            <color indexed="81"/>
            <rFont val="Tahoma"/>
            <family val="2"/>
          </rPr>
          <t>HP:</t>
        </r>
        <r>
          <rPr>
            <sz val="9"/>
            <color indexed="81"/>
            <rFont val="Tahoma"/>
            <family val="2"/>
          </rPr>
          <t xml:space="preserve">
</t>
        </r>
      </text>
    </comment>
    <comment ref="C213" authorId="0" shapeId="0">
      <text>
        <r>
          <rPr>
            <b/>
            <sz val="9"/>
            <color indexed="81"/>
            <rFont val="Tahoma"/>
            <family val="2"/>
          </rPr>
          <t>HP:</t>
        </r>
        <r>
          <rPr>
            <sz val="9"/>
            <color indexed="81"/>
            <rFont val="Tahoma"/>
            <family val="2"/>
          </rPr>
          <t xml:space="preserve">
</t>
        </r>
      </text>
    </comment>
    <comment ref="O213" authorId="0" shapeId="0">
      <text>
        <r>
          <rPr>
            <b/>
            <sz val="9"/>
            <color indexed="81"/>
            <rFont val="Tahoma"/>
            <family val="2"/>
          </rPr>
          <t>HP:</t>
        </r>
        <r>
          <rPr>
            <sz val="9"/>
            <color indexed="81"/>
            <rFont val="Tahoma"/>
            <family val="2"/>
          </rPr>
          <t xml:space="preserve">
</t>
        </r>
      </text>
    </comment>
    <comment ref="C254" authorId="0" shapeId="0">
      <text>
        <r>
          <rPr>
            <b/>
            <sz val="9"/>
            <color indexed="81"/>
            <rFont val="Tahoma"/>
            <family val="2"/>
          </rPr>
          <t>HP:</t>
        </r>
        <r>
          <rPr>
            <sz val="9"/>
            <color indexed="81"/>
            <rFont val="Tahoma"/>
            <family val="2"/>
          </rPr>
          <t xml:space="preserve">
</t>
        </r>
      </text>
    </comment>
    <comment ref="O254" authorId="0" shapeId="0">
      <text>
        <r>
          <rPr>
            <b/>
            <sz val="9"/>
            <color indexed="81"/>
            <rFont val="Tahoma"/>
            <family val="2"/>
          </rPr>
          <t>HP:</t>
        </r>
        <r>
          <rPr>
            <sz val="9"/>
            <color indexed="81"/>
            <rFont val="Tahoma"/>
            <family val="2"/>
          </rPr>
          <t xml:space="preserve">
</t>
        </r>
      </text>
    </comment>
  </commentList>
</comments>
</file>

<file path=xl/comments2.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comments3.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comments4.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comments5.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comments6.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comments7.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comments8.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comments9.xml><?xml version="1.0" encoding="utf-8"?>
<comments xmlns="http://schemas.openxmlformats.org/spreadsheetml/2006/main">
  <authors>
    <author>HP</author>
  </authors>
  <commentList>
    <comment ref="A5" authorId="0" shapeId="0">
      <text>
        <r>
          <rPr>
            <b/>
            <sz val="9"/>
            <color indexed="81"/>
            <rFont val="Tahoma"/>
            <family val="2"/>
          </rPr>
          <t>HP:</t>
        </r>
        <r>
          <rPr>
            <sz val="9"/>
            <color indexed="81"/>
            <rFont val="Tahoma"/>
            <family val="2"/>
          </rPr>
          <t xml:space="preserve">
</t>
        </r>
      </text>
    </comment>
    <comment ref="M5" authorId="0" shapeId="0">
      <text>
        <r>
          <rPr>
            <b/>
            <sz val="9"/>
            <color indexed="81"/>
            <rFont val="Tahoma"/>
            <family val="2"/>
          </rPr>
          <t>HP:</t>
        </r>
        <r>
          <rPr>
            <sz val="9"/>
            <color indexed="81"/>
            <rFont val="Tahoma"/>
            <family val="2"/>
          </rPr>
          <t xml:space="preserve">
</t>
        </r>
      </text>
    </comment>
  </commentList>
</comments>
</file>

<file path=xl/sharedStrings.xml><?xml version="1.0" encoding="utf-8"?>
<sst xmlns="http://schemas.openxmlformats.org/spreadsheetml/2006/main" count="6660" uniqueCount="1282">
  <si>
    <r>
      <t>DAILY DISPATCH TO FILLING STATIONS</t>
    </r>
    <r>
      <rPr>
        <b/>
        <sz val="22"/>
        <color theme="0"/>
        <rFont val="Tahoma"/>
        <family val="2"/>
      </rPr>
      <t xml:space="preserve">    DATE:25/01/2018</t>
    </r>
  </si>
  <si>
    <t>MAINLAND DEPOT</t>
  </si>
  <si>
    <t>S/N</t>
  </si>
  <si>
    <t>DATE OF LOADING</t>
  </si>
  <si>
    <t>MARKETER/ STATION</t>
  </si>
  <si>
    <t>DELIERY/WAYBILL/CODE NO.</t>
  </si>
  <si>
    <t>METER TICKET NO</t>
  </si>
  <si>
    <t>VOLUME (LITRES)</t>
  </si>
  <si>
    <t>TRUCK NO.</t>
  </si>
  <si>
    <t>PRODUCT</t>
  </si>
  <si>
    <t>LOADING DEPOT</t>
  </si>
  <si>
    <t>ETA</t>
  </si>
  <si>
    <t>RECEIVING DEPOT</t>
  </si>
  <si>
    <t>MARKETER'S DETAILED ADDRESS</t>
  </si>
  <si>
    <t>MARKETERS' DEPOT REP</t>
  </si>
  <si>
    <t>TRUCK DRIVER</t>
  </si>
  <si>
    <t>CIVIL DEFENCE PERSONNEL</t>
  </si>
  <si>
    <t>PLOT STREET, ROAD NUMBER &amp; NAME</t>
  </si>
  <si>
    <t>LGA</t>
  </si>
  <si>
    <t>ZONE</t>
  </si>
  <si>
    <t>STATE</t>
  </si>
  <si>
    <t>NAME</t>
  </si>
  <si>
    <t>TELEPHONE NO</t>
  </si>
  <si>
    <t>OPENING STOCK</t>
  </si>
  <si>
    <t>25-01-2018</t>
  </si>
  <si>
    <t>UDDYKING/ PARLIAMENTARY EXT, CALABAR</t>
  </si>
  <si>
    <t>BJE 235 XA</t>
  </si>
  <si>
    <t>PMS</t>
  </si>
  <si>
    <t>MAINLAND</t>
  </si>
  <si>
    <t>4 HRS</t>
  </si>
  <si>
    <t>PARLIAMENTARY EXT, CALABAR.</t>
  </si>
  <si>
    <t>CAL MUN</t>
  </si>
  <si>
    <t>SOUTH-SOUTH</t>
  </si>
  <si>
    <t>C/RIVER</t>
  </si>
  <si>
    <t>JOHN</t>
  </si>
  <si>
    <t>0803 888 4131</t>
  </si>
  <si>
    <t>EMEKA</t>
  </si>
  <si>
    <t>0708 495 2039</t>
  </si>
  <si>
    <t>UDDYKING/ 54 ATU STR, CALABAR</t>
  </si>
  <si>
    <t>FKJ 722 XC</t>
  </si>
  <si>
    <t>54 ATU STR, CALABAR.</t>
  </si>
  <si>
    <t>CAL SOUTH</t>
  </si>
  <si>
    <t>CHRISTIAN</t>
  </si>
  <si>
    <t>0805 698 2944</t>
  </si>
  <si>
    <t>STANEL/ PLOT 58 AGU AWKA LAYOUT</t>
  </si>
  <si>
    <t>KRK 229 XA</t>
  </si>
  <si>
    <t>24 HRS</t>
  </si>
  <si>
    <t>PLOT 58 AGU AWKA LAYOUT.</t>
  </si>
  <si>
    <t>AWKA</t>
  </si>
  <si>
    <t>SOUTH-EAST</t>
  </si>
  <si>
    <t>ANAMBRA</t>
  </si>
  <si>
    <t>SONY</t>
  </si>
  <si>
    <t>0816 292 2160</t>
  </si>
  <si>
    <t>JAMES</t>
  </si>
  <si>
    <t>0811 481 4949</t>
  </si>
  <si>
    <t>WADE WADE/ NNPC DEPOT, MAIDUGURI</t>
  </si>
  <si>
    <t>XA 304 AFM</t>
  </si>
  <si>
    <t>48 HRS</t>
  </si>
  <si>
    <t>NNPC DEPOT, MAIDUGURI</t>
  </si>
  <si>
    <t>MMC</t>
  </si>
  <si>
    <t>NORTH-EAST</t>
  </si>
  <si>
    <t>BORNO</t>
  </si>
  <si>
    <t>ABU</t>
  </si>
  <si>
    <t>0803 838 1358</t>
  </si>
  <si>
    <t>MUTU</t>
  </si>
  <si>
    <t>0707 071 8980</t>
  </si>
  <si>
    <t>GAJEKE/ NNPC DEPOT, MAIDUGURI</t>
  </si>
  <si>
    <t>ABE 32 YA</t>
  </si>
  <si>
    <t>CHIMA</t>
  </si>
  <si>
    <t>0806 484 2929</t>
  </si>
  <si>
    <t>BEULAVEZ/ OLD PH/ABA RD, OYIGBO. RIV. STATE.</t>
  </si>
  <si>
    <t>MBA 445 XA</t>
  </si>
  <si>
    <t>OLD PH/ABA RD, OYIGBO.</t>
  </si>
  <si>
    <t>OYIGBO</t>
  </si>
  <si>
    <t>RIVERS</t>
  </si>
  <si>
    <t>SADIQ</t>
  </si>
  <si>
    <t>0906 384 5095</t>
  </si>
  <si>
    <t>SILAS</t>
  </si>
  <si>
    <t>0807 493 9990</t>
  </si>
  <si>
    <t>DOZZMAN/ AIRPORT RD, RIVERS STATE.</t>
  </si>
  <si>
    <t>KMM 11 XA</t>
  </si>
  <si>
    <t>AIRPORT RD, OMAGWA, RIVERS ST.</t>
  </si>
  <si>
    <t>OBIAKPOR</t>
  </si>
  <si>
    <t>OMENE</t>
  </si>
  <si>
    <t>0817 098 3798</t>
  </si>
  <si>
    <t>JEZCO OIL/ TOPLAND, ENUGU.</t>
  </si>
  <si>
    <t>UYY 277 XA</t>
  </si>
  <si>
    <t>JEZCO F. STATION, TOPLAND, ENUGU.</t>
  </si>
  <si>
    <t>ENUGU</t>
  </si>
  <si>
    <t>FELIX</t>
  </si>
  <si>
    <t>0906 228 9337</t>
  </si>
  <si>
    <t>OKON</t>
  </si>
  <si>
    <t>0703 696 4599</t>
  </si>
  <si>
    <t>BAWAS/ UZUAKOLI RD, UMUAHIA</t>
  </si>
  <si>
    <t>AJL 193 XD</t>
  </si>
  <si>
    <t>UZUAKOLI RD, UMUAHIA</t>
  </si>
  <si>
    <t>UMUAHIA</t>
  </si>
  <si>
    <t>ABIA</t>
  </si>
  <si>
    <t>EJIKE</t>
  </si>
  <si>
    <t>0812 738 9484</t>
  </si>
  <si>
    <t>BONY</t>
  </si>
  <si>
    <t>0705 902 4411</t>
  </si>
  <si>
    <t>TOTAL FOR INDEPENDENT MARKETERS (09 TRUCKS)</t>
  </si>
  <si>
    <t>TOTAL FOR MAJOR MARKETERS (00 TRUCKS)</t>
  </si>
  <si>
    <t>TOTAL LOADED (09 TRUCKS)</t>
  </si>
  <si>
    <t>CLOSING STOCK</t>
  </si>
  <si>
    <r>
      <t>DAILY DISPATCH TO FILLING STATIONS</t>
    </r>
    <r>
      <rPr>
        <b/>
        <sz val="22"/>
        <color theme="0"/>
        <rFont val="Tahoma"/>
        <family val="2"/>
      </rPr>
      <t xml:space="preserve">    DATE:29/01/2018</t>
    </r>
  </si>
  <si>
    <t>29-01-2018</t>
  </si>
  <si>
    <t>RIQUEST/ OLD ABA ROAD, OYIGBO.</t>
  </si>
  <si>
    <t>RBC 92 ZS</t>
  </si>
  <si>
    <t>OLD ABA ROAD, OYIGBO.</t>
  </si>
  <si>
    <t>S-SOUTH</t>
  </si>
  <si>
    <t>KINGSLEY</t>
  </si>
  <si>
    <t>0817 660 2004</t>
  </si>
  <si>
    <t>ABEL</t>
  </si>
  <si>
    <t>0806 822 5332</t>
  </si>
  <si>
    <t>NEISON/UMUAHIA RD, OBOT AKARA</t>
  </si>
  <si>
    <t>KTS 43 XA</t>
  </si>
  <si>
    <t>UMUAHIA RD, OBOT AKARA</t>
  </si>
  <si>
    <t>0BOT-AKARA</t>
  </si>
  <si>
    <t>AKWA-IBOM</t>
  </si>
  <si>
    <t>VICTOR</t>
  </si>
  <si>
    <t>0803 862 7052</t>
  </si>
  <si>
    <t>0806 690 4149</t>
  </si>
  <si>
    <t>GAJEKE &amp; SONS/ NNPC DEPOT, MAIDUGURI</t>
  </si>
  <si>
    <t>XA 609 ABK</t>
  </si>
  <si>
    <t>N-EAST</t>
  </si>
  <si>
    <t>ANAS</t>
  </si>
  <si>
    <t>0806 660 3906</t>
  </si>
  <si>
    <t>IBE</t>
  </si>
  <si>
    <t>0806 249 7604</t>
  </si>
  <si>
    <t>LINHAB OIL/ OPP AVIATION COLLEGE, ZARIA</t>
  </si>
  <si>
    <t>XR 333 FKJ</t>
  </si>
  <si>
    <t>OPP AVIATION COLLEGE, ZARIA</t>
  </si>
  <si>
    <t>ZARIA</t>
  </si>
  <si>
    <t>NORTH-WEST</t>
  </si>
  <si>
    <t>KADUNA</t>
  </si>
  <si>
    <t>NDUBUISI</t>
  </si>
  <si>
    <t>0803 662 7152</t>
  </si>
  <si>
    <t>EBUKA</t>
  </si>
  <si>
    <t>0903 457 9731</t>
  </si>
  <si>
    <t>BEULAVEZ/ UMUAHIA RD, OWERRI.</t>
  </si>
  <si>
    <t>XR 893 ENU</t>
  </si>
  <si>
    <t>UMUAHIA RD, OWERRI.</t>
  </si>
  <si>
    <t>OWERRI</t>
  </si>
  <si>
    <t>S-EAST</t>
  </si>
  <si>
    <t>IMO</t>
  </si>
  <si>
    <t>0703 439 7440</t>
  </si>
  <si>
    <t>UCHE</t>
  </si>
  <si>
    <t>0803 757 6732</t>
  </si>
  <si>
    <t>WADE WADE/ NNPC DEPOT, MAIDUGURI.</t>
  </si>
  <si>
    <t>NNPC DEPOT, MAIDUGURI.</t>
  </si>
  <si>
    <t>MUTIU</t>
  </si>
  <si>
    <t>0810 181 6097</t>
  </si>
  <si>
    <t xml:space="preserve">BEULAVEZ/ UMUAHIA RD, OWERRI. </t>
  </si>
  <si>
    <t>APP 353 XM</t>
  </si>
  <si>
    <t>UMUAHIA RD, OWERRI. IMO STATE</t>
  </si>
  <si>
    <t>SHINA</t>
  </si>
  <si>
    <t>0903 495 9933</t>
  </si>
  <si>
    <t>KJA 941 XL</t>
  </si>
  <si>
    <t>PHILLIP</t>
  </si>
  <si>
    <t>0803 192 0904</t>
  </si>
  <si>
    <t>UDDYKING/ MURTALA MOHAMMED HIGHWAY</t>
  </si>
  <si>
    <t>XX 75 FKJ</t>
  </si>
  <si>
    <t>3 HRS</t>
  </si>
  <si>
    <t>MURTALA MOHAMMED H-WAY</t>
  </si>
  <si>
    <t>IFEANYI</t>
  </si>
  <si>
    <t>0703 660 9983</t>
  </si>
  <si>
    <t>DUK 384 XA</t>
  </si>
  <si>
    <t>ABA SOUTH</t>
  </si>
  <si>
    <t>PAULSON</t>
  </si>
  <si>
    <t>0708 919 9817</t>
  </si>
  <si>
    <t>TONAB/ NO 44 OTUKPO RD, MAKURDI</t>
  </si>
  <si>
    <t>KMM 264 XA</t>
  </si>
  <si>
    <t>12 HRS</t>
  </si>
  <si>
    <t>44 OTUKPO RD, MAKURDI</t>
  </si>
  <si>
    <t>BURUKU</t>
  </si>
  <si>
    <t>N-CENTRAL</t>
  </si>
  <si>
    <t>BENUE</t>
  </si>
  <si>
    <t>HILLARY</t>
  </si>
  <si>
    <t>0803 704 8919</t>
  </si>
  <si>
    <t>IBRAHIM</t>
  </si>
  <si>
    <t>0703 643 1661</t>
  </si>
  <si>
    <t>RIQUEST/ OWERRI ROAD, OMAGWA. P/H</t>
  </si>
  <si>
    <t>KWL 979 YH</t>
  </si>
  <si>
    <t>OWERRI ROAD, OMAGWA. P/H</t>
  </si>
  <si>
    <t>OMAGWA</t>
  </si>
  <si>
    <t>ADAMU</t>
  </si>
  <si>
    <t>0903 408 9926</t>
  </si>
  <si>
    <t>ABJ 976 XN</t>
  </si>
  <si>
    <t>49 HRS</t>
  </si>
  <si>
    <t>NUHU</t>
  </si>
  <si>
    <t>0806 082 4522</t>
  </si>
  <si>
    <t>KASTLE/ CAL-ITU RD UYO</t>
  </si>
  <si>
    <t>KSM 334 XA</t>
  </si>
  <si>
    <t>5HRS</t>
  </si>
  <si>
    <t>CAL-ITU RD UYO</t>
  </si>
  <si>
    <t>ITU</t>
  </si>
  <si>
    <t>A/ IBOM</t>
  </si>
  <si>
    <t>AGIM</t>
  </si>
  <si>
    <t>0803 721 2932</t>
  </si>
  <si>
    <t>MBET</t>
  </si>
  <si>
    <t>0703 551 3230</t>
  </si>
  <si>
    <t>CEAPEES/ RIVERS</t>
  </si>
  <si>
    <t>BJE 236 XA</t>
  </si>
  <si>
    <t>OFFIONG</t>
  </si>
  <si>
    <t>0703 968 9584</t>
  </si>
  <si>
    <t>OGBONNAYA</t>
  </si>
  <si>
    <t>0807 234  5691</t>
  </si>
  <si>
    <t>HYDROPET/ 5 WORLU EGUMA ST, IBOLOJI EST</t>
  </si>
  <si>
    <t>ABU 279 XA</t>
  </si>
  <si>
    <t>5 WORLU EGUMA ST, IBOLOJI EST. PHC</t>
  </si>
  <si>
    <t>DENNIS</t>
  </si>
  <si>
    <t>0816 051 1211</t>
  </si>
  <si>
    <t>ISA</t>
  </si>
  <si>
    <t>0806 941 9123</t>
  </si>
  <si>
    <t>XE 872 AKL</t>
  </si>
  <si>
    <t>SLY</t>
  </si>
  <si>
    <t>0907 248 0568</t>
  </si>
  <si>
    <t>TOTAL FOR INDEPENDENT MARKETERS (17 TRUCKS)</t>
  </si>
  <si>
    <t>NNPC RETAIL/ CALABAR MEGA</t>
  </si>
  <si>
    <t>KRT 107 XA</t>
  </si>
  <si>
    <t>N0 27 NEW AIRPORT ROAD, CALABAR</t>
  </si>
  <si>
    <t>UDUAK</t>
  </si>
  <si>
    <t>0703 366 6919</t>
  </si>
  <si>
    <t>0813 374 9993</t>
  </si>
  <si>
    <t>BEN 417 ZN</t>
  </si>
  <si>
    <t>NO 7 ESSIEN ASIBONG STR, CAL</t>
  </si>
  <si>
    <t>EMMA</t>
  </si>
  <si>
    <t>0813 418 6551</t>
  </si>
  <si>
    <t>POLYCARP</t>
  </si>
  <si>
    <t>0803 671 9549</t>
  </si>
  <si>
    <t>DGE 446 XB</t>
  </si>
  <si>
    <t>NO 5 ESSIRN ASIBONG STR, CAL</t>
  </si>
  <si>
    <t>FRIDAY</t>
  </si>
  <si>
    <t>0803 046 7052</t>
  </si>
  <si>
    <t>NNPC RETAIL/ UYO MEGA</t>
  </si>
  <si>
    <t>BEN 626 YY</t>
  </si>
  <si>
    <t>5 HRS</t>
  </si>
  <si>
    <t>5 ESSIEN ASIBONG STR, CAL</t>
  </si>
  <si>
    <t>GODFREY</t>
  </si>
  <si>
    <t>0903 964 4329</t>
  </si>
  <si>
    <t>GAR 477 XA</t>
  </si>
  <si>
    <t>LUCKY</t>
  </si>
  <si>
    <t>0816 745 1200</t>
  </si>
  <si>
    <t>KHE 77 XA</t>
  </si>
  <si>
    <t>EMENIKE</t>
  </si>
  <si>
    <t>0803 734 8140</t>
  </si>
  <si>
    <t>NCH 214 XA</t>
  </si>
  <si>
    <t>INYANG</t>
  </si>
  <si>
    <t>0814 286 7232</t>
  </si>
  <si>
    <t>AUC 825 XA</t>
  </si>
  <si>
    <t>GODSPOWER</t>
  </si>
  <si>
    <t>0807 321 8633</t>
  </si>
  <si>
    <t>GBZ 114 XA</t>
  </si>
  <si>
    <t>0818 215 8204</t>
  </si>
  <si>
    <t>RUM 274 XA</t>
  </si>
  <si>
    <t>OKPARA</t>
  </si>
  <si>
    <t>0803 357 9962</t>
  </si>
  <si>
    <t>TOTAL FOR MAJOR MARKETERS (10 TRUCKS)</t>
  </si>
  <si>
    <t>TOTAL LOADED (27 TRUCKS)</t>
  </si>
  <si>
    <r>
      <t>DAILY DISPATCH TO FILLING STATIONS</t>
    </r>
    <r>
      <rPr>
        <b/>
        <sz val="20"/>
        <color theme="0"/>
        <rFont val="Tahoma"/>
        <family val="2"/>
      </rPr>
      <t xml:space="preserve">    DATE:30/01/2018</t>
    </r>
  </si>
  <si>
    <t>30-01-2018</t>
  </si>
  <si>
    <t>STANEL/ NNPC DEPOT, PLATEAU STATE.</t>
  </si>
  <si>
    <t>ABC 626 XC</t>
  </si>
  <si>
    <t>SABO GARI/NNPC DEPOT, JOS.</t>
  </si>
  <si>
    <t>BASSA</t>
  </si>
  <si>
    <t>PLATEAU</t>
  </si>
  <si>
    <t>0812 246 2160</t>
  </si>
  <si>
    <t>DANLADI</t>
  </si>
  <si>
    <t>0803 115 2981</t>
  </si>
  <si>
    <t>ABC 624 XC</t>
  </si>
  <si>
    <t>REUBEN</t>
  </si>
  <si>
    <t>0806 312 4662</t>
  </si>
  <si>
    <t>BSA 52 XJ</t>
  </si>
  <si>
    <t>PEACE</t>
  </si>
  <si>
    <t>0902 126 5699</t>
  </si>
  <si>
    <t>BSA 53 XJ</t>
  </si>
  <si>
    <t>HASSAN</t>
  </si>
  <si>
    <t>0907 502 8283</t>
  </si>
  <si>
    <t>STANEL/ ANAMBRA STATE.</t>
  </si>
  <si>
    <t>ABC 627 XC</t>
  </si>
  <si>
    <t>PLOT 58, AGU AWKA LAYOUT. AWKA</t>
  </si>
  <si>
    <t>AWKA-SOUTH</t>
  </si>
  <si>
    <t>SANNI</t>
  </si>
  <si>
    <t>0706 444 4170</t>
  </si>
  <si>
    <t>30-01-2019</t>
  </si>
  <si>
    <t>RIQUEST/ RIVERS STATE.</t>
  </si>
  <si>
    <t>ABJ 834 YJ</t>
  </si>
  <si>
    <t>LABARAN</t>
  </si>
  <si>
    <t>0903 726 6537</t>
  </si>
  <si>
    <t>XC 344 KTE</t>
  </si>
  <si>
    <t>GODWIN</t>
  </si>
  <si>
    <t>0706 861 4022</t>
  </si>
  <si>
    <t>HYDROPET/ 5 WORLU EGUMA ST, IBOLOJI EST.</t>
  </si>
  <si>
    <t>KTU 655 XF</t>
  </si>
  <si>
    <t>NWALA</t>
  </si>
  <si>
    <t>0814 402 4989</t>
  </si>
  <si>
    <t>ABU 283 XA</t>
  </si>
  <si>
    <t>CELESTINE</t>
  </si>
  <si>
    <t>0803 540 8687</t>
  </si>
  <si>
    <t>ABU 281 XA</t>
  </si>
  <si>
    <t>SEGUN</t>
  </si>
  <si>
    <t>0816 465 5196</t>
  </si>
  <si>
    <t>KTU 654 XF</t>
  </si>
  <si>
    <t>UGOCHUKWU</t>
  </si>
  <si>
    <t>0806 880 4994</t>
  </si>
  <si>
    <t>FONEX/ AKWA IBOM</t>
  </si>
  <si>
    <t>XE 172 AKL</t>
  </si>
  <si>
    <t>EKET, AKWA-IBOM</t>
  </si>
  <si>
    <t>EKET</t>
  </si>
  <si>
    <t>MICHAEL</t>
  </si>
  <si>
    <t>0810 541 0823</t>
  </si>
  <si>
    <t>MATTHEW</t>
  </si>
  <si>
    <t>0813 824 0793</t>
  </si>
  <si>
    <t>CAL 895 XA</t>
  </si>
  <si>
    <t>DAUDA</t>
  </si>
  <si>
    <t>0810 096 6960</t>
  </si>
  <si>
    <t>GWR 803 XA</t>
  </si>
  <si>
    <t>JOE</t>
  </si>
  <si>
    <t>0806 262 2583</t>
  </si>
  <si>
    <t>AKP 236 XA</t>
  </si>
  <si>
    <t>HENRY</t>
  </si>
  <si>
    <t>0803 883 9524</t>
  </si>
  <si>
    <t>MANDELA/YAHE ABAKILIKI YALA,C/RIVER</t>
  </si>
  <si>
    <t>GWB 414 XA</t>
  </si>
  <si>
    <t>YAHE,ABAKALIKI YALA,C/RIVER</t>
  </si>
  <si>
    <t>YALA</t>
  </si>
  <si>
    <t>IKE</t>
  </si>
  <si>
    <t>0703 959 5807</t>
  </si>
  <si>
    <t>UBON</t>
  </si>
  <si>
    <t>0703 359 9082</t>
  </si>
  <si>
    <t xml:space="preserve"> LSD 496 XP</t>
  </si>
  <si>
    <t>TONY</t>
  </si>
  <si>
    <t>0813 186 0665</t>
  </si>
  <si>
    <t>UYY 229 XA</t>
  </si>
  <si>
    <t>IME</t>
  </si>
  <si>
    <t>0817 354 9119</t>
  </si>
  <si>
    <t>MAINLAND/ 3 NOTHERN IND. EST, ESUK UTAN.</t>
  </si>
  <si>
    <t>MKA 490 XF</t>
  </si>
  <si>
    <t>3 NOTHERN IND. EST, ESUK UTAN. CAL.</t>
  </si>
  <si>
    <t>ELVIS</t>
  </si>
  <si>
    <t>0815 551 3377</t>
  </si>
  <si>
    <t>ANIEDI</t>
  </si>
  <si>
    <t>0907 383 1929</t>
  </si>
  <si>
    <t>KJA 440 XC</t>
  </si>
  <si>
    <t>UMOH</t>
  </si>
  <si>
    <t>0705 288 0233</t>
  </si>
  <si>
    <t>LSD 400 XF</t>
  </si>
  <si>
    <t>AMEH</t>
  </si>
  <si>
    <t>0906 288 9292</t>
  </si>
  <si>
    <t>MANDELA/YAHE ABAKILIKI RD, YALA,C/RIVER</t>
  </si>
  <si>
    <t>MKD 306 XA</t>
  </si>
  <si>
    <t>0813 271 1340</t>
  </si>
  <si>
    <t>PTN 419 XC</t>
  </si>
  <si>
    <t>0811 893 0393</t>
  </si>
  <si>
    <t>KJA 490 XH</t>
  </si>
  <si>
    <t>0902 398 4949</t>
  </si>
  <si>
    <t>JOCOLLINX/ NNPC REFINERY, ELEME.</t>
  </si>
  <si>
    <t>ABA 426  YG</t>
  </si>
  <si>
    <t>NNPC REFINERY DEPOT, ALESA, ELEME.</t>
  </si>
  <si>
    <t>ELEME</t>
  </si>
  <si>
    <t>0806 4400665</t>
  </si>
  <si>
    <t>PROSPER</t>
  </si>
  <si>
    <t>0806 276 1884</t>
  </si>
  <si>
    <t>TOTAL FOR INDEPENDENT MARKETERS (25 TRUCKS)</t>
  </si>
  <si>
    <t>TOTAL LOADED (25 TRUCKS)</t>
  </si>
  <si>
    <t>31-01-2018</t>
  </si>
  <si>
    <t>SOLTECH/ OMAGWA BY AIRPORT ROAD</t>
  </si>
  <si>
    <t>NCH 229 XA</t>
  </si>
  <si>
    <t>KENNETH</t>
  </si>
  <si>
    <t>0807 857 6593</t>
  </si>
  <si>
    <t>OBI</t>
  </si>
  <si>
    <t>0703 437 1327</t>
  </si>
  <si>
    <t>NNOLIBUM/ KM 5, AKWAEZE IGBOUKWU RD.</t>
  </si>
  <si>
    <t>EKY 676 XT</t>
  </si>
  <si>
    <t>KM 5, AKWAEZE IGBOUKWU RD.</t>
  </si>
  <si>
    <t>AKWAEZE</t>
  </si>
  <si>
    <t>NONSO</t>
  </si>
  <si>
    <t>0703 573 8488</t>
  </si>
  <si>
    <t>0803 738 3674</t>
  </si>
  <si>
    <t>KSF 197 XL</t>
  </si>
  <si>
    <t>YAHE ABAKILIKI YALA,C/RIVER</t>
  </si>
  <si>
    <t>OBINNA</t>
  </si>
  <si>
    <t>0803 748 3878</t>
  </si>
  <si>
    <t>HYDROPET/ 5 WORLU EGUMA ST, IBOLOJI EST. PHC</t>
  </si>
  <si>
    <t>EKENE</t>
  </si>
  <si>
    <t>0706 691 9604</t>
  </si>
  <si>
    <t>STANEL/ NNPC DEPOT, ENUGU STATE.</t>
  </si>
  <si>
    <t>LSD 299 XL</t>
  </si>
  <si>
    <t>NNPC DEPOT, ENUGU STATE.</t>
  </si>
  <si>
    <t>EMENE</t>
  </si>
  <si>
    <t>0803 599 8972</t>
  </si>
  <si>
    <t>0909 978 5555</t>
  </si>
  <si>
    <t>JONG/ 3,OBOHIA RD, ABA,ABIA STATE</t>
  </si>
  <si>
    <t>LND 795 XL</t>
  </si>
  <si>
    <t>3,OBOHIA RD ,ABA,ABIA STATE</t>
  </si>
  <si>
    <t>ABA</t>
  </si>
  <si>
    <t>0703 305 9596</t>
  </si>
  <si>
    <t>ARTHUR</t>
  </si>
  <si>
    <t>0803 506 8576</t>
  </si>
  <si>
    <t>APP 81 XL</t>
  </si>
  <si>
    <t>0806 458 5061</t>
  </si>
  <si>
    <t>JOCCOLLINX/NNPC/PPMC REFINERY ALESA ELEME.</t>
  </si>
  <si>
    <t>XY 590 PHC</t>
  </si>
  <si>
    <t>OLD ABAKILIKI,RD ENUGU</t>
  </si>
  <si>
    <t>CHIDI</t>
  </si>
  <si>
    <t>0816 256 6202</t>
  </si>
  <si>
    <t>REX</t>
  </si>
  <si>
    <t>0818 242 0965</t>
  </si>
  <si>
    <t>TOTAL FOR INDEPENDENT MARKETERS (10 TRUCKS)</t>
  </si>
  <si>
    <t>TOTAL LOADED (10 TRUCKS)</t>
  </si>
  <si>
    <r>
      <t>DAILY DISPATCH TO FILLING STATIONS</t>
    </r>
    <r>
      <rPr>
        <b/>
        <sz val="22"/>
        <color theme="0"/>
        <rFont val="Times New Roman"/>
        <family val="1"/>
      </rPr>
      <t xml:space="preserve">    DATE:31/01/2018</t>
    </r>
  </si>
  <si>
    <t>NO LOADOUT OPERATION AT MAINLAND DEPOT FROM 1ST JAN, 2018 TO 14TH JAN, 2018 (REPORTS AVAILABLE IS FROM 15TH  JAN, 31ST JAN 2018. NO LOADOUT ON THE 26TH TO 28TH JAN, 2018</t>
  </si>
  <si>
    <t>DAILY PMS LOADING AT MAINLAND TERMINAL CALABAR ON 15TH JANUARY, 2017</t>
  </si>
  <si>
    <t>;l</t>
  </si>
  <si>
    <t>SN</t>
  </si>
  <si>
    <t>MARKETER NAME</t>
  </si>
  <si>
    <t>MARKETER CLASS</t>
  </si>
  <si>
    <t>MT No</t>
  </si>
  <si>
    <t>TRUCK No</t>
  </si>
  <si>
    <t>PROG QTY (LTRS)</t>
  </si>
  <si>
    <t>LOADED QTY (LTRS)</t>
  </si>
  <si>
    <t>DRIVER'S NAME</t>
  </si>
  <si>
    <t>DRIVER'S GSM No</t>
  </si>
  <si>
    <t>DEPOT REP NAME</t>
  </si>
  <si>
    <t>DEPOT REP GSM No</t>
  </si>
  <si>
    <t>WB No</t>
  </si>
  <si>
    <t>FILLING STATION ADDRESS</t>
  </si>
  <si>
    <t>DESTINATION STATE</t>
  </si>
  <si>
    <t>EMMY &amp; SONS</t>
  </si>
  <si>
    <t>INDEPENDENT</t>
  </si>
  <si>
    <t>NSH 334 YG</t>
  </si>
  <si>
    <t>0808 692 2349</t>
  </si>
  <si>
    <t>ALPHONSO</t>
  </si>
  <si>
    <t>0805 373 8498</t>
  </si>
  <si>
    <t>JOS</t>
  </si>
  <si>
    <t>HARIZ PET</t>
  </si>
  <si>
    <t>JJT 781 ZH</t>
  </si>
  <si>
    <t>GAMBO</t>
  </si>
  <si>
    <t>0805 424 3143</t>
  </si>
  <si>
    <t>NACOT</t>
  </si>
  <si>
    <t>LA 1942 MG</t>
  </si>
  <si>
    <t>0706 367 6441</t>
  </si>
  <si>
    <t>SUNDAY</t>
  </si>
  <si>
    <t>0909 474 4849</t>
  </si>
  <si>
    <t>CALABAR</t>
  </si>
  <si>
    <t>LINHAB</t>
  </si>
  <si>
    <t>XZ 997 KSF</t>
  </si>
  <si>
    <t>0803 381 7712</t>
  </si>
  <si>
    <t>0GB</t>
  </si>
  <si>
    <t>AJL 911 XA</t>
  </si>
  <si>
    <t>0703 231 5998</t>
  </si>
  <si>
    <t xml:space="preserve"> ALPHONSO</t>
  </si>
  <si>
    <t>EXP AFRICANA</t>
  </si>
  <si>
    <t>KRK 15 XA</t>
  </si>
  <si>
    <t>SAVIOUR</t>
  </si>
  <si>
    <t>0806 833 1697</t>
  </si>
  <si>
    <t>U JIMCO</t>
  </si>
  <si>
    <t>JAL 576 XA</t>
  </si>
  <si>
    <t>IB</t>
  </si>
  <si>
    <t>0806 587 8778</t>
  </si>
  <si>
    <t>KTA 72 XA</t>
  </si>
  <si>
    <t>MOHAMMED</t>
  </si>
  <si>
    <t>0803 494 0404</t>
  </si>
  <si>
    <t>OGB</t>
  </si>
  <si>
    <t>KUJ 392 XV</t>
  </si>
  <si>
    <t>AUWAL</t>
  </si>
  <si>
    <t>0708 339 2203</t>
  </si>
  <si>
    <t>TOP RICHBLESS</t>
  </si>
  <si>
    <t>FKJ 806 XE</t>
  </si>
  <si>
    <t>SULEIMAN</t>
  </si>
  <si>
    <t>0812 867 6890</t>
  </si>
  <si>
    <t>NONYE</t>
  </si>
  <si>
    <t>AAA 341 XQ</t>
  </si>
  <si>
    <t>UWEM</t>
  </si>
  <si>
    <t>0803 686 2185</t>
  </si>
  <si>
    <t>FGG 168 XU</t>
  </si>
  <si>
    <t>ADI</t>
  </si>
  <si>
    <t>0806 484 4884</t>
  </si>
  <si>
    <t>UDDYKING</t>
  </si>
  <si>
    <t>FKJ 722 XA</t>
  </si>
  <si>
    <t>TEMI</t>
  </si>
  <si>
    <t>0804 474 4493</t>
  </si>
  <si>
    <t xml:space="preserve"> CALABAR</t>
  </si>
  <si>
    <t>AKA 298 XA</t>
  </si>
  <si>
    <t>FRED</t>
  </si>
  <si>
    <t>BDG 365 XL</t>
  </si>
  <si>
    <t>0803 774 3939</t>
  </si>
  <si>
    <t>BALA</t>
  </si>
  <si>
    <t>0701 373 4848</t>
  </si>
  <si>
    <t>KRD 402 XA</t>
  </si>
  <si>
    <t>AK</t>
  </si>
  <si>
    <t>0804 484 8843</t>
  </si>
  <si>
    <t>JAYE</t>
  </si>
  <si>
    <t>0803 737 4747</t>
  </si>
  <si>
    <t>JJT 788 ZT</t>
  </si>
  <si>
    <t>0807 959 8585</t>
  </si>
  <si>
    <t>0809 373 7373</t>
  </si>
  <si>
    <t>DNG 177 XA</t>
  </si>
  <si>
    <t>ANSA</t>
  </si>
  <si>
    <t>0806 376 3737</t>
  </si>
  <si>
    <t>0708 366 2626</t>
  </si>
  <si>
    <t>FONEX</t>
  </si>
  <si>
    <t>EKY 297 XT</t>
  </si>
  <si>
    <t>DANDY</t>
  </si>
  <si>
    <t>0813 474 4848</t>
  </si>
  <si>
    <t>IBY</t>
  </si>
  <si>
    <t>0908 272 3838</t>
  </si>
  <si>
    <t>TOTAL FOR INDEPENDENT MARKETERS (21 TRUCKS)</t>
  </si>
  <si>
    <t>T0TAL FOR MAJOR MARKETERS ()</t>
  </si>
  <si>
    <t>TOTAL LOADED (21 TRUCKS)</t>
  </si>
  <si>
    <t>AUTHENTICATED BY:</t>
  </si>
  <si>
    <t xml:space="preserve"> </t>
  </si>
  <si>
    <t>PREPARED BY</t>
  </si>
  <si>
    <t>CHECKED BY</t>
  </si>
  <si>
    <t>SIGN/DATE</t>
  </si>
  <si>
    <t>,</t>
  </si>
  <si>
    <t>(PPMC REP)</t>
  </si>
  <si>
    <t>NORTHWEST REP)</t>
  </si>
  <si>
    <t>DAILY PMS LOADING AT MAINLAND TERMINAL CALABAR ON 16TH JANUARY, 2018</t>
  </si>
  <si>
    <t>AUSMA</t>
  </si>
  <si>
    <t>PNG 21 XA</t>
  </si>
  <si>
    <t>ALFA</t>
  </si>
  <si>
    <t>BJE 221 XA</t>
  </si>
  <si>
    <t>TESLIM</t>
  </si>
  <si>
    <t>NSH 743 YY</t>
  </si>
  <si>
    <t>SHEMA</t>
  </si>
  <si>
    <t>DUK 115 XA</t>
  </si>
  <si>
    <t>GEBO</t>
  </si>
  <si>
    <t>RACON</t>
  </si>
  <si>
    <t>NNPC RETAIL</t>
  </si>
  <si>
    <t>MAJOR</t>
  </si>
  <si>
    <t>MAKURDI</t>
  </si>
  <si>
    <t>GOMBE</t>
  </si>
  <si>
    <t>YOLA</t>
  </si>
  <si>
    <t>ADAMAWA</t>
  </si>
  <si>
    <t>MAIDUGURI</t>
  </si>
  <si>
    <t>T0TAL FOR MAJOR MARKETERS (7 TRUCKS)</t>
  </si>
  <si>
    <t>TOTAL LOADED (16 TRUCKS)</t>
  </si>
  <si>
    <t>DAILY PMS LOADING AT MAINLAND TERMINAL CALABAR ON 17TH JANUARY, 2018</t>
  </si>
  <si>
    <t>STANEL</t>
  </si>
  <si>
    <t>BSA 56 XJ</t>
  </si>
  <si>
    <t>UDONNA</t>
  </si>
  <si>
    <t>ATN 895 ZK</t>
  </si>
  <si>
    <t>XT 160 BDG</t>
  </si>
  <si>
    <t>GIFTYY</t>
  </si>
  <si>
    <t>MFOM</t>
  </si>
  <si>
    <t>FRIMON</t>
  </si>
  <si>
    <t>UDU 122 XA</t>
  </si>
  <si>
    <t>EMEM</t>
  </si>
  <si>
    <t>SHAFA</t>
  </si>
  <si>
    <t>KALU</t>
  </si>
  <si>
    <t>DKA 162 ZU</t>
  </si>
  <si>
    <t xml:space="preserve">SIMPLE </t>
  </si>
  <si>
    <t>0905 383 8393</t>
  </si>
  <si>
    <t>T0TAL FOR MAJOR MARKETERS (08 TRUCKS)</t>
  </si>
  <si>
    <t>TOTAL LOADED (17 TRUCKS)</t>
  </si>
  <si>
    <t>DAILY PMS LOADING AT MAINLAND TERMINAL CALABAR ON 18TH JANUARY, 2018</t>
  </si>
  <si>
    <t>UDDY KING</t>
  </si>
  <si>
    <t>XTIAN</t>
  </si>
  <si>
    <t>0703 331 7627</t>
  </si>
  <si>
    <t>EKO</t>
  </si>
  <si>
    <t>0914 254 369</t>
  </si>
  <si>
    <t>PAUL</t>
  </si>
  <si>
    <t>0906 254 4785</t>
  </si>
  <si>
    <t>EGONO</t>
  </si>
  <si>
    <t>0703 254 4896</t>
  </si>
  <si>
    <t>KASTLE</t>
  </si>
  <si>
    <t>0801 369 1458</t>
  </si>
  <si>
    <t>OBINA</t>
  </si>
  <si>
    <t>0912 356 4587</t>
  </si>
  <si>
    <t>WARRI</t>
  </si>
  <si>
    <t>DELTA STATE</t>
  </si>
  <si>
    <t>SMK 449 XR</t>
  </si>
  <si>
    <t>SYLVESTER</t>
  </si>
  <si>
    <t>0909 544 0746</t>
  </si>
  <si>
    <t>APR 330 YH</t>
  </si>
  <si>
    <t>SALIU</t>
  </si>
  <si>
    <t>0814 125 5487</t>
  </si>
  <si>
    <t>ABA 426 YG</t>
  </si>
  <si>
    <t>SUNNY</t>
  </si>
  <si>
    <t>0816 660 7262</t>
  </si>
  <si>
    <t>KRK 299 XA</t>
  </si>
  <si>
    <t>CHINEDU</t>
  </si>
  <si>
    <t>0703 910 6864</t>
  </si>
  <si>
    <t>CKK 146 XA</t>
  </si>
  <si>
    <t>0706 600 2662</t>
  </si>
  <si>
    <t>FGG 175 XV</t>
  </si>
  <si>
    <t>MOHA</t>
  </si>
  <si>
    <t>0803 699 8580</t>
  </si>
  <si>
    <t>0803 484 1557</t>
  </si>
  <si>
    <t>BULAVEZ</t>
  </si>
  <si>
    <t>AKL 350 ZT</t>
  </si>
  <si>
    <t>RABIU</t>
  </si>
  <si>
    <t>0906 119 9337</t>
  </si>
  <si>
    <t>HALIRU</t>
  </si>
  <si>
    <t>0803 524 1259</t>
  </si>
  <si>
    <t>P/H</t>
  </si>
  <si>
    <t>C/RIVERS</t>
  </si>
  <si>
    <t>TOTAL FOR INDEPENDENT MARKETERS (12 TRUCKS)</t>
  </si>
  <si>
    <t>TOTAL LOADED (12 TRUCKS)</t>
  </si>
  <si>
    <t>(MAINLAND REP)</t>
  </si>
  <si>
    <t>DAILY PMS LOADING AT MAINLAND TERMINAL CALABAR ON 19YH JANUARY, 2018</t>
  </si>
  <si>
    <t>STANEL OIL</t>
  </si>
  <si>
    <t>HAF 951 XA</t>
  </si>
  <si>
    <t>KELECHI</t>
  </si>
  <si>
    <t>0803 571 9290</t>
  </si>
  <si>
    <t>EMMY N SONS</t>
  </si>
  <si>
    <t>ANW 230 XA</t>
  </si>
  <si>
    <t>ABUBAKAR</t>
  </si>
  <si>
    <t>0806 655 4730</t>
  </si>
  <si>
    <t>RYM 108 XA</t>
  </si>
  <si>
    <t>0905 478 2364</t>
  </si>
  <si>
    <t>HYDROPET</t>
  </si>
  <si>
    <t>ALAOMA</t>
  </si>
  <si>
    <t>0701 256 3247</t>
  </si>
  <si>
    <t>0902 362 4524</t>
  </si>
  <si>
    <t>RIVER STATE</t>
  </si>
  <si>
    <t>0706 639 8061</t>
  </si>
  <si>
    <t xml:space="preserve">IDA </t>
  </si>
  <si>
    <t>STANLEY</t>
  </si>
  <si>
    <t>0805 091 3800</t>
  </si>
  <si>
    <t>ABU 278 XA</t>
  </si>
  <si>
    <t>BISHOP</t>
  </si>
  <si>
    <t>0814 831 9964</t>
  </si>
  <si>
    <t>ABU 280 XA</t>
  </si>
  <si>
    <t>0803 748 7299</t>
  </si>
  <si>
    <t>RNN 70 XA</t>
  </si>
  <si>
    <t xml:space="preserve">ITA </t>
  </si>
  <si>
    <t>0816 802 7680</t>
  </si>
  <si>
    <t>0815 426 3625</t>
  </si>
  <si>
    <t>BDG 753 XB</t>
  </si>
  <si>
    <t>MURTALA</t>
  </si>
  <si>
    <t>0703 430 6919</t>
  </si>
  <si>
    <t>NCH 245 XA</t>
  </si>
  <si>
    <t>MOSES</t>
  </si>
  <si>
    <t>0909 518 9132</t>
  </si>
  <si>
    <t>GWB 605 XA</t>
  </si>
  <si>
    <t>OGBONNA</t>
  </si>
  <si>
    <t>0803 766 1014</t>
  </si>
  <si>
    <t>JONG</t>
  </si>
  <si>
    <t>LND 794 XL</t>
  </si>
  <si>
    <t>SOLOMON</t>
  </si>
  <si>
    <t>0806 469 6929</t>
  </si>
  <si>
    <t>HOPE</t>
  </si>
  <si>
    <t>0704 253 3248</t>
  </si>
  <si>
    <t>EZA 294 XA</t>
  </si>
  <si>
    <t>NAPOLEON</t>
  </si>
  <si>
    <t>0909 656 6402</t>
  </si>
  <si>
    <t>CEAPEES</t>
  </si>
  <si>
    <t>XZ 866 EPE</t>
  </si>
  <si>
    <t>MFON</t>
  </si>
  <si>
    <t>0813 757 6709</t>
  </si>
  <si>
    <t>NOMA</t>
  </si>
  <si>
    <t>0813 259 3366</t>
  </si>
  <si>
    <t>ANA 223 XA</t>
  </si>
  <si>
    <t>0703 394 7366</t>
  </si>
  <si>
    <t>KJA 69 XU</t>
  </si>
  <si>
    <t>0814 826 7212</t>
  </si>
  <si>
    <t>SSM 370 XA</t>
  </si>
  <si>
    <t xml:space="preserve">OBI </t>
  </si>
  <si>
    <t>0803 673 8531</t>
  </si>
  <si>
    <t>LND 773 XB</t>
  </si>
  <si>
    <t>0907 784 7844</t>
  </si>
  <si>
    <t xml:space="preserve">CALABAR </t>
  </si>
  <si>
    <t>KRD 40 XA</t>
  </si>
  <si>
    <t>0905 236 4587</t>
  </si>
  <si>
    <t>AMEACHI</t>
  </si>
  <si>
    <t>0703 254 4258</t>
  </si>
  <si>
    <t>0803 458 8889</t>
  </si>
  <si>
    <t>TOTAL FOR INDEPENDENT MARKETERS 24 TRUCKS)</t>
  </si>
  <si>
    <t>FKY 681 XA</t>
  </si>
  <si>
    <t>0803 450 3906</t>
  </si>
  <si>
    <t>LATEEF</t>
  </si>
  <si>
    <t>0804 238 9595</t>
  </si>
  <si>
    <t>GOMBE DEPOT</t>
  </si>
  <si>
    <t>JMT 722 XA</t>
  </si>
  <si>
    <t>0903 636 3231</t>
  </si>
  <si>
    <t>AYODELE</t>
  </si>
  <si>
    <t>0703 452 1452</t>
  </si>
  <si>
    <t>JAL 52 ZX</t>
  </si>
  <si>
    <t>0806 597 9971</t>
  </si>
  <si>
    <t>YASIR</t>
  </si>
  <si>
    <t>0905 253 4578</t>
  </si>
  <si>
    <t>Y0LA</t>
  </si>
  <si>
    <t>FUR 56 XA</t>
  </si>
  <si>
    <t>MUSA</t>
  </si>
  <si>
    <t>0906 351 0021</t>
  </si>
  <si>
    <t>0703 456 5216</t>
  </si>
  <si>
    <t>JMT 21 YR</t>
  </si>
  <si>
    <t>UMAR</t>
  </si>
  <si>
    <t>0803 952 4380</t>
  </si>
  <si>
    <t>JUMOH</t>
  </si>
  <si>
    <t>0906 256 4578</t>
  </si>
  <si>
    <t>0803 074 7385</t>
  </si>
  <si>
    <t>08016 528 4789</t>
  </si>
  <si>
    <t>MKA 408 ZB</t>
  </si>
  <si>
    <t>MUNNIR</t>
  </si>
  <si>
    <t>0703 538 6707</t>
  </si>
  <si>
    <t>0704 125 3654</t>
  </si>
  <si>
    <t>GWA 777 YM</t>
  </si>
  <si>
    <t>BELLO</t>
  </si>
  <si>
    <t>0703 309 2807</t>
  </si>
  <si>
    <t>DAN</t>
  </si>
  <si>
    <t>0703 425 2658</t>
  </si>
  <si>
    <t>JMT 117 YR</t>
  </si>
  <si>
    <t>0706 828 2120</t>
  </si>
  <si>
    <t>0704 523 5283</t>
  </si>
  <si>
    <t>JOS DEPOT</t>
  </si>
  <si>
    <t>0904 453 6633</t>
  </si>
  <si>
    <t>UYO MEGA</t>
  </si>
  <si>
    <t>UYO</t>
  </si>
  <si>
    <t>AYB 682 XA</t>
  </si>
  <si>
    <t>0701 540 1570</t>
  </si>
  <si>
    <t>SATURDAY</t>
  </si>
  <si>
    <t>0901 253 1258</t>
  </si>
  <si>
    <t>IKOM</t>
  </si>
  <si>
    <t>YLA 972 XA</t>
  </si>
  <si>
    <t>MOHD</t>
  </si>
  <si>
    <t>0810 010 0017</t>
  </si>
  <si>
    <t>SALISU</t>
  </si>
  <si>
    <t>0715 214 5216</t>
  </si>
  <si>
    <t>MAIDUGURI DE</t>
  </si>
  <si>
    <t>GRU 666 XA</t>
  </si>
  <si>
    <t>HARUNA</t>
  </si>
  <si>
    <t>0806 313 4531</t>
  </si>
  <si>
    <t>MOHM</t>
  </si>
  <si>
    <t>0904 256 3214</t>
  </si>
  <si>
    <t>YLA 544 XA</t>
  </si>
  <si>
    <t>BASHIRU</t>
  </si>
  <si>
    <t>0706 645 6788</t>
  </si>
  <si>
    <t>GAJI</t>
  </si>
  <si>
    <t>0801 258 4152</t>
  </si>
  <si>
    <t>0813 093 2499</t>
  </si>
  <si>
    <t>TAIRU</t>
  </si>
  <si>
    <t>0804 253 4587</t>
  </si>
  <si>
    <t>CALABAR DEPOT</t>
  </si>
  <si>
    <t>KRA 175 XA</t>
  </si>
  <si>
    <t>EDWIN</t>
  </si>
  <si>
    <t>0808 855 8182</t>
  </si>
  <si>
    <t>LAWAL</t>
  </si>
  <si>
    <t>0903 125 4526</t>
  </si>
  <si>
    <t>JMT 522 YR</t>
  </si>
  <si>
    <t>AHMED</t>
  </si>
  <si>
    <t>0706 578 9003</t>
  </si>
  <si>
    <t>SOLIU</t>
  </si>
  <si>
    <t>0901 235 4785</t>
  </si>
  <si>
    <t>FUR 204 XA</t>
  </si>
  <si>
    <t>STEPHEN</t>
  </si>
  <si>
    <t>0706 289 3667</t>
  </si>
  <si>
    <t>0806 1254 4785</t>
  </si>
  <si>
    <t>MARKURDI DET</t>
  </si>
  <si>
    <t>GWA 776</t>
  </si>
  <si>
    <t>0803 697 3931</t>
  </si>
  <si>
    <t>RAHEEM</t>
  </si>
  <si>
    <t>0806 478 8899</t>
  </si>
  <si>
    <t>T0TAL FOR MAJOR MARKETERS (19)</t>
  </si>
  <si>
    <t>TOTAL LOADED (43 TRUCKS)</t>
  </si>
  <si>
    <t>DAILY PMS LOADING AT MAINLAND TERMINAL CALABAR ON 20TH JANUARY, 2018</t>
  </si>
  <si>
    <t>JJT 772 ZH</t>
  </si>
  <si>
    <t>ABDULAHI</t>
  </si>
  <si>
    <t>0803 634 5560</t>
  </si>
  <si>
    <t>ABC 629 XC</t>
  </si>
  <si>
    <t>BABA</t>
  </si>
  <si>
    <t>0901 453 8585</t>
  </si>
  <si>
    <t>ABC632 XC</t>
  </si>
  <si>
    <t>BOYE</t>
  </si>
  <si>
    <t>0912 458 7788</t>
  </si>
  <si>
    <t>0806 746 6610</t>
  </si>
  <si>
    <t>0703 478 3323</t>
  </si>
  <si>
    <t xml:space="preserve">XX 75 FKJ </t>
  </si>
  <si>
    <t>0812 457 3659</t>
  </si>
  <si>
    <t>AMAECHI</t>
  </si>
  <si>
    <t>0701 452 3658</t>
  </si>
  <si>
    <t>UNC 550 XA</t>
  </si>
  <si>
    <t>0706 254 7852</t>
  </si>
  <si>
    <t>0804 254 3657</t>
  </si>
  <si>
    <t>DELTA</t>
  </si>
  <si>
    <t>PETER</t>
  </si>
  <si>
    <t>0904 152 3671</t>
  </si>
  <si>
    <t>BEN 679 ZN</t>
  </si>
  <si>
    <t>EDOBO</t>
  </si>
  <si>
    <t>0817 646 5676</t>
  </si>
  <si>
    <t>UGU</t>
  </si>
  <si>
    <t>0904 154 2593</t>
  </si>
  <si>
    <t>AKWA IBOM</t>
  </si>
  <si>
    <t>DRA 51 XA</t>
  </si>
  <si>
    <t>MANSUR</t>
  </si>
  <si>
    <t>0803 132 7918</t>
  </si>
  <si>
    <t>0712 365 4587</t>
  </si>
  <si>
    <t>JMT 212 XA</t>
  </si>
  <si>
    <t>SULEIMON</t>
  </si>
  <si>
    <t>0813 338 0394</t>
  </si>
  <si>
    <t>0906 352 4258</t>
  </si>
  <si>
    <t>JAL 155 XA</t>
  </si>
  <si>
    <t>0904 236 5454</t>
  </si>
  <si>
    <t>0703 125 1478</t>
  </si>
  <si>
    <t>OGOJA</t>
  </si>
  <si>
    <t>JAL 167 XA</t>
  </si>
  <si>
    <t>BABU</t>
  </si>
  <si>
    <t>0702 365 4589</t>
  </si>
  <si>
    <t>ANDULAhi</t>
  </si>
  <si>
    <t>0903 254 3698</t>
  </si>
  <si>
    <t>YOLA DEPOT</t>
  </si>
  <si>
    <t>YLA 627 XM</t>
  </si>
  <si>
    <t>0806 569 3824</t>
  </si>
  <si>
    <t>GOJE</t>
  </si>
  <si>
    <t>0804 125 3254</t>
  </si>
  <si>
    <t>DBM 78 XA</t>
  </si>
  <si>
    <t>USMAN</t>
  </si>
  <si>
    <t>0803 910 5050</t>
  </si>
  <si>
    <t>GONI</t>
  </si>
  <si>
    <t>0705 365 2581</t>
  </si>
  <si>
    <t>DKA 190 YN</t>
  </si>
  <si>
    <t>0706 257 4587</t>
  </si>
  <si>
    <t>GAMBARI</t>
  </si>
  <si>
    <t>0804 123 2525</t>
  </si>
  <si>
    <t>GRU 668 XM</t>
  </si>
  <si>
    <t>MOHAMED</t>
  </si>
  <si>
    <t>0803 364 0212</t>
  </si>
  <si>
    <t>GABI</t>
  </si>
  <si>
    <t>0905 147 2365</t>
  </si>
  <si>
    <t>DKA901 ZU</t>
  </si>
  <si>
    <t>0809 973 4955</t>
  </si>
  <si>
    <t>0903 251 4856</t>
  </si>
  <si>
    <t>UGH 459 XA</t>
  </si>
  <si>
    <t>E D</t>
  </si>
  <si>
    <t>0811 324 3653</t>
  </si>
  <si>
    <t>GANIYU</t>
  </si>
  <si>
    <t>0704 125 1456</t>
  </si>
  <si>
    <t>OGAGA</t>
  </si>
  <si>
    <t>0807 321 6333</t>
  </si>
  <si>
    <t>BODE</t>
  </si>
  <si>
    <t>0804 125 2563</t>
  </si>
  <si>
    <t>CALABAR MEGA</t>
  </si>
  <si>
    <t>MAMUD</t>
  </si>
  <si>
    <t>0904 256 3257</t>
  </si>
  <si>
    <t>BIODUN</t>
  </si>
  <si>
    <t>0905 147 2369</t>
  </si>
  <si>
    <t>MIKE/IKOT</t>
  </si>
  <si>
    <t>AKK 804 XA</t>
  </si>
  <si>
    <t>JOEL</t>
  </si>
  <si>
    <t>0701 219 3080</t>
  </si>
  <si>
    <t>LOOKMAN</t>
  </si>
  <si>
    <t>0701 125 3257</t>
  </si>
  <si>
    <t>JMT 930 XA</t>
  </si>
  <si>
    <t>0906 176 6079</t>
  </si>
  <si>
    <t>HAJI</t>
  </si>
  <si>
    <t>0704 254 12563</t>
  </si>
  <si>
    <t>JMT 968 XA</t>
  </si>
  <si>
    <t>IDRIS</t>
  </si>
  <si>
    <t>0806 970 4204</t>
  </si>
  <si>
    <t>MOGAJI</t>
  </si>
  <si>
    <t>0904 254 2189</t>
  </si>
  <si>
    <t>MUB 480 XA</t>
  </si>
  <si>
    <t>RABILU</t>
  </si>
  <si>
    <t>0810 983 5222</t>
  </si>
  <si>
    <t>MUNIRU</t>
  </si>
  <si>
    <t>0704 478 3695</t>
  </si>
  <si>
    <t>MARKUDI</t>
  </si>
  <si>
    <t>ANC 183 XA</t>
  </si>
  <si>
    <t>0703 248 0434</t>
  </si>
  <si>
    <t>MALAMI</t>
  </si>
  <si>
    <t>0907 214 3254</t>
  </si>
  <si>
    <t>MSA 392 XA</t>
  </si>
  <si>
    <t>SAIDU</t>
  </si>
  <si>
    <t>0806 653 8570</t>
  </si>
  <si>
    <t>GBAGI</t>
  </si>
  <si>
    <t>0804 124 2589</t>
  </si>
  <si>
    <t>0803 374 9993</t>
  </si>
  <si>
    <t>0904 236 4587</t>
  </si>
  <si>
    <t>FUR 207 XA</t>
  </si>
  <si>
    <t>0816 009 8094</t>
  </si>
  <si>
    <t>AWAL</t>
  </si>
  <si>
    <t>0706 154 4589</t>
  </si>
  <si>
    <t>KRT 105 XA</t>
  </si>
  <si>
    <t>0814 123 7798</t>
  </si>
  <si>
    <t>0715 658 1478</t>
  </si>
  <si>
    <t>T0TAL FOR MAJOR MARKETERS (22)</t>
  </si>
  <si>
    <t>DAILY PMS LOADING AT MAINLAND TERMINAL CALABAR ON 21ST JANUARY, 2018</t>
  </si>
  <si>
    <t>0BINNA</t>
  </si>
  <si>
    <t>0802 456 3214</t>
  </si>
  <si>
    <t>0815 485 9632</t>
  </si>
  <si>
    <t>0704 369 1258</t>
  </si>
  <si>
    <t>UML 121 XA</t>
  </si>
  <si>
    <t>0705 236 4586</t>
  </si>
  <si>
    <t>0902 453 2514</t>
  </si>
  <si>
    <t>UML122 XA</t>
  </si>
  <si>
    <t>0904 125 3654</t>
  </si>
  <si>
    <t>UML 120 XA</t>
  </si>
  <si>
    <t>SOJI</t>
  </si>
  <si>
    <t>0801 478 2365</t>
  </si>
  <si>
    <t>TOTAL FOR INDEPENDENT MARKETERS (05 TRUCKS)</t>
  </si>
  <si>
    <t>0904 236 2514</t>
  </si>
  <si>
    <t>AWI ,HILCA</t>
  </si>
  <si>
    <t>KMC 263 TE</t>
  </si>
  <si>
    <t>0803 255 6933</t>
  </si>
  <si>
    <t xml:space="preserve">JOS </t>
  </si>
  <si>
    <t>FUR 206 XA</t>
  </si>
  <si>
    <t>NAFIU</t>
  </si>
  <si>
    <t>0810 783 5222</t>
  </si>
  <si>
    <t>GODDY</t>
  </si>
  <si>
    <t>MUB 676 XA</t>
  </si>
  <si>
    <t>0806 502 5717</t>
  </si>
  <si>
    <t>0713 258 1453</t>
  </si>
  <si>
    <t>JOS  DEPOT</t>
  </si>
  <si>
    <t>JMT 918 XA</t>
  </si>
  <si>
    <t>0803 862 7402</t>
  </si>
  <si>
    <t>SULEIJA DEPOT</t>
  </si>
  <si>
    <t>NIGER</t>
  </si>
  <si>
    <t>DKA 701 ZU</t>
  </si>
  <si>
    <t>0803 366 0041</t>
  </si>
  <si>
    <t>0815 236 1254</t>
  </si>
  <si>
    <t>GME 873 XA</t>
  </si>
  <si>
    <t>0803 394 8288</t>
  </si>
  <si>
    <t>0803 524 4562</t>
  </si>
  <si>
    <t>0701 452 3215</t>
  </si>
  <si>
    <t>KRM 39 XA</t>
  </si>
  <si>
    <t>DANJUMA</t>
  </si>
  <si>
    <t>0803 224 4461</t>
  </si>
  <si>
    <t>BALARABE</t>
  </si>
  <si>
    <t>0904 238 4875</t>
  </si>
  <si>
    <t>JMT 714 XA</t>
  </si>
  <si>
    <t>AWALU</t>
  </si>
  <si>
    <t>0806 628 8407</t>
  </si>
  <si>
    <t>SULEJA DEPOT</t>
  </si>
  <si>
    <t>0818 215 8214</t>
  </si>
  <si>
    <t>0714 365 4789</t>
  </si>
  <si>
    <t>FUR 182 XA</t>
  </si>
  <si>
    <t>0803 156 2219</t>
  </si>
  <si>
    <t>0902 478 3322</t>
  </si>
  <si>
    <t>YLA 75 ZV</t>
  </si>
  <si>
    <t>0907 206 8026</t>
  </si>
  <si>
    <t>SALIHU</t>
  </si>
  <si>
    <t>0813 025 2437</t>
  </si>
  <si>
    <t>AKW 937 XA</t>
  </si>
  <si>
    <t>KASSIMO</t>
  </si>
  <si>
    <t>0906 353 9913</t>
  </si>
  <si>
    <t>LAI</t>
  </si>
  <si>
    <t>0903 145 1254</t>
  </si>
  <si>
    <t>ABC 738 XA</t>
  </si>
  <si>
    <t>0810 919 4944</t>
  </si>
  <si>
    <t>0706 096 8883</t>
  </si>
  <si>
    <t>QAP 274 XA</t>
  </si>
  <si>
    <t>DAN KANO</t>
  </si>
  <si>
    <t>0802 610 8326</t>
  </si>
  <si>
    <t>BEN 785 XA</t>
  </si>
  <si>
    <t>0801 657 3354</t>
  </si>
  <si>
    <t>ANW 217 XA</t>
  </si>
  <si>
    <t>0708 828 2637</t>
  </si>
  <si>
    <t>0703 368 4512</t>
  </si>
  <si>
    <t>JAL 165 XA</t>
  </si>
  <si>
    <t>YUSUF</t>
  </si>
  <si>
    <t>0816 040 0144</t>
  </si>
  <si>
    <t>AHAMED</t>
  </si>
  <si>
    <t>0801 253 3652</t>
  </si>
  <si>
    <t>MUB  387 XA</t>
  </si>
  <si>
    <t>YAKUBU</t>
  </si>
  <si>
    <t>0706 564 1137</t>
  </si>
  <si>
    <t>0705 458 1475</t>
  </si>
  <si>
    <t>0815 236 5214</t>
  </si>
  <si>
    <t>ENDURANCE</t>
  </si>
  <si>
    <t>DESMOND</t>
  </si>
  <si>
    <t>0703 705 3651</t>
  </si>
  <si>
    <t>USS 177 XA</t>
  </si>
  <si>
    <t>ABDULMUMIN</t>
  </si>
  <si>
    <t>0803 253 3188</t>
  </si>
  <si>
    <t>0902 452 3621</t>
  </si>
  <si>
    <t>YLA 967 XA</t>
  </si>
  <si>
    <t>0906 442 7224</t>
  </si>
  <si>
    <t>0704 236 1278</t>
  </si>
  <si>
    <t>JJJ 111 XA</t>
  </si>
  <si>
    <t>0803 579 3836</t>
  </si>
  <si>
    <t>0801 412 2369</t>
  </si>
  <si>
    <t>JAL 163 XA</t>
  </si>
  <si>
    <t>0814 648 4984</t>
  </si>
  <si>
    <t>0703 452 2158</t>
  </si>
  <si>
    <t>T0TAL FOR MAJOR MARKETERS (26)</t>
  </si>
  <si>
    <t>TOTAL LOADED (31 TRUCKS)</t>
  </si>
  <si>
    <t>DAILY PMS LOADING AT MAINLAND TERMINAL CALABAR ON 22ND JANUARY, 2018</t>
  </si>
  <si>
    <t>CAL 611 XA</t>
  </si>
  <si>
    <t>ONYEKA</t>
  </si>
  <si>
    <t>0706 786 5467</t>
  </si>
  <si>
    <t>CA L895 XA</t>
  </si>
  <si>
    <t>BAMAIYI</t>
  </si>
  <si>
    <t>0803 765 9800</t>
  </si>
  <si>
    <t>UML 372 XN</t>
  </si>
  <si>
    <t>0815 643 6780</t>
  </si>
  <si>
    <t>ABK 76 XA</t>
  </si>
  <si>
    <t>GEORGE</t>
  </si>
  <si>
    <t>0902 198 7654</t>
  </si>
  <si>
    <t>NBB 49 XA</t>
  </si>
  <si>
    <t>0916 768 4321</t>
  </si>
  <si>
    <t>RIQUEST</t>
  </si>
  <si>
    <t>RBC 170 ZS</t>
  </si>
  <si>
    <t>0806 055 0192</t>
  </si>
  <si>
    <t>0815 635 1489</t>
  </si>
  <si>
    <t>GWA 677 XS</t>
  </si>
  <si>
    <t>ERNEST</t>
  </si>
  <si>
    <t>0808 880 2524</t>
  </si>
  <si>
    <t>RSH 781 ZA</t>
  </si>
  <si>
    <t>0706 332 2666</t>
  </si>
  <si>
    <t>SMK 781 XB</t>
  </si>
  <si>
    <t>0703 979 5271</t>
  </si>
  <si>
    <t>NGOZI</t>
  </si>
  <si>
    <t>LND 841 XQ</t>
  </si>
  <si>
    <t>0806 298 0144</t>
  </si>
  <si>
    <t>0807 071 8980</t>
  </si>
  <si>
    <t>0706 254 3215</t>
  </si>
  <si>
    <t>JEZCO</t>
  </si>
  <si>
    <t>GGE 736 XQ</t>
  </si>
  <si>
    <t>0814 675 3489</t>
  </si>
  <si>
    <t>GGE 735 XQ</t>
  </si>
  <si>
    <t>MOH</t>
  </si>
  <si>
    <t>0901 089 6732</t>
  </si>
  <si>
    <t>UDU 252 XA</t>
  </si>
  <si>
    <t>JOSEPH</t>
  </si>
  <si>
    <t>0803 511 9958</t>
  </si>
  <si>
    <t>RAPHGRASONS</t>
  </si>
  <si>
    <t>XM 695 KSF</t>
  </si>
  <si>
    <t>DAVID</t>
  </si>
  <si>
    <t>0803 388 6172</t>
  </si>
  <si>
    <t>NTE 37 XA</t>
  </si>
  <si>
    <t>0708 185 1240</t>
  </si>
  <si>
    <t>DOZZMAN</t>
  </si>
  <si>
    <t>ABILITY</t>
  </si>
  <si>
    <t>0708 075 2399</t>
  </si>
  <si>
    <t>JACOB</t>
  </si>
  <si>
    <t>0712 548 3657</t>
  </si>
  <si>
    <t>0915 425 3647</t>
  </si>
  <si>
    <t>0703 964 4729</t>
  </si>
  <si>
    <t>IBRAHI</t>
  </si>
  <si>
    <t>0805 147 5863</t>
  </si>
  <si>
    <t>BEN 786 XA</t>
  </si>
  <si>
    <t>IFY</t>
  </si>
  <si>
    <t>0909 416 5055</t>
  </si>
  <si>
    <t>0906 325 4587</t>
  </si>
  <si>
    <t>DE DON IKOM</t>
  </si>
  <si>
    <t>0807 621 6833</t>
  </si>
  <si>
    <t>0704 154 2586</t>
  </si>
  <si>
    <t>0903 357 9962</t>
  </si>
  <si>
    <t>RAHAMAN</t>
  </si>
  <si>
    <t>0812 125 4568</t>
  </si>
  <si>
    <t>MAINTAINANCE</t>
  </si>
  <si>
    <t>GBK 342 XA</t>
  </si>
  <si>
    <t>MATIHAS</t>
  </si>
  <si>
    <t>0816 332 6124</t>
  </si>
  <si>
    <t>0704 125 2369</t>
  </si>
  <si>
    <t>SULEJA</t>
  </si>
  <si>
    <t>YGT 06 XA</t>
  </si>
  <si>
    <t>AMINU</t>
  </si>
  <si>
    <t>0703 337 0333</t>
  </si>
  <si>
    <t>KABIR</t>
  </si>
  <si>
    <t>0714 123 4521</t>
  </si>
  <si>
    <t>MAKURDI DEPOT</t>
  </si>
  <si>
    <t xml:space="preserve">0701 540 1570 </t>
  </si>
  <si>
    <t>OKE</t>
  </si>
  <si>
    <t>0701 524 3265</t>
  </si>
  <si>
    <t>YLA 283 XM</t>
  </si>
  <si>
    <t>SHUAIB</t>
  </si>
  <si>
    <t>0810 789 6348</t>
  </si>
  <si>
    <t>0901 523 2145</t>
  </si>
  <si>
    <t>KKT 105 XA</t>
  </si>
  <si>
    <t>0703 221 3174</t>
  </si>
  <si>
    <t>OKEKE</t>
  </si>
  <si>
    <t>0913 624 5247</t>
  </si>
  <si>
    <t>0904 152 3257</t>
  </si>
  <si>
    <t>TONAB</t>
  </si>
  <si>
    <t>KWL 45 ZZ</t>
  </si>
  <si>
    <t>ABDULLAHI</t>
  </si>
  <si>
    <t>0701 524 3624</t>
  </si>
  <si>
    <t xml:space="preserve">TF </t>
  </si>
  <si>
    <t>0704 236 4582</t>
  </si>
  <si>
    <t>TOTAL FOR INDEPENDENT MARKETERS (18 TRUCKS)</t>
  </si>
  <si>
    <t>LK</t>
  </si>
  <si>
    <t xml:space="preserve">                                                                                                                              </t>
  </si>
  <si>
    <t>T0TAL FOR MAJOR MARKETERS (11)</t>
  </si>
  <si>
    <t>TOTAL LOADED (29 TRUCKS)</t>
  </si>
  <si>
    <t>DAILY PMS LOADING AT MAINLAND TERMINAL CALABAR ON 23RD JANUARY, 2018</t>
  </si>
  <si>
    <t>NGOZI PET</t>
  </si>
  <si>
    <t>AAA 564 XL</t>
  </si>
  <si>
    <t>0806 517 3249</t>
  </si>
  <si>
    <t>ANA 281 XA</t>
  </si>
  <si>
    <t>0804 453 3258</t>
  </si>
  <si>
    <t>MENTRACO</t>
  </si>
  <si>
    <t>FGE 470 ZH</t>
  </si>
  <si>
    <t>CHUCKS</t>
  </si>
  <si>
    <t>0801 324 2563</t>
  </si>
  <si>
    <t>0809 361 3735</t>
  </si>
  <si>
    <t>KMC 403 YE</t>
  </si>
  <si>
    <t>OGU</t>
  </si>
  <si>
    <t>0704 125 2563</t>
  </si>
  <si>
    <t>AKD 472 XS</t>
  </si>
  <si>
    <t>STONE</t>
  </si>
  <si>
    <t>0803 674 2746</t>
  </si>
  <si>
    <t>0703 254 4587</t>
  </si>
  <si>
    <t>NELSON</t>
  </si>
  <si>
    <t>ETIUPAN</t>
  </si>
  <si>
    <t>0703 219 2755</t>
  </si>
  <si>
    <t>0904 236 5214</t>
  </si>
  <si>
    <t>ABC 125 FK</t>
  </si>
  <si>
    <t>0806 624 4860</t>
  </si>
  <si>
    <t>TGD 34 XA</t>
  </si>
  <si>
    <t>EZE</t>
  </si>
  <si>
    <t>0803 921 7503</t>
  </si>
  <si>
    <t>EKY 297 KT</t>
  </si>
  <si>
    <t>ANIEKAN</t>
  </si>
  <si>
    <t>0905 408 0388</t>
  </si>
  <si>
    <t>I B</t>
  </si>
  <si>
    <t xml:space="preserve"> 0801 365 1458</t>
  </si>
  <si>
    <t>AKD677 XV</t>
  </si>
  <si>
    <t>IFANYI</t>
  </si>
  <si>
    <t>0806 754 2023</t>
  </si>
  <si>
    <t xml:space="preserve">IK </t>
  </si>
  <si>
    <t>0914 258 3624</t>
  </si>
  <si>
    <t>BEN 145 HN</t>
  </si>
  <si>
    <t>0904 253 2541</t>
  </si>
  <si>
    <t>0703 259 4587</t>
  </si>
  <si>
    <t>AKD 142 KJ</t>
  </si>
  <si>
    <t>0703 248 1478</t>
  </si>
  <si>
    <t>IKENA</t>
  </si>
  <si>
    <t>0806 158 2514</t>
  </si>
  <si>
    <t>LND 52 AKB</t>
  </si>
  <si>
    <t>MIKE</t>
  </si>
  <si>
    <t>0905 245 3647</t>
  </si>
  <si>
    <t>BAWA</t>
  </si>
  <si>
    <t>0905 214 1478</t>
  </si>
  <si>
    <t>DEL 24 GH</t>
  </si>
  <si>
    <t xml:space="preserve">0806 254 1259 </t>
  </si>
  <si>
    <t>0914 325 4178</t>
  </si>
  <si>
    <t>ABJ 813 XL</t>
  </si>
  <si>
    <t>ROSE</t>
  </si>
  <si>
    <t>0701 258 4753</t>
  </si>
  <si>
    <t>ABJ 810 XL</t>
  </si>
  <si>
    <t>JIMMY</t>
  </si>
  <si>
    <t>0903 148 2471</t>
  </si>
  <si>
    <t>ABJ 811 XL</t>
  </si>
  <si>
    <t>0715 426 5248</t>
  </si>
  <si>
    <t>AGR 809 XA</t>
  </si>
  <si>
    <t>0715 635 5487</t>
  </si>
  <si>
    <t>AKD 523 LK</t>
  </si>
  <si>
    <t>0904 254 6352</t>
  </si>
  <si>
    <t>KD 254 HJ</t>
  </si>
  <si>
    <t>ABJ 812 XL</t>
  </si>
  <si>
    <t>TUNDE</t>
  </si>
  <si>
    <t>0902 235 4598</t>
  </si>
  <si>
    <t>AKD 12 LK</t>
  </si>
  <si>
    <t>0803 254 4587</t>
  </si>
  <si>
    <t>NM 15 JKL</t>
  </si>
  <si>
    <t>MIKAIL</t>
  </si>
  <si>
    <t>0804 247 6352</t>
  </si>
  <si>
    <t>KET 152 XA</t>
  </si>
  <si>
    <t>BALERU</t>
  </si>
  <si>
    <t>0804 365 1258</t>
  </si>
  <si>
    <t>0806 145 2563</t>
  </si>
  <si>
    <t>BLUE C</t>
  </si>
  <si>
    <t>GOB 414 XA</t>
  </si>
  <si>
    <t>UBONG</t>
  </si>
  <si>
    <t>0806 969 0523</t>
  </si>
  <si>
    <t>0703 125 5263</t>
  </si>
  <si>
    <t>NURA</t>
  </si>
  <si>
    <t>0812 256 3647</t>
  </si>
  <si>
    <t>MLK 25 LK</t>
  </si>
  <si>
    <t>KIKE</t>
  </si>
  <si>
    <t>0912 452 3658</t>
  </si>
  <si>
    <t>TOTAL FOR INDEPENDENT MARKETERS (28 TRUCKS)</t>
  </si>
  <si>
    <t>NSR 157 ZQ</t>
  </si>
  <si>
    <t>0813 338 1744</t>
  </si>
  <si>
    <t>0804 125 2365</t>
  </si>
  <si>
    <t>0703 254 1256</t>
  </si>
  <si>
    <t>JAL 159 XA</t>
  </si>
  <si>
    <t>0816 640 5508</t>
  </si>
  <si>
    <t>ABDUL</t>
  </si>
  <si>
    <t>0901 325 4785</t>
  </si>
  <si>
    <t>JAL535 ZX</t>
  </si>
  <si>
    <t>MOHAMAD</t>
  </si>
  <si>
    <t>0803 535 7542</t>
  </si>
  <si>
    <t>0806 256 4587</t>
  </si>
  <si>
    <t>JAL 171 XA</t>
  </si>
  <si>
    <t>0803 520 6037</t>
  </si>
  <si>
    <t>ALIRU</t>
  </si>
  <si>
    <t>0703 458 6259</t>
  </si>
  <si>
    <t>JMT 64 YM</t>
  </si>
  <si>
    <t>0803 739 5034</t>
  </si>
  <si>
    <t>DAIRU</t>
  </si>
  <si>
    <t>0815 245 3695</t>
  </si>
  <si>
    <t>DBM 77 XA</t>
  </si>
  <si>
    <t>SAGIRU</t>
  </si>
  <si>
    <t>0806 560 9997</t>
  </si>
  <si>
    <t>NASIRU</t>
  </si>
  <si>
    <t>0702 254 3258</t>
  </si>
  <si>
    <t>JMT 184 YR</t>
  </si>
  <si>
    <t>ASHIRU</t>
  </si>
  <si>
    <t>0806 003 1811</t>
  </si>
  <si>
    <t>0804 253 2547</t>
  </si>
  <si>
    <t>ALK 303 XA</t>
  </si>
  <si>
    <t>HAMISU</t>
  </si>
  <si>
    <t>0808 307 2445</t>
  </si>
  <si>
    <t>RIDWANU</t>
  </si>
  <si>
    <t>0904 125 23654</t>
  </si>
  <si>
    <t>0901 412 2365</t>
  </si>
  <si>
    <t>BEN 679</t>
  </si>
  <si>
    <t>EDOBOY</t>
  </si>
  <si>
    <t>0817 646 5576</t>
  </si>
  <si>
    <t>0801 254 4587</t>
  </si>
  <si>
    <t>DKN 614 YN</t>
  </si>
  <si>
    <t>0812 132 3872</t>
  </si>
  <si>
    <t>0801 458 2541</t>
  </si>
  <si>
    <t>T0TAL FOR MAJOR MARKETERS (12)</t>
  </si>
  <si>
    <t>TOTAL LOADED (40 TRUCKS)</t>
  </si>
  <si>
    <t>DAILY PMS LOADING AT MAINLAND TERMINAL CALABAR ON 24TH,JANUARY 2018</t>
  </si>
  <si>
    <t>MUS 253 XN</t>
  </si>
  <si>
    <t>UGOCHUCKU</t>
  </si>
  <si>
    <t>0806 823 3664</t>
  </si>
  <si>
    <t>0901 569 9999</t>
  </si>
  <si>
    <t>GGJ 70 XA</t>
  </si>
  <si>
    <t>0810 372 8870</t>
  </si>
  <si>
    <t>0716 147 2369</t>
  </si>
  <si>
    <t>DUK 479 XA</t>
  </si>
  <si>
    <t>0813 230 3980</t>
  </si>
  <si>
    <t>0806 478 1458</t>
  </si>
  <si>
    <t>KAF 599 XA</t>
  </si>
  <si>
    <t>0812 145 23698</t>
  </si>
  <si>
    <t>0703 145 7485</t>
  </si>
  <si>
    <t>JOCCOLLINX</t>
  </si>
  <si>
    <t>AGB 238 XA</t>
  </si>
  <si>
    <t>0803 391 9871</t>
  </si>
  <si>
    <t>NERO</t>
  </si>
  <si>
    <t>0904 153 2584</t>
  </si>
  <si>
    <t>KUJ 935 XU</t>
  </si>
  <si>
    <t>0703 578 1139</t>
  </si>
  <si>
    <t>0815 556 6363</t>
  </si>
  <si>
    <t>BAWAS</t>
  </si>
  <si>
    <t>RAJI</t>
  </si>
  <si>
    <t>0915 425 3322</t>
  </si>
  <si>
    <t>KJA 51 XB</t>
  </si>
  <si>
    <t>OSITA</t>
  </si>
  <si>
    <t>0703 714 2272</t>
  </si>
  <si>
    <t>JJJ 475 XU</t>
  </si>
  <si>
    <t>AGI</t>
  </si>
  <si>
    <t>0703 664 5735</t>
  </si>
  <si>
    <t>0806 452 3698</t>
  </si>
  <si>
    <t>0817 321 68833</t>
  </si>
  <si>
    <t>T0TAL FOR MAJOR MARKETERS (01 TRUCKS)</t>
  </si>
  <si>
    <t xml:space="preserve"> PARLIAMENTARY EXT, CALABAR</t>
  </si>
  <si>
    <t xml:space="preserve"> 54 ATU STR, CALABAR</t>
  </si>
  <si>
    <t>PLOT 58 AGU AWKA LAYOUT</t>
  </si>
  <si>
    <t>WADE WADE</t>
  </si>
  <si>
    <t>/ NNPC DEPOT, MAIDUGURI</t>
  </si>
  <si>
    <t>GAJEKE</t>
  </si>
  <si>
    <t xml:space="preserve"> OLD PH/ABA RD, OYIGBO. RIV. STATE.</t>
  </si>
  <si>
    <t>BEULAVEZ</t>
  </si>
  <si>
    <t xml:space="preserve"> AIRPORT RD, RIVERS STATE.</t>
  </si>
  <si>
    <t>JEZCO OIL</t>
  </si>
  <si>
    <t xml:space="preserve"> TOPLAND, ENUGU.</t>
  </si>
  <si>
    <t xml:space="preserve"> UZUAKOLI RD, UMUAHIA</t>
  </si>
  <si>
    <t>NEISON</t>
  </si>
  <si>
    <t>GAJEKE &amp; SONS</t>
  </si>
  <si>
    <t>LINHAB OIL</t>
  </si>
  <si>
    <t>DATE(S)</t>
  </si>
  <si>
    <t>MANDELA</t>
  </si>
  <si>
    <t>JOCOLLINX</t>
  </si>
  <si>
    <t>SOLTECH</t>
  </si>
  <si>
    <t>NNOLIBUM</t>
  </si>
  <si>
    <t>DAILY PMS LOADING AT MAINLAND TERMINAL CALABAR, JANUARY, 2017</t>
  </si>
  <si>
    <t>17 TRUCKS (727,000 VOLUME - LITRES)</t>
  </si>
  <si>
    <t>16 TRUCKS (657,000 VOLUME - LITRES)</t>
  </si>
  <si>
    <t>15 TRUCKS (943,000 VOLUME - LITRES)</t>
  </si>
  <si>
    <t>12 TRUCKS (565,000 VOLUME - LITRES)</t>
  </si>
  <si>
    <t>43 TRUCKS (1,890,000 VOLUME - LITRES)</t>
  </si>
  <si>
    <t>31 TRUCKS (1,335,000 VOLUME - LITRES)</t>
  </si>
  <si>
    <t>31 TRUCKS (1,332,000 VOLUME - LITRES)</t>
  </si>
  <si>
    <t>29 TRUCKS (1,253,000 VOLUME - LITRES)</t>
  </si>
  <si>
    <t>40 TRUCKS (1,748,000 VOLUME - LITRES)</t>
  </si>
  <si>
    <t>10 TRUCKS (435,000 VOLUME - LITRES)</t>
  </si>
  <si>
    <t>9 TRUCKS (381,000 VOLUME - LITRES)</t>
  </si>
  <si>
    <t>MEGA</t>
  </si>
  <si>
    <t>27 TRUCKS (703,000 VOLUME - LITRES)</t>
  </si>
  <si>
    <t>25 TRUCKS (1,053,000 VOLUME - LITRES)</t>
  </si>
  <si>
    <t>10 TRUCKS (448,000 VOLUME - LITRES)</t>
  </si>
  <si>
    <t>TOTAL VOLUME LOADED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</si>
</sst>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_(* \(#,##0\);_(* &quot;-&quot;??_);_(@_)"/>
    <numFmt numFmtId="165" formatCode="[$-409]d\-mmm\-yy;@"/>
    <numFmt numFmtId="166" formatCode="_(* #,##0.00_);_(* \(#,##0.00\);_(* &quot;-&quot;??_);_(@_)"/>
  </numFmts>
  <fonts count="73" x14ac:knownFonts="1">
    <font>
      <sz val="11"/>
      <color theme="1"/>
      <name val="Calibri"/>
      <family val="2"/>
      <scheme val="minor"/>
    </font>
    <font>
      <sz val="11"/>
      <color theme="1"/>
      <name val="Calibri"/>
      <family val="2"/>
      <scheme val="minor"/>
    </font>
    <font>
      <b/>
      <sz val="11"/>
      <color theme="1"/>
      <name val="Calibri"/>
      <family val="2"/>
      <scheme val="minor"/>
    </font>
    <font>
      <b/>
      <u/>
      <sz val="22"/>
      <color theme="0"/>
      <name val="Tahoma"/>
      <family val="2"/>
    </font>
    <font>
      <b/>
      <sz val="22"/>
      <color theme="0"/>
      <name val="Tahoma"/>
      <family val="2"/>
    </font>
    <font>
      <sz val="22"/>
      <name val="Arial"/>
      <family val="2"/>
    </font>
    <font>
      <b/>
      <sz val="12"/>
      <color rgb="FFFF0000"/>
      <name val="Times New Roman"/>
      <family val="1"/>
    </font>
    <font>
      <b/>
      <sz val="12"/>
      <color rgb="FFFF0000"/>
      <name val="Calibri"/>
      <family val="2"/>
    </font>
    <font>
      <sz val="16"/>
      <name val="Times New Roman"/>
      <family val="1"/>
    </font>
    <font>
      <b/>
      <sz val="16"/>
      <color theme="1"/>
      <name val="Calibri"/>
      <family val="2"/>
      <scheme val="minor"/>
    </font>
    <font>
      <sz val="16"/>
      <name val="Calibri"/>
      <family val="2"/>
      <scheme val="minor"/>
    </font>
    <font>
      <i/>
      <sz val="16"/>
      <name val="Calibri"/>
      <family val="2"/>
      <scheme val="minor"/>
    </font>
    <font>
      <sz val="16"/>
      <name val="Arial"/>
      <family val="2"/>
    </font>
    <font>
      <sz val="16"/>
      <color theme="1"/>
      <name val="Calibri"/>
      <family val="2"/>
      <scheme val="minor"/>
    </font>
    <font>
      <sz val="11"/>
      <name val="Cambria"/>
      <family val="1"/>
    </font>
    <font>
      <sz val="11"/>
      <color theme="1"/>
      <name val="Cambria"/>
      <family val="1"/>
    </font>
    <font>
      <b/>
      <sz val="11"/>
      <name val="Times New Roman"/>
      <family val="1"/>
    </font>
    <font>
      <b/>
      <sz val="11"/>
      <name val="Calibri"/>
      <family val="2"/>
      <scheme val="minor"/>
    </font>
    <font>
      <sz val="11"/>
      <name val="Times New Roman"/>
      <family val="1"/>
    </font>
    <font>
      <i/>
      <sz val="11"/>
      <color theme="1"/>
      <name val="Calibri"/>
      <family val="2"/>
      <scheme val="minor"/>
    </font>
    <font>
      <i/>
      <sz val="11"/>
      <name val="Calibri"/>
      <family val="2"/>
      <scheme val="minor"/>
    </font>
    <font>
      <sz val="11"/>
      <name val="Arial"/>
      <family val="2"/>
    </font>
    <font>
      <sz val="11"/>
      <name val="Calibri"/>
      <family val="2"/>
      <scheme val="minor"/>
    </font>
    <font>
      <b/>
      <sz val="14"/>
      <color rgb="FFFF0000"/>
      <name val="Cambria"/>
      <family val="1"/>
    </font>
    <font>
      <sz val="14"/>
      <color theme="1"/>
      <name val="Cambria"/>
      <family val="1"/>
    </font>
    <font>
      <sz val="16"/>
      <name val="Cambria"/>
      <family val="1"/>
    </font>
    <font>
      <i/>
      <sz val="16"/>
      <color theme="1"/>
      <name val="Cambria"/>
      <family val="1"/>
    </font>
    <font>
      <b/>
      <sz val="16"/>
      <color theme="1"/>
      <name val="Cambria"/>
      <family val="1"/>
    </font>
    <font>
      <i/>
      <sz val="16"/>
      <name val="Cambria"/>
      <family val="1"/>
    </font>
    <font>
      <sz val="16"/>
      <color theme="1"/>
      <name val="Cambria"/>
      <family val="1"/>
    </font>
    <font>
      <b/>
      <sz val="16"/>
      <name val="Cambria"/>
      <family val="1"/>
    </font>
    <font>
      <i/>
      <sz val="11"/>
      <color theme="1"/>
      <name val="Cambria"/>
      <family val="1"/>
    </font>
    <font>
      <b/>
      <sz val="11"/>
      <color theme="1"/>
      <name val="Cambria"/>
      <family val="1"/>
    </font>
    <font>
      <i/>
      <sz val="11"/>
      <name val="Cambria"/>
      <family val="1"/>
    </font>
    <font>
      <b/>
      <sz val="9"/>
      <color indexed="81"/>
      <name val="Tahoma"/>
      <family val="2"/>
    </font>
    <font>
      <sz val="9"/>
      <color indexed="81"/>
      <name val="Tahoma"/>
      <family val="2"/>
    </font>
    <font>
      <b/>
      <u/>
      <sz val="20"/>
      <color theme="0"/>
      <name val="Tahoma"/>
      <family val="2"/>
    </font>
    <font>
      <b/>
      <sz val="20"/>
      <color theme="0"/>
      <name val="Tahoma"/>
      <family val="2"/>
    </font>
    <font>
      <sz val="10"/>
      <name val="Arial"/>
      <family val="2"/>
    </font>
    <font>
      <b/>
      <sz val="14"/>
      <color theme="0"/>
      <name val="Tahoma"/>
      <family val="2"/>
    </font>
    <font>
      <b/>
      <sz val="16"/>
      <color rgb="FFFF0000"/>
      <name val="Arial Narrow"/>
      <family val="2"/>
    </font>
    <font>
      <sz val="16"/>
      <name val="Arial Narrow"/>
      <family val="2"/>
    </font>
    <font>
      <i/>
      <sz val="16"/>
      <color theme="1"/>
      <name val="Arial Narrow"/>
      <family val="2"/>
    </font>
    <font>
      <b/>
      <sz val="16"/>
      <color theme="1"/>
      <name val="Arial Narrow"/>
      <family val="2"/>
    </font>
    <font>
      <i/>
      <sz val="16"/>
      <name val="Arial Narrow"/>
      <family val="2"/>
    </font>
    <font>
      <b/>
      <sz val="16"/>
      <name val="Arial Narrow"/>
      <family val="2"/>
    </font>
    <font>
      <sz val="14"/>
      <name val="Arial Narrow"/>
      <family val="2"/>
    </font>
    <font>
      <i/>
      <sz val="14"/>
      <color theme="1"/>
      <name val="Arial Narrow"/>
      <family val="2"/>
    </font>
    <font>
      <b/>
      <sz val="14"/>
      <color theme="1"/>
      <name val="Arial Narrow"/>
      <family val="2"/>
    </font>
    <font>
      <i/>
      <sz val="14"/>
      <name val="Arial Narrow"/>
      <family val="2"/>
    </font>
    <font>
      <sz val="18"/>
      <name val="Cambria"/>
      <family val="1"/>
    </font>
    <font>
      <i/>
      <sz val="18"/>
      <color theme="1"/>
      <name val="Cambria"/>
      <family val="1"/>
    </font>
    <font>
      <b/>
      <sz val="18"/>
      <color theme="1"/>
      <name val="Cambria"/>
      <family val="1"/>
    </font>
    <font>
      <i/>
      <sz val="18"/>
      <name val="Cambria"/>
      <family val="1"/>
    </font>
    <font>
      <sz val="12"/>
      <name val="Cambria"/>
      <family val="1"/>
    </font>
    <font>
      <sz val="12"/>
      <color theme="1"/>
      <name val="Cambria"/>
      <family val="1"/>
    </font>
    <font>
      <sz val="14"/>
      <name val="Times New Roman"/>
      <family val="1"/>
    </font>
    <font>
      <i/>
      <sz val="14"/>
      <color theme="1"/>
      <name val="Calibri"/>
      <family val="2"/>
      <scheme val="minor"/>
    </font>
    <font>
      <b/>
      <sz val="14"/>
      <color theme="1"/>
      <name val="Calibri"/>
      <family val="2"/>
      <scheme val="minor"/>
    </font>
    <font>
      <b/>
      <sz val="18"/>
      <color theme="1"/>
      <name val="Arial Narrow"/>
      <family val="2"/>
    </font>
    <font>
      <sz val="12"/>
      <color theme="1"/>
      <name val="Calibri"/>
      <family val="2"/>
      <scheme val="minor"/>
    </font>
    <font>
      <b/>
      <u/>
      <sz val="22"/>
      <color theme="0"/>
      <name val="Times New Roman"/>
      <family val="1"/>
    </font>
    <font>
      <b/>
      <sz val="22"/>
      <color theme="0"/>
      <name val="Times New Roman"/>
      <family val="1"/>
    </font>
    <font>
      <sz val="22"/>
      <name val="Times New Roman"/>
      <family val="1"/>
    </font>
    <font>
      <b/>
      <sz val="11"/>
      <color theme="1"/>
      <name val="Times New Roman"/>
      <family val="1"/>
    </font>
    <font>
      <b/>
      <sz val="12"/>
      <color theme="1"/>
      <name val="Calibri"/>
      <family val="2"/>
      <scheme val="minor"/>
    </font>
    <font>
      <b/>
      <sz val="9"/>
      <color theme="1"/>
      <name val="Calibri"/>
      <family val="2"/>
      <scheme val="minor"/>
    </font>
    <font>
      <sz val="14"/>
      <color theme="1"/>
      <name val="Calibri"/>
      <family val="2"/>
      <scheme val="minor"/>
    </font>
    <font>
      <b/>
      <sz val="12"/>
      <color theme="1"/>
      <name val="Cambria"/>
      <family val="1"/>
    </font>
    <font>
      <b/>
      <sz val="14"/>
      <color theme="1"/>
      <name val="Cambria"/>
      <family val="1"/>
    </font>
    <font>
      <b/>
      <sz val="14"/>
      <name val="Cambria"/>
      <family val="1"/>
    </font>
    <font>
      <sz val="14"/>
      <name val="Cambria"/>
      <family val="1"/>
    </font>
    <font>
      <b/>
      <sz val="22"/>
      <color theme="1"/>
      <name val="Cambria"/>
      <family val="1"/>
    </font>
  </fonts>
  <fills count="5">
    <fill>
      <patternFill patternType="none"/>
    </fill>
    <fill>
      <patternFill patternType="gray125"/>
    </fill>
    <fill>
      <patternFill patternType="solid">
        <fgColor theme="9" tint="-0.499984740745262"/>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166" fontId="1" fillId="0" borderId="0" applyFont="0" applyFill="0" applyBorder="0" applyAlignment="0" applyProtection="0"/>
  </cellStyleXfs>
  <cellXfs count="577">
    <xf numFmtId="0" fontId="0" fillId="0" borderId="0" xfId="0"/>
    <xf numFmtId="0" fontId="13" fillId="0" borderId="0" xfId="0" applyFont="1"/>
    <xf numFmtId="0" fontId="2" fillId="0" borderId="11" xfId="0" applyFont="1" applyBorder="1" applyAlignment="1">
      <alignment horizontal="center" vertical="center" wrapText="1"/>
    </xf>
    <xf numFmtId="3" fontId="2" fillId="0" borderId="11" xfId="0" applyNumberFormat="1"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14" fontId="17" fillId="0" borderId="11"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0" fillId="0" borderId="0" xfId="0" applyAlignment="1">
      <alignment vertical="center" wrapText="1"/>
    </xf>
    <xf numFmtId="0" fontId="17" fillId="0" borderId="0" xfId="0" applyFont="1" applyAlignment="1">
      <alignment horizontal="center"/>
    </xf>
    <xf numFmtId="0" fontId="0" fillId="0" borderId="0" xfId="0" applyAlignment="1">
      <alignment wrapText="1"/>
    </xf>
    <xf numFmtId="0" fontId="24" fillId="0" borderId="0" xfId="0" applyFont="1"/>
    <xf numFmtId="0" fontId="23" fillId="3" borderId="20" xfId="0" applyFont="1" applyFill="1" applyBorder="1" applyAlignment="1">
      <alignment horizontal="center" vertical="center" wrapText="1"/>
    </xf>
    <xf numFmtId="0" fontId="23" fillId="3" borderId="20" xfId="0" applyFont="1" applyFill="1" applyBorder="1" applyAlignment="1">
      <alignment horizontal="center" vertical="center"/>
    </xf>
    <xf numFmtId="0" fontId="23" fillId="3" borderId="21" xfId="0" applyFont="1" applyFill="1" applyBorder="1" applyAlignment="1">
      <alignment horizontal="center" vertical="center" wrapText="1"/>
    </xf>
    <xf numFmtId="0" fontId="27" fillId="0" borderId="23" xfId="0" applyFont="1" applyBorder="1" applyAlignment="1">
      <alignment horizontal="center" wrapText="1"/>
    </xf>
    <xf numFmtId="0" fontId="27" fillId="0" borderId="26" xfId="0" applyFont="1" applyBorder="1" applyAlignment="1">
      <alignment horizontal="center" wrapText="1"/>
    </xf>
    <xf numFmtId="0" fontId="25" fillId="0" borderId="0" xfId="0" applyFont="1"/>
    <xf numFmtId="0" fontId="25" fillId="0" borderId="16" xfId="0" applyFont="1" applyBorder="1" applyAlignment="1">
      <alignment horizontal="center" vertical="center"/>
    </xf>
    <xf numFmtId="165" fontId="29" fillId="0" borderId="17" xfId="0" applyNumberFormat="1" applyFont="1" applyBorder="1" applyAlignment="1">
      <alignment horizontal="center" vertical="center" wrapText="1"/>
    </xf>
    <xf numFmtId="0" fontId="29" fillId="0" borderId="17" xfId="0" applyFont="1" applyBorder="1" applyAlignment="1">
      <alignment horizontal="center" vertical="center" wrapText="1"/>
    </xf>
    <xf numFmtId="164" fontId="29" fillId="0" borderId="17" xfId="1" applyNumberFormat="1" applyFont="1" applyBorder="1" applyAlignment="1">
      <alignment horizontal="center" vertical="center" wrapText="1"/>
    </xf>
    <xf numFmtId="3" fontId="29" fillId="0" borderId="17" xfId="0" applyNumberFormat="1" applyFont="1" applyBorder="1" applyAlignment="1">
      <alignment horizontal="center" vertical="center" wrapText="1"/>
    </xf>
    <xf numFmtId="0" fontId="25" fillId="0" borderId="17" xfId="0" applyFont="1" applyBorder="1" applyAlignment="1">
      <alignment horizontal="center" vertical="center"/>
    </xf>
    <xf numFmtId="14" fontId="25" fillId="0" borderId="17" xfId="0" applyNumberFormat="1" applyFont="1" applyBorder="1" applyAlignment="1">
      <alignment horizontal="center" vertical="center"/>
    </xf>
    <xf numFmtId="0" fontId="29" fillId="0" borderId="18" xfId="0" applyFont="1" applyBorder="1" applyAlignment="1">
      <alignment horizontal="center" vertical="center" wrapText="1"/>
    </xf>
    <xf numFmtId="0" fontId="25" fillId="0" borderId="0" xfId="0" applyFont="1" applyAlignment="1">
      <alignment vertical="center"/>
    </xf>
    <xf numFmtId="0" fontId="25" fillId="0" borderId="2" xfId="0" applyFont="1" applyBorder="1" applyAlignment="1">
      <alignment horizontal="center" vertical="center"/>
    </xf>
    <xf numFmtId="165" fontId="29" fillId="0" borderId="3" xfId="0" applyNumberFormat="1" applyFont="1" applyBorder="1" applyAlignment="1">
      <alignment horizontal="center" vertical="center" wrapText="1"/>
    </xf>
    <xf numFmtId="0" fontId="29" fillId="0" borderId="3" xfId="0" applyFont="1" applyBorder="1" applyAlignment="1">
      <alignment horizontal="center" vertical="center" wrapText="1"/>
    </xf>
    <xf numFmtId="164" fontId="29" fillId="0" borderId="3" xfId="1" applyNumberFormat="1" applyFont="1" applyBorder="1" applyAlignment="1">
      <alignment horizontal="center" vertical="center" wrapText="1"/>
    </xf>
    <xf numFmtId="3" fontId="29" fillId="0" borderId="3" xfId="0" applyNumberFormat="1" applyFont="1" applyBorder="1" applyAlignment="1">
      <alignment horizontal="center" vertical="center" wrapText="1"/>
    </xf>
    <xf numFmtId="0" fontId="25" fillId="0" borderId="3" xfId="0" applyFont="1" applyBorder="1" applyAlignment="1">
      <alignment horizontal="center" vertical="center"/>
    </xf>
    <xf numFmtId="14" fontId="25" fillId="0" borderId="3" xfId="0" applyNumberFormat="1" applyFont="1" applyBorder="1" applyAlignment="1">
      <alignment horizontal="center" vertical="center"/>
    </xf>
    <xf numFmtId="0" fontId="29" fillId="0" borderId="4" xfId="0" applyFont="1" applyBorder="1" applyAlignment="1">
      <alignment horizontal="center" vertical="center" wrapText="1"/>
    </xf>
    <xf numFmtId="0" fontId="25" fillId="0" borderId="19" xfId="0" applyFont="1" applyBorder="1" applyAlignment="1">
      <alignment horizontal="center" vertical="center"/>
    </xf>
    <xf numFmtId="165" fontId="29" fillId="0" borderId="20" xfId="0" applyNumberFormat="1" applyFont="1" applyBorder="1" applyAlignment="1">
      <alignment horizontal="center" vertical="center" wrapText="1"/>
    </xf>
    <xf numFmtId="0" fontId="29" fillId="0" borderId="20" xfId="0" applyFont="1" applyBorder="1" applyAlignment="1">
      <alignment horizontal="center" vertical="center" wrapText="1"/>
    </xf>
    <xf numFmtId="164" fontId="29" fillId="0" borderId="20" xfId="1" applyNumberFormat="1" applyFont="1" applyBorder="1" applyAlignment="1">
      <alignment horizontal="center" vertical="center" wrapText="1"/>
    </xf>
    <xf numFmtId="3" fontId="29" fillId="0" borderId="20" xfId="0" applyNumberFormat="1" applyFont="1" applyBorder="1" applyAlignment="1">
      <alignment horizontal="center" vertical="center" wrapText="1"/>
    </xf>
    <xf numFmtId="0" fontId="25" fillId="0" borderId="20" xfId="0" applyFont="1" applyBorder="1" applyAlignment="1">
      <alignment horizontal="center" vertical="center"/>
    </xf>
    <xf numFmtId="14" fontId="25" fillId="0" borderId="20" xfId="0" applyNumberFormat="1" applyFont="1" applyBorder="1" applyAlignment="1">
      <alignment horizontal="center" vertical="center"/>
    </xf>
    <xf numFmtId="0" fontId="29" fillId="0" borderId="21" xfId="0" applyFont="1" applyBorder="1" applyAlignment="1">
      <alignment horizontal="center" vertical="center" wrapText="1"/>
    </xf>
    <xf numFmtId="0" fontId="27" fillId="0" borderId="3" xfId="0" applyFont="1" applyBorder="1" applyAlignment="1">
      <alignment horizontal="center" vertical="center" wrapText="1"/>
    </xf>
    <xf numFmtId="0" fontId="30" fillId="0" borderId="0" xfId="0" applyFont="1" applyBorder="1" applyAlignment="1">
      <alignment horizontal="center"/>
    </xf>
    <xf numFmtId="0" fontId="27" fillId="0" borderId="8" xfId="0" applyFont="1" applyBorder="1" applyAlignment="1">
      <alignment horizontal="center" wrapText="1"/>
    </xf>
    <xf numFmtId="0" fontId="25" fillId="0" borderId="0" xfId="0" applyFont="1" applyBorder="1"/>
    <xf numFmtId="0" fontId="25" fillId="0" borderId="0" xfId="0" applyFont="1" applyBorder="1" applyAlignment="1">
      <alignment horizontal="center" vertical="center"/>
    </xf>
    <xf numFmtId="165" fontId="27" fillId="0" borderId="0" xfId="0" applyNumberFormat="1" applyFont="1" applyBorder="1" applyAlignment="1">
      <alignment horizontal="center" wrapText="1"/>
    </xf>
    <xf numFmtId="0" fontId="27" fillId="0" borderId="0" xfId="0" applyFont="1" applyBorder="1" applyAlignment="1">
      <alignment horizontal="center" wrapText="1"/>
    </xf>
    <xf numFmtId="0" fontId="27" fillId="0" borderId="0" xfId="0" applyFont="1" applyBorder="1" applyAlignment="1">
      <alignment horizontal="center" vertical="center" wrapText="1"/>
    </xf>
    <xf numFmtId="164" fontId="27" fillId="0" borderId="0" xfId="1" applyNumberFormat="1" applyFont="1" applyBorder="1" applyAlignment="1">
      <alignment horizontal="center" vertical="center" wrapText="1"/>
    </xf>
    <xf numFmtId="3" fontId="27" fillId="0" borderId="0" xfId="0" applyNumberFormat="1" applyFont="1" applyBorder="1" applyAlignment="1">
      <alignment horizontal="center" wrapText="1"/>
    </xf>
    <xf numFmtId="0" fontId="25" fillId="0" borderId="0" xfId="0" applyFont="1" applyBorder="1" applyAlignment="1">
      <alignment horizontal="center"/>
    </xf>
    <xf numFmtId="14" fontId="28" fillId="0" borderId="0" xfId="0" applyNumberFormat="1" applyFont="1" applyBorder="1" applyAlignment="1">
      <alignment horizontal="center"/>
    </xf>
    <xf numFmtId="0" fontId="15" fillId="0" borderId="0" xfId="0" applyFont="1" applyBorder="1"/>
    <xf numFmtId="0" fontId="14" fillId="0" borderId="0" xfId="0" applyFont="1" applyBorder="1" applyAlignment="1">
      <alignment horizontal="center" vertical="center"/>
    </xf>
    <xf numFmtId="165" fontId="31" fillId="0" borderId="0" xfId="0" applyNumberFormat="1" applyFont="1" applyBorder="1" applyAlignment="1">
      <alignment horizontal="left" vertical="center" wrapText="1"/>
    </xf>
    <xf numFmtId="0" fontId="32" fillId="0" borderId="0" xfId="0" applyFont="1" applyBorder="1" applyAlignment="1">
      <alignment horizontal="center" wrapText="1"/>
    </xf>
    <xf numFmtId="0" fontId="32" fillId="0" borderId="0" xfId="0" applyFont="1" applyBorder="1" applyAlignment="1">
      <alignment horizontal="center" vertical="center" wrapText="1"/>
    </xf>
    <xf numFmtId="164" fontId="32" fillId="0" borderId="0" xfId="1" applyNumberFormat="1" applyFont="1" applyBorder="1" applyAlignment="1">
      <alignment horizontal="center" vertical="center" wrapText="1"/>
    </xf>
    <xf numFmtId="3" fontId="32" fillId="0" borderId="0" xfId="0" applyNumberFormat="1" applyFont="1" applyBorder="1" applyAlignment="1">
      <alignment horizontal="center" wrapText="1"/>
    </xf>
    <xf numFmtId="0" fontId="14" fillId="0" borderId="0" xfId="0" applyFont="1" applyBorder="1" applyAlignment="1">
      <alignment horizontal="center"/>
    </xf>
    <xf numFmtId="14" fontId="33" fillId="0" borderId="0" xfId="0" applyNumberFormat="1" applyFont="1" applyBorder="1" applyAlignment="1">
      <alignment horizontal="center"/>
    </xf>
    <xf numFmtId="0" fontId="14" fillId="0" borderId="0" xfId="0" applyFont="1" applyBorder="1"/>
    <xf numFmtId="0" fontId="15" fillId="0" borderId="0" xfId="0" applyFont="1"/>
    <xf numFmtId="0" fontId="0" fillId="0" borderId="0" xfId="0" applyBorder="1"/>
    <xf numFmtId="0" fontId="0" fillId="0" borderId="0" xfId="0" applyBorder="1" applyAlignment="1">
      <alignment wrapText="1"/>
    </xf>
    <xf numFmtId="0" fontId="41" fillId="0" borderId="0" xfId="0" applyFont="1"/>
    <xf numFmtId="0" fontId="41" fillId="0" borderId="2" xfId="0" applyFont="1" applyBorder="1" applyAlignment="1">
      <alignment horizontal="center" vertical="center"/>
    </xf>
    <xf numFmtId="165" fontId="42" fillId="0" borderId="3" xfId="0" applyNumberFormat="1" applyFont="1" applyBorder="1" applyAlignment="1">
      <alignment horizontal="left" vertical="center" wrapText="1"/>
    </xf>
    <xf numFmtId="0" fontId="46" fillId="0" borderId="2" xfId="0" applyFont="1" applyBorder="1" applyAlignment="1">
      <alignment horizontal="center" vertical="center"/>
    </xf>
    <xf numFmtId="0" fontId="43" fillId="0" borderId="3" xfId="0" applyFont="1" applyBorder="1" applyAlignment="1">
      <alignment horizontal="center" vertical="center"/>
    </xf>
    <xf numFmtId="0" fontId="41" fillId="0" borderId="3" xfId="0" applyFont="1" applyBorder="1" applyAlignment="1">
      <alignment horizontal="center" vertical="center"/>
    </xf>
    <xf numFmtId="14" fontId="44"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Alignment="1">
      <alignment horizontal="center" vertical="center"/>
    </xf>
    <xf numFmtId="0" fontId="48" fillId="0" borderId="3" xfId="0" applyFont="1" applyBorder="1" applyAlignment="1">
      <alignment horizontal="center" vertical="center"/>
    </xf>
    <xf numFmtId="0" fontId="46" fillId="0" borderId="3" xfId="0" applyFont="1" applyBorder="1" applyAlignment="1">
      <alignment horizontal="center" vertical="center"/>
    </xf>
    <xf numFmtId="14" fontId="49" fillId="0" borderId="3" xfId="0" applyNumberFormat="1" applyFont="1" applyBorder="1" applyAlignment="1">
      <alignment horizontal="center" vertical="center"/>
    </xf>
    <xf numFmtId="0" fontId="0" fillId="0" borderId="0" xfId="0" applyAlignment="1">
      <alignment horizontal="center" vertical="center"/>
    </xf>
    <xf numFmtId="0" fontId="41" fillId="0" borderId="0" xfId="0" applyFont="1" applyAlignment="1">
      <alignment horizontal="center" vertical="center"/>
    </xf>
    <xf numFmtId="0" fontId="46" fillId="0" borderId="0" xfId="0" applyFont="1" applyAlignment="1">
      <alignment horizontal="center" vertical="center"/>
    </xf>
    <xf numFmtId="0" fontId="41" fillId="0" borderId="0" xfId="0" applyFont="1" applyAlignment="1">
      <alignment horizontal="center" vertical="center" wrapText="1"/>
    </xf>
    <xf numFmtId="3" fontId="43" fillId="0" borderId="3" xfId="0" applyNumberFormat="1" applyFont="1" applyBorder="1" applyAlignment="1">
      <alignment horizontal="center" vertical="center"/>
    </xf>
    <xf numFmtId="0" fontId="43" fillId="0" borderId="4" xfId="0" applyFont="1" applyBorder="1" applyAlignment="1">
      <alignment horizontal="center" vertical="center"/>
    </xf>
    <xf numFmtId="165" fontId="47" fillId="0" borderId="3" xfId="0" applyNumberFormat="1" applyFont="1" applyBorder="1" applyAlignment="1">
      <alignment horizontal="center" vertical="center"/>
    </xf>
    <xf numFmtId="3" fontId="48" fillId="0" borderId="3" xfId="0" applyNumberFormat="1" applyFont="1" applyBorder="1" applyAlignment="1">
      <alignment horizontal="center" vertical="center"/>
    </xf>
    <xf numFmtId="0" fontId="48" fillId="0" borderId="4" xfId="0" applyFont="1" applyBorder="1" applyAlignment="1">
      <alignment horizontal="center" vertical="center"/>
    </xf>
    <xf numFmtId="0" fontId="50" fillId="0" borderId="22" xfId="0" applyFont="1" applyBorder="1" applyAlignment="1">
      <alignment horizontal="center" vertical="center"/>
    </xf>
    <xf numFmtId="165" fontId="51" fillId="0" borderId="23" xfId="0" applyNumberFormat="1" applyFont="1" applyBorder="1" applyAlignment="1">
      <alignment horizontal="left" vertical="center" wrapText="1"/>
    </xf>
    <xf numFmtId="0" fontId="52" fillId="0" borderId="23" xfId="0" applyFont="1" applyBorder="1" applyAlignment="1">
      <alignment horizontal="center" wrapText="1"/>
    </xf>
    <xf numFmtId="0" fontId="50" fillId="0" borderId="23" xfId="0" applyFont="1" applyBorder="1" applyAlignment="1">
      <alignment horizontal="center"/>
    </xf>
    <xf numFmtId="14" fontId="53" fillId="0" borderId="23" xfId="0" applyNumberFormat="1" applyFont="1" applyBorder="1" applyAlignment="1">
      <alignment horizontal="center"/>
    </xf>
    <xf numFmtId="0" fontId="50" fillId="0" borderId="23" xfId="0" applyFont="1" applyBorder="1"/>
    <xf numFmtId="0" fontId="52" fillId="0" borderId="26" xfId="0" applyFont="1" applyBorder="1" applyAlignment="1">
      <alignment horizontal="center" wrapText="1"/>
    </xf>
    <xf numFmtId="0" fontId="50" fillId="0" borderId="0" xfId="0" applyFont="1"/>
    <xf numFmtId="0" fontId="52" fillId="0" borderId="14" xfId="0" applyFont="1" applyBorder="1" applyAlignment="1">
      <alignment horizontal="center" vertical="center" wrapText="1"/>
    </xf>
    <xf numFmtId="164" fontId="52" fillId="0" borderId="31" xfId="1" applyNumberFormat="1" applyFont="1" applyBorder="1" applyAlignment="1">
      <alignment horizontal="center" vertical="center" wrapText="1"/>
    </xf>
    <xf numFmtId="0" fontId="52" fillId="0" borderId="34" xfId="0" applyFont="1" applyBorder="1" applyAlignment="1">
      <alignment horizontal="center" vertical="center" wrapText="1"/>
    </xf>
    <xf numFmtId="164" fontId="52" fillId="0" borderId="35" xfId="1" applyNumberFormat="1" applyFont="1" applyBorder="1" applyAlignment="1">
      <alignment horizontal="center" vertical="center" wrapText="1"/>
    </xf>
    <xf numFmtId="0" fontId="54" fillId="0" borderId="3" xfId="0" applyFont="1" applyBorder="1" applyAlignment="1">
      <alignment horizontal="center" vertical="center" wrapText="1"/>
    </xf>
    <xf numFmtId="165" fontId="55" fillId="0" borderId="3" xfId="0" applyNumberFormat="1" applyFont="1" applyBorder="1" applyAlignment="1">
      <alignment horizontal="center" vertical="center" wrapText="1"/>
    </xf>
    <xf numFmtId="0" fontId="55" fillId="0" borderId="3" xfId="0" applyFont="1" applyBorder="1" applyAlignment="1">
      <alignment horizontal="center" vertical="center" wrapText="1"/>
    </xf>
    <xf numFmtId="164" fontId="55" fillId="0" borderId="3" xfId="1" applyNumberFormat="1" applyFont="1" applyBorder="1" applyAlignment="1">
      <alignment horizontal="center" vertical="center" wrapText="1"/>
    </xf>
    <xf numFmtId="3" fontId="55" fillId="0" borderId="3" xfId="0" applyNumberFormat="1" applyFont="1" applyBorder="1" applyAlignment="1">
      <alignment horizontal="center" vertical="center" wrapText="1"/>
    </xf>
    <xf numFmtId="14" fontId="54" fillId="0" borderId="3" xfId="0" applyNumberFormat="1" applyFont="1" applyBorder="1" applyAlignment="1">
      <alignment horizontal="center" vertical="center" wrapText="1"/>
    </xf>
    <xf numFmtId="0" fontId="55" fillId="0" borderId="0" xfId="0" applyFont="1" applyAlignment="1">
      <alignment vertical="center" wrapText="1"/>
    </xf>
    <xf numFmtId="0" fontId="55" fillId="0" borderId="3" xfId="0" applyFont="1" applyFill="1" applyBorder="1" applyAlignment="1">
      <alignment horizontal="center" vertical="center" wrapText="1"/>
    </xf>
    <xf numFmtId="0" fontId="18" fillId="0" borderId="10" xfId="0" applyFont="1" applyBorder="1" applyAlignment="1">
      <alignment horizontal="center" vertical="center"/>
    </xf>
    <xf numFmtId="165" fontId="19" fillId="0" borderId="11" xfId="0" applyNumberFormat="1" applyFont="1" applyBorder="1" applyAlignment="1">
      <alignment horizontal="left" vertical="center" wrapText="1"/>
    </xf>
    <xf numFmtId="0" fontId="2" fillId="0" borderId="11" xfId="0" applyFont="1" applyBorder="1" applyAlignment="1">
      <alignment horizontal="center"/>
    </xf>
    <xf numFmtId="0" fontId="2" fillId="0" borderId="11" xfId="0" applyFont="1" applyBorder="1" applyAlignment="1">
      <alignment horizontal="center" wrapText="1"/>
    </xf>
    <xf numFmtId="0" fontId="56" fillId="0" borderId="39" xfId="0" applyFont="1" applyBorder="1" applyAlignment="1">
      <alignment horizontal="center" vertical="center"/>
    </xf>
    <xf numFmtId="165" fontId="58" fillId="0" borderId="40" xfId="0" applyNumberFormat="1" applyFont="1" applyBorder="1" applyAlignment="1">
      <alignment horizontal="center" wrapText="1"/>
    </xf>
    <xf numFmtId="0" fontId="58" fillId="0" borderId="40" xfId="0" applyFont="1" applyBorder="1" applyAlignment="1">
      <alignment horizontal="center"/>
    </xf>
    <xf numFmtId="0" fontId="58" fillId="0" borderId="40" xfId="0" applyFont="1" applyBorder="1" applyAlignment="1">
      <alignment horizontal="center" wrapText="1"/>
    </xf>
    <xf numFmtId="0" fontId="58" fillId="0" borderId="40" xfId="0" applyFont="1" applyBorder="1" applyAlignment="1">
      <alignment horizontal="center" vertical="center" wrapText="1"/>
    </xf>
    <xf numFmtId="164" fontId="58" fillId="0" borderId="42" xfId="1" applyNumberFormat="1" applyFont="1" applyBorder="1" applyAlignment="1">
      <alignment horizontal="center" vertical="center" wrapText="1"/>
    </xf>
    <xf numFmtId="164" fontId="58" fillId="0" borderId="31" xfId="1" applyNumberFormat="1" applyFont="1" applyBorder="1" applyAlignment="1">
      <alignment horizontal="center" vertical="center" wrapText="1"/>
    </xf>
    <xf numFmtId="0" fontId="41" fillId="0" borderId="10" xfId="0" applyFont="1" applyBorder="1" applyAlignment="1">
      <alignment horizontal="center" vertical="center"/>
    </xf>
    <xf numFmtId="165" fontId="42" fillId="0" borderId="11" xfId="0" applyNumberFormat="1" applyFont="1" applyBorder="1" applyAlignment="1">
      <alignment horizontal="center" vertical="center"/>
    </xf>
    <xf numFmtId="0" fontId="43" fillId="0" borderId="11" xfId="0" applyFont="1" applyBorder="1" applyAlignment="1">
      <alignment horizontal="center" vertical="center"/>
    </xf>
    <xf numFmtId="164" fontId="43" fillId="0" borderId="11" xfId="1" applyNumberFormat="1" applyFont="1" applyBorder="1" applyAlignment="1">
      <alignment horizontal="center" vertical="center"/>
    </xf>
    <xf numFmtId="3" fontId="43" fillId="0" borderId="11" xfId="0" applyNumberFormat="1" applyFont="1" applyBorder="1" applyAlignment="1">
      <alignment horizontal="center" vertical="center"/>
    </xf>
    <xf numFmtId="0" fontId="45" fillId="0" borderId="11" xfId="0" applyFont="1" applyBorder="1" applyAlignment="1">
      <alignment horizontal="center" vertical="center"/>
    </xf>
    <xf numFmtId="14" fontId="44" fillId="0" borderId="11" xfId="0" applyNumberFormat="1" applyFont="1" applyBorder="1" applyAlignment="1">
      <alignment horizontal="center" vertical="center"/>
    </xf>
    <xf numFmtId="0" fontId="41" fillId="0" borderId="11" xfId="0" applyFont="1" applyBorder="1" applyAlignment="1">
      <alignment horizontal="center" vertical="center"/>
    </xf>
    <xf numFmtId="0" fontId="40" fillId="3" borderId="20" xfId="0" applyFont="1" applyFill="1" applyBorder="1" applyAlignment="1">
      <alignment horizontal="center" vertical="center" wrapText="1"/>
    </xf>
    <xf numFmtId="0" fontId="40" fillId="3" borderId="20" xfId="0" applyFont="1" applyFill="1" applyBorder="1" applyAlignment="1">
      <alignment horizontal="center" vertical="center"/>
    </xf>
    <xf numFmtId="0" fontId="40" fillId="3" borderId="21" xfId="0" applyFont="1" applyFill="1" applyBorder="1" applyAlignment="1">
      <alignment horizontal="center" vertical="center" wrapText="1"/>
    </xf>
    <xf numFmtId="0" fontId="41" fillId="0" borderId="22" xfId="0" applyFont="1" applyBorder="1" applyAlignment="1">
      <alignment horizontal="center" vertical="center"/>
    </xf>
    <xf numFmtId="0" fontId="43" fillId="0" borderId="23" xfId="0" applyFont="1" applyBorder="1" applyAlignment="1">
      <alignment horizontal="center" vertical="center" wrapText="1"/>
    </xf>
    <xf numFmtId="164" fontId="43" fillId="0" borderId="23" xfId="1" applyNumberFormat="1" applyFont="1" applyBorder="1" applyAlignment="1">
      <alignment horizontal="center" vertical="center" wrapText="1"/>
    </xf>
    <xf numFmtId="0" fontId="59" fillId="0" borderId="11" xfId="0" applyFont="1" applyBorder="1" applyAlignment="1">
      <alignment horizontal="center"/>
    </xf>
    <xf numFmtId="0" fontId="59" fillId="0" borderId="11" xfId="0" applyFont="1" applyBorder="1" applyAlignment="1">
      <alignment horizontal="center" wrapText="1"/>
    </xf>
    <xf numFmtId="0" fontId="59" fillId="0" borderId="11"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wrapText="1"/>
    </xf>
    <xf numFmtId="0" fontId="25" fillId="0" borderId="18" xfId="0" applyFont="1" applyBorder="1" applyAlignment="1">
      <alignment horizontal="center" vertical="center" wrapText="1"/>
    </xf>
    <xf numFmtId="0" fontId="29" fillId="0" borderId="38" xfId="0" applyFont="1" applyBorder="1" applyAlignment="1">
      <alignment horizontal="center" vertical="center"/>
    </xf>
    <xf numFmtId="0" fontId="29" fillId="0" borderId="4" xfId="0" applyFont="1" applyBorder="1" applyAlignment="1">
      <alignment horizontal="center" vertical="center"/>
    </xf>
    <xf numFmtId="0" fontId="25" fillId="0" borderId="0" xfId="0" applyFont="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14" fontId="25" fillId="0" borderId="3" xfId="0" applyNumberFormat="1" applyFont="1" applyBorder="1" applyAlignment="1">
      <alignment horizontal="center" vertical="center" wrapText="1"/>
    </xf>
    <xf numFmtId="0" fontId="25" fillId="0" borderId="4"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14" fontId="25" fillId="0" borderId="20" xfId="0" applyNumberFormat="1" applyFont="1" applyBorder="1" applyAlignment="1">
      <alignment horizontal="center" vertical="center" wrapText="1"/>
    </xf>
    <xf numFmtId="0" fontId="50" fillId="0" borderId="0" xfId="0" applyFont="1" applyAlignment="1">
      <alignment horizontal="center" vertical="center"/>
    </xf>
    <xf numFmtId="0" fontId="29" fillId="0" borderId="3" xfId="0" applyFont="1" applyFill="1" applyBorder="1" applyAlignment="1">
      <alignment horizontal="center" vertical="center" wrapText="1"/>
    </xf>
    <xf numFmtId="0" fontId="30" fillId="0" borderId="10" xfId="0" applyFont="1" applyBorder="1" applyAlignment="1">
      <alignment horizontal="center" vertical="center"/>
    </xf>
    <xf numFmtId="165" fontId="27" fillId="0" borderId="11" xfId="0" applyNumberFormat="1" applyFont="1" applyBorder="1" applyAlignment="1">
      <alignment horizontal="center" wrapText="1"/>
    </xf>
    <xf numFmtId="0" fontId="27" fillId="0" borderId="11" xfId="0" applyFont="1" applyBorder="1" applyAlignment="1">
      <alignment horizontal="center"/>
    </xf>
    <xf numFmtId="0" fontId="27" fillId="0" borderId="11" xfId="0" applyFont="1" applyBorder="1" applyAlignment="1">
      <alignment horizontal="center" wrapText="1"/>
    </xf>
    <xf numFmtId="0" fontId="27" fillId="0" borderId="11" xfId="0" applyFont="1" applyBorder="1" applyAlignment="1">
      <alignment horizontal="center" vertical="center" wrapText="1"/>
    </xf>
    <xf numFmtId="164" fontId="27" fillId="0" borderId="11" xfId="1" applyNumberFormat="1" applyFont="1" applyBorder="1" applyAlignment="1">
      <alignment horizontal="center" vertical="center" wrapText="1"/>
    </xf>
    <xf numFmtId="0" fontId="30" fillId="0" borderId="0" xfId="0" applyFont="1" applyAlignment="1">
      <alignment horizontal="center"/>
    </xf>
    <xf numFmtId="0" fontId="30" fillId="0" borderId="2" xfId="0" applyFont="1" applyBorder="1" applyAlignment="1">
      <alignment horizontal="center" vertical="center"/>
    </xf>
    <xf numFmtId="165" fontId="27" fillId="0" borderId="3" xfId="0" applyNumberFormat="1" applyFont="1" applyBorder="1" applyAlignment="1">
      <alignment horizontal="center" wrapText="1"/>
    </xf>
    <xf numFmtId="0" fontId="27" fillId="0" borderId="8" xfId="0" applyFont="1" applyBorder="1" applyAlignment="1">
      <alignment horizontal="center"/>
    </xf>
    <xf numFmtId="0" fontId="27" fillId="0" borderId="8" xfId="0" applyFont="1" applyBorder="1" applyAlignment="1">
      <alignment horizontal="center" vertical="center" wrapText="1"/>
    </xf>
    <xf numFmtId="165" fontId="26" fillId="0" borderId="43" xfId="0" applyNumberFormat="1" applyFont="1" applyBorder="1" applyAlignment="1">
      <alignment horizontal="left" vertical="center" wrapText="1"/>
    </xf>
    <xf numFmtId="164" fontId="27" fillId="0" borderId="45" xfId="1" applyNumberFormat="1" applyFont="1" applyBorder="1" applyAlignment="1">
      <alignment horizontal="center" vertical="center" wrapText="1"/>
    </xf>
    <xf numFmtId="165" fontId="27" fillId="0" borderId="43" xfId="0" applyNumberFormat="1" applyFont="1" applyBorder="1" applyAlignment="1">
      <alignment horizontal="center" wrapText="1"/>
    </xf>
    <xf numFmtId="0" fontId="27" fillId="0" borderId="20" xfId="0" applyFont="1" applyBorder="1" applyAlignment="1">
      <alignment horizontal="center" vertical="center" wrapText="1"/>
    </xf>
    <xf numFmtId="164" fontId="27" fillId="0" borderId="41" xfId="1" applyNumberFormat="1" applyFont="1" applyBorder="1" applyAlignment="1">
      <alignment horizontal="center" vertical="center" wrapText="1"/>
    </xf>
    <xf numFmtId="0" fontId="27" fillId="0" borderId="39" xfId="0" applyFont="1" applyBorder="1" applyAlignment="1">
      <alignment horizontal="center"/>
    </xf>
    <xf numFmtId="0" fontId="27" fillId="0" borderId="40" xfId="0" applyFont="1" applyBorder="1" applyAlignment="1">
      <alignment horizontal="center" wrapText="1"/>
    </xf>
    <xf numFmtId="0" fontId="27" fillId="0" borderId="40" xfId="0" applyFont="1" applyBorder="1" applyAlignment="1">
      <alignment horizontal="center" vertical="center" wrapText="1"/>
    </xf>
    <xf numFmtId="164" fontId="27" fillId="0" borderId="42" xfId="1" applyNumberFormat="1" applyFont="1" applyBorder="1" applyAlignment="1">
      <alignment horizontal="center" vertical="center" wrapText="1"/>
    </xf>
    <xf numFmtId="164" fontId="27" fillId="0" borderId="6" xfId="1" applyNumberFormat="1" applyFont="1" applyBorder="1" applyAlignment="1">
      <alignment horizontal="center" vertical="center" wrapText="1"/>
    </xf>
    <xf numFmtId="164" fontId="59" fillId="0" borderId="47" xfId="1" applyNumberFormat="1" applyFont="1" applyBorder="1" applyAlignment="1">
      <alignment horizontal="center" vertical="center" wrapText="1"/>
    </xf>
    <xf numFmtId="3" fontId="27" fillId="0" borderId="23" xfId="0" applyNumberFormat="1" applyFont="1" applyBorder="1" applyAlignment="1">
      <alignment horizontal="center" wrapText="1"/>
    </xf>
    <xf numFmtId="0" fontId="30" fillId="0" borderId="23" xfId="0" applyFont="1" applyBorder="1" applyAlignment="1">
      <alignment horizontal="center"/>
    </xf>
    <xf numFmtId="14" fontId="30" fillId="0" borderId="23" xfId="0" applyNumberFormat="1" applyFont="1" applyBorder="1" applyAlignment="1">
      <alignment horizontal="center"/>
    </xf>
    <xf numFmtId="0" fontId="27" fillId="0" borderId="23" xfId="0" applyFont="1" applyBorder="1" applyAlignment="1">
      <alignment horizontal="center"/>
    </xf>
    <xf numFmtId="14" fontId="30" fillId="0" borderId="0" xfId="0" applyNumberFormat="1" applyFont="1" applyBorder="1" applyAlignment="1">
      <alignment horizontal="center"/>
    </xf>
    <xf numFmtId="0" fontId="27" fillId="0" borderId="0" xfId="0" applyFont="1" applyBorder="1" applyAlignment="1">
      <alignment horizontal="center"/>
    </xf>
    <xf numFmtId="0" fontId="41" fillId="0" borderId="0" xfId="0" applyFont="1" applyBorder="1"/>
    <xf numFmtId="3" fontId="43" fillId="0" borderId="0" xfId="0" applyNumberFormat="1" applyFont="1" applyBorder="1" applyAlignment="1">
      <alignment horizontal="center" wrapText="1"/>
    </xf>
    <xf numFmtId="0" fontId="41" fillId="0" borderId="0" xfId="0" applyFont="1" applyBorder="1" applyAlignment="1">
      <alignment horizontal="center"/>
    </xf>
    <xf numFmtId="14" fontId="44" fillId="0" borderId="0" xfId="0" applyNumberFormat="1" applyFont="1" applyBorder="1" applyAlignment="1">
      <alignment horizontal="center"/>
    </xf>
    <xf numFmtId="0" fontId="43" fillId="0" borderId="0" xfId="0" applyFont="1" applyBorder="1" applyAlignment="1">
      <alignment horizontal="center" wrapText="1"/>
    </xf>
    <xf numFmtId="0" fontId="27" fillId="0" borderId="10" xfId="0" applyFont="1" applyBorder="1" applyAlignment="1">
      <alignment horizontal="center"/>
    </xf>
    <xf numFmtId="164" fontId="27" fillId="0" borderId="12" xfId="1" applyNumberFormat="1" applyFont="1" applyBorder="1" applyAlignment="1">
      <alignment horizontal="center" vertical="center" wrapText="1"/>
    </xf>
    <xf numFmtId="0" fontId="27" fillId="0" borderId="5" xfId="0" applyFont="1" applyBorder="1" applyAlignment="1">
      <alignment horizontal="center"/>
    </xf>
    <xf numFmtId="164" fontId="27" fillId="0" borderId="9" xfId="1" applyNumberFormat="1" applyFont="1" applyBorder="1" applyAlignment="1">
      <alignment horizontal="center" vertical="center" wrapText="1"/>
    </xf>
    <xf numFmtId="165" fontId="26" fillId="0" borderId="3" xfId="0" applyNumberFormat="1" applyFont="1" applyBorder="1" applyAlignment="1">
      <alignment horizontal="center" vertical="center"/>
    </xf>
    <xf numFmtId="165" fontId="27" fillId="0" borderId="3" xfId="0" applyNumberFormat="1" applyFont="1" applyBorder="1" applyAlignment="1">
      <alignment horizontal="center" vertical="center"/>
    </xf>
    <xf numFmtId="164" fontId="2" fillId="0" borderId="47" xfId="1" applyNumberFormat="1" applyFont="1" applyBorder="1" applyAlignment="1">
      <alignment horizontal="center" vertical="center" wrapText="1"/>
    </xf>
    <xf numFmtId="0" fontId="17" fillId="0" borderId="8" xfId="0" applyFont="1" applyBorder="1" applyAlignment="1">
      <alignment horizontal="center"/>
    </xf>
    <xf numFmtId="14" fontId="20" fillId="0" borderId="8" xfId="0" applyNumberFormat="1" applyFont="1" applyBorder="1" applyAlignment="1">
      <alignment horizontal="center"/>
    </xf>
    <xf numFmtId="0" fontId="2" fillId="0" borderId="8" xfId="0" applyFont="1" applyBorder="1" applyAlignment="1">
      <alignment horizontal="center" wrapText="1"/>
    </xf>
    <xf numFmtId="0" fontId="21" fillId="0" borderId="8" xfId="0" applyFont="1" applyBorder="1"/>
    <xf numFmtId="0" fontId="0" fillId="0" borderId="8" xfId="0" applyBorder="1"/>
    <xf numFmtId="0" fontId="2" fillId="0" borderId="9" xfId="0" applyFont="1" applyBorder="1" applyAlignment="1">
      <alignment horizontal="center" wrapText="1"/>
    </xf>
    <xf numFmtId="3" fontId="58" fillId="0" borderId="0" xfId="0" applyNumberFormat="1" applyFont="1" applyBorder="1" applyAlignment="1">
      <alignment horizontal="center" wrapText="1"/>
    </xf>
    <xf numFmtId="0" fontId="17" fillId="0" borderId="0" xfId="0" applyFont="1" applyBorder="1" applyAlignment="1">
      <alignment horizontal="center"/>
    </xf>
    <xf numFmtId="14" fontId="20" fillId="0" borderId="0" xfId="0" applyNumberFormat="1" applyFont="1" applyBorder="1" applyAlignment="1">
      <alignment horizontal="center"/>
    </xf>
    <xf numFmtId="0" fontId="2" fillId="0" borderId="0" xfId="0" applyFont="1" applyBorder="1" applyAlignment="1">
      <alignment horizontal="center" wrapText="1"/>
    </xf>
    <xf numFmtId="0" fontId="21" fillId="0" borderId="0" xfId="0" applyFont="1" applyBorder="1"/>
    <xf numFmtId="0" fontId="22" fillId="0" borderId="0" xfId="0" applyFont="1" applyBorder="1" applyAlignment="1">
      <alignment horizontal="center"/>
    </xf>
    <xf numFmtId="3" fontId="2" fillId="0" borderId="0" xfId="0" applyNumberFormat="1" applyFont="1" applyBorder="1" applyAlignment="1">
      <alignment horizontal="center" wrapText="1"/>
    </xf>
    <xf numFmtId="0" fontId="54" fillId="0" borderId="16" xfId="0" applyFont="1" applyBorder="1" applyAlignment="1">
      <alignment horizontal="center" vertical="center" wrapText="1"/>
    </xf>
    <xf numFmtId="165" fontId="55" fillId="0" borderId="17" xfId="0" applyNumberFormat="1" applyFont="1" applyBorder="1" applyAlignment="1">
      <alignment horizontal="center" vertical="center" wrapText="1"/>
    </xf>
    <xf numFmtId="0" fontId="55" fillId="0" borderId="17" xfId="0" applyFont="1" applyBorder="1" applyAlignment="1">
      <alignment horizontal="center" vertical="center" wrapText="1"/>
    </xf>
    <xf numFmtId="164" fontId="55" fillId="0" borderId="17" xfId="1" applyNumberFormat="1" applyFont="1" applyBorder="1" applyAlignment="1">
      <alignment horizontal="center" vertical="center" wrapText="1"/>
    </xf>
    <xf numFmtId="3" fontId="55" fillId="0" borderId="17" xfId="0" applyNumberFormat="1" applyFont="1" applyBorder="1" applyAlignment="1">
      <alignment horizontal="center" vertical="center" wrapText="1"/>
    </xf>
    <xf numFmtId="0" fontId="54" fillId="0" borderId="17" xfId="0" applyFont="1" applyBorder="1" applyAlignment="1">
      <alignment horizontal="center" vertical="center" wrapText="1"/>
    </xf>
    <xf numFmtId="14" fontId="54" fillId="0" borderId="17" xfId="0" applyNumberFormat="1" applyFont="1" applyBorder="1" applyAlignment="1">
      <alignment horizontal="center" vertical="center" wrapText="1"/>
    </xf>
    <xf numFmtId="0" fontId="55" fillId="0" borderId="18" xfId="0" applyFont="1" applyBorder="1" applyAlignment="1">
      <alignment horizontal="center" vertical="center" wrapText="1"/>
    </xf>
    <xf numFmtId="0" fontId="54" fillId="0" borderId="2" xfId="0" applyFont="1" applyBorder="1" applyAlignment="1">
      <alignment horizontal="center" vertical="center" wrapText="1"/>
    </xf>
    <xf numFmtId="0" fontId="55" fillId="0" borderId="4" xfId="0" applyFont="1" applyBorder="1" applyAlignment="1">
      <alignment horizontal="center" vertical="center" wrapText="1"/>
    </xf>
    <xf numFmtId="0" fontId="54" fillId="0" borderId="19" xfId="0" applyFont="1" applyBorder="1" applyAlignment="1">
      <alignment horizontal="center" vertical="center" wrapText="1"/>
    </xf>
    <xf numFmtId="165" fontId="55" fillId="0" borderId="20" xfId="0" applyNumberFormat="1" applyFont="1" applyBorder="1" applyAlignment="1">
      <alignment horizontal="center" vertical="center" wrapText="1"/>
    </xf>
    <xf numFmtId="0" fontId="55" fillId="0" borderId="20" xfId="0" applyFont="1" applyBorder="1" applyAlignment="1">
      <alignment horizontal="center" vertical="center" wrapText="1"/>
    </xf>
    <xf numFmtId="164" fontId="55" fillId="0" borderId="20" xfId="1" applyNumberFormat="1" applyFont="1" applyBorder="1" applyAlignment="1">
      <alignment horizontal="center" vertical="center" wrapText="1"/>
    </xf>
    <xf numFmtId="3" fontId="55" fillId="0" borderId="20" xfId="0" applyNumberFormat="1" applyFont="1" applyBorder="1" applyAlignment="1">
      <alignment horizontal="center" vertical="center" wrapText="1"/>
    </xf>
    <xf numFmtId="0" fontId="54" fillId="0" borderId="20" xfId="0" applyFont="1" applyBorder="1" applyAlignment="1">
      <alignment horizontal="center" vertical="center" wrapText="1"/>
    </xf>
    <xf numFmtId="14" fontId="54" fillId="0" borderId="20" xfId="0" applyNumberFormat="1" applyFont="1" applyBorder="1" applyAlignment="1">
      <alignment horizontal="center" vertical="center" wrapText="1"/>
    </xf>
    <xf numFmtId="0" fontId="55" fillId="0" borderId="21" xfId="0" applyFont="1" applyBorder="1" applyAlignment="1">
      <alignment horizontal="center" vertical="center" wrapText="1"/>
    </xf>
    <xf numFmtId="0" fontId="8" fillId="0" borderId="22" xfId="0" applyFont="1" applyBorder="1" applyAlignment="1">
      <alignment horizontal="center" vertical="center"/>
    </xf>
    <xf numFmtId="0" fontId="9" fillId="0" borderId="23" xfId="0" applyFont="1" applyBorder="1" applyAlignment="1">
      <alignment horizontal="center" wrapText="1"/>
    </xf>
    <xf numFmtId="0" fontId="9" fillId="0" borderId="23" xfId="0" applyFont="1" applyBorder="1" applyAlignment="1">
      <alignment horizontal="center" vertical="center" wrapText="1"/>
    </xf>
    <xf numFmtId="164" fontId="9" fillId="0" borderId="23" xfId="1" applyNumberFormat="1" applyFont="1" applyBorder="1" applyAlignment="1">
      <alignment horizontal="center" vertical="center" wrapText="1"/>
    </xf>
    <xf numFmtId="3" fontId="9" fillId="0" borderId="23" xfId="0" applyNumberFormat="1" applyFont="1" applyBorder="1" applyAlignment="1">
      <alignment horizontal="center" wrapText="1"/>
    </xf>
    <xf numFmtId="0" fontId="10" fillId="0" borderId="23" xfId="0" applyFont="1" applyBorder="1" applyAlignment="1">
      <alignment horizontal="center"/>
    </xf>
    <xf numFmtId="14" fontId="11" fillId="0" borderId="23" xfId="0" applyNumberFormat="1" applyFont="1" applyBorder="1" applyAlignment="1">
      <alignment horizontal="center"/>
    </xf>
    <xf numFmtId="0" fontId="12" fillId="0" borderId="23" xfId="0" applyFont="1" applyBorder="1"/>
    <xf numFmtId="0" fontId="13" fillId="0" borderId="23" xfId="0" applyFont="1" applyBorder="1"/>
    <xf numFmtId="0" fontId="9" fillId="0" borderId="26" xfId="0" applyFont="1" applyBorder="1" applyAlignment="1">
      <alignment horizontal="center" wrapText="1"/>
    </xf>
    <xf numFmtId="0" fontId="6" fillId="3" borderId="20" xfId="0" applyFont="1" applyFill="1" applyBorder="1" applyAlignment="1">
      <alignment horizontal="center" vertical="center" wrapText="1"/>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wrapText="1"/>
    </xf>
    <xf numFmtId="0" fontId="60" fillId="0" borderId="0" xfId="0" applyFont="1" applyAlignment="1">
      <alignment horizontal="center" vertical="center"/>
    </xf>
    <xf numFmtId="3" fontId="58" fillId="0" borderId="7" xfId="0" applyNumberFormat="1" applyFont="1" applyBorder="1" applyAlignment="1">
      <alignment horizontal="center" wrapText="1"/>
    </xf>
    <xf numFmtId="0" fontId="16" fillId="0" borderId="22" xfId="0" applyFont="1" applyBorder="1" applyAlignment="1">
      <alignment horizontal="center" vertical="center" wrapText="1"/>
    </xf>
    <xf numFmtId="165" fontId="2" fillId="0" borderId="23" xfId="0" applyNumberFormat="1" applyFont="1" applyBorder="1" applyAlignment="1">
      <alignment horizontal="center" vertical="center" wrapText="1"/>
    </xf>
    <xf numFmtId="0" fontId="2" fillId="0" borderId="23" xfId="0" applyFont="1" applyBorder="1" applyAlignment="1">
      <alignment horizontal="center" vertical="center" wrapText="1"/>
    </xf>
    <xf numFmtId="164" fontId="2" fillId="0" borderId="23" xfId="1" applyNumberFormat="1" applyFont="1" applyBorder="1" applyAlignment="1">
      <alignment horizontal="center" vertical="center" wrapText="1"/>
    </xf>
    <xf numFmtId="164" fontId="58" fillId="0" borderId="45" xfId="1" applyNumberFormat="1" applyFont="1" applyBorder="1" applyAlignment="1">
      <alignment horizontal="center" vertical="center" wrapText="1"/>
    </xf>
    <xf numFmtId="0" fontId="56" fillId="0" borderId="22" xfId="0" applyFont="1" applyBorder="1" applyAlignment="1">
      <alignment horizontal="center" vertical="center"/>
    </xf>
    <xf numFmtId="165" fontId="57" fillId="0" borderId="23" xfId="0" applyNumberFormat="1" applyFont="1" applyBorder="1" applyAlignment="1">
      <alignment horizontal="left" vertical="center" wrapText="1"/>
    </xf>
    <xf numFmtId="0" fontId="58" fillId="0" borderId="23" xfId="0" applyFont="1" applyBorder="1" applyAlignment="1">
      <alignment horizontal="center"/>
    </xf>
    <xf numFmtId="0" fontId="58" fillId="0" borderId="23" xfId="0" applyFont="1" applyBorder="1" applyAlignment="1">
      <alignment horizontal="center" wrapText="1"/>
    </xf>
    <xf numFmtId="0" fontId="58" fillId="0" borderId="23" xfId="0" applyFont="1" applyBorder="1" applyAlignment="1">
      <alignment horizontal="center" vertical="center" wrapText="1"/>
    </xf>
    <xf numFmtId="164" fontId="58" fillId="0" borderId="49" xfId="1" applyNumberFormat="1" applyFont="1" applyBorder="1" applyAlignment="1">
      <alignment horizontal="center" vertical="center" wrapText="1"/>
    </xf>
    <xf numFmtId="0" fontId="56" fillId="0" borderId="0" xfId="0" applyFont="1" applyBorder="1" applyAlignment="1">
      <alignment horizontal="center" vertical="center"/>
    </xf>
    <xf numFmtId="165" fontId="58" fillId="0" borderId="0" xfId="0" applyNumberFormat="1" applyFont="1" applyBorder="1" applyAlignment="1">
      <alignment horizontal="center" wrapText="1"/>
    </xf>
    <xf numFmtId="0" fontId="58" fillId="0" borderId="0" xfId="0" applyFont="1" applyBorder="1" applyAlignment="1">
      <alignment horizontal="center"/>
    </xf>
    <xf numFmtId="0" fontId="58" fillId="0" borderId="0" xfId="0" applyFont="1" applyBorder="1" applyAlignment="1">
      <alignment horizontal="center" wrapText="1"/>
    </xf>
    <xf numFmtId="0" fontId="58" fillId="0" borderId="0" xfId="0" applyFont="1" applyBorder="1" applyAlignment="1">
      <alignment horizontal="center" vertical="center" wrapText="1"/>
    </xf>
    <xf numFmtId="164" fontId="58" fillId="0" borderId="0" xfId="1" applyNumberFormat="1" applyFont="1" applyBorder="1" applyAlignment="1">
      <alignment horizontal="center" vertical="center" wrapText="1"/>
    </xf>
    <xf numFmtId="0" fontId="56" fillId="0" borderId="51" xfId="0" applyFont="1" applyBorder="1" applyAlignment="1">
      <alignment horizontal="center" vertical="center"/>
    </xf>
    <xf numFmtId="165" fontId="58" fillId="0" borderId="44" xfId="0" applyNumberFormat="1" applyFont="1" applyBorder="1" applyAlignment="1">
      <alignment horizontal="center" wrapText="1"/>
    </xf>
    <xf numFmtId="0" fontId="58" fillId="0" borderId="44" xfId="0" applyFont="1" applyBorder="1" applyAlignment="1">
      <alignment horizontal="center"/>
    </xf>
    <xf numFmtId="0" fontId="58" fillId="0" borderId="44" xfId="0" applyFont="1" applyBorder="1" applyAlignment="1">
      <alignment horizontal="center" wrapText="1"/>
    </xf>
    <xf numFmtId="0" fontId="58" fillId="0" borderId="44" xfId="0" applyFont="1" applyBorder="1" applyAlignment="1">
      <alignment horizontal="center" vertical="center" wrapText="1"/>
    </xf>
    <xf numFmtId="165" fontId="27" fillId="0" borderId="43" xfId="0" applyNumberFormat="1" applyFont="1" applyBorder="1" applyAlignment="1">
      <alignment horizontal="center" vertical="center"/>
    </xf>
    <xf numFmtId="3" fontId="43" fillId="0" borderId="38" xfId="0" applyNumberFormat="1" applyFont="1" applyBorder="1" applyAlignment="1">
      <alignment horizontal="center" vertical="center"/>
    </xf>
    <xf numFmtId="0" fontId="48" fillId="0" borderId="11" xfId="0" applyFont="1" applyBorder="1" applyAlignment="1">
      <alignment horizontal="center" vertical="center"/>
    </xf>
    <xf numFmtId="164" fontId="48" fillId="0" borderId="11" xfId="1" applyNumberFormat="1" applyFont="1" applyBorder="1" applyAlignment="1">
      <alignment horizontal="center" vertical="center"/>
    </xf>
    <xf numFmtId="165" fontId="51" fillId="0" borderId="23" xfId="0" applyNumberFormat="1" applyFont="1" applyBorder="1" applyAlignment="1">
      <alignment horizontal="center" vertical="center"/>
    </xf>
    <xf numFmtId="0" fontId="52" fillId="0" borderId="23" xfId="0" applyFont="1" applyBorder="1" applyAlignment="1">
      <alignment horizontal="center" vertical="center"/>
    </xf>
    <xf numFmtId="164" fontId="52" fillId="0" borderId="23" xfId="1" applyNumberFormat="1" applyFont="1" applyBorder="1" applyAlignment="1">
      <alignment horizontal="center" vertical="center"/>
    </xf>
    <xf numFmtId="3" fontId="52" fillId="0" borderId="23" xfId="0" applyNumberFormat="1" applyFont="1" applyBorder="1" applyAlignment="1">
      <alignment horizontal="center" vertical="center"/>
    </xf>
    <xf numFmtId="0" fontId="50" fillId="0" borderId="23" xfId="0" applyFont="1" applyBorder="1" applyAlignment="1">
      <alignment horizontal="center" vertical="center"/>
    </xf>
    <xf numFmtId="14" fontId="53" fillId="0" borderId="23" xfId="0" applyNumberFormat="1" applyFont="1" applyBorder="1" applyAlignment="1">
      <alignment horizontal="center" vertical="center"/>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43" fillId="0" borderId="23" xfId="0" applyFont="1" applyBorder="1" applyAlignment="1">
      <alignment horizontal="center" vertical="center"/>
    </xf>
    <xf numFmtId="3" fontId="43" fillId="0" borderId="23" xfId="0" applyNumberFormat="1" applyFont="1" applyBorder="1" applyAlignment="1">
      <alignment horizontal="center" vertical="center" wrapText="1"/>
    </xf>
    <xf numFmtId="0" fontId="41" fillId="0" borderId="23" xfId="0" applyFont="1" applyBorder="1" applyAlignment="1">
      <alignment horizontal="center" vertical="center"/>
    </xf>
    <xf numFmtId="14" fontId="44" fillId="0" borderId="23" xfId="0" applyNumberFormat="1" applyFont="1" applyBorder="1" applyAlignment="1">
      <alignment horizontal="center" vertical="center"/>
    </xf>
    <xf numFmtId="0" fontId="43" fillId="0" borderId="26" xfId="0" applyFont="1" applyBorder="1" applyAlignment="1">
      <alignment horizontal="center" vertical="center" wrapText="1"/>
    </xf>
    <xf numFmtId="165" fontId="42" fillId="0" borderId="23" xfId="0" applyNumberFormat="1"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21" xfId="0" applyFont="1" applyBorder="1" applyAlignment="1">
      <alignment horizontal="center" vertical="center" wrapText="1"/>
    </xf>
    <xf numFmtId="0" fontId="52" fillId="0" borderId="8" xfId="0" applyFont="1" applyBorder="1" applyAlignment="1">
      <alignment horizontal="center" wrapText="1"/>
    </xf>
    <xf numFmtId="0" fontId="52" fillId="0" borderId="9" xfId="0" applyFont="1" applyBorder="1" applyAlignment="1">
      <alignment horizontal="center" wrapText="1"/>
    </xf>
    <xf numFmtId="0" fontId="50" fillId="0" borderId="48" xfId="0" applyFont="1" applyBorder="1" applyAlignment="1">
      <alignment horizontal="center" vertical="center"/>
    </xf>
    <xf numFmtId="164" fontId="52" fillId="0" borderId="15" xfId="1" applyNumberFormat="1" applyFont="1" applyBorder="1" applyAlignment="1">
      <alignment horizontal="center" vertical="center" wrapText="1"/>
    </xf>
    <xf numFmtId="0" fontId="52" fillId="0" borderId="29" xfId="0" applyFont="1" applyBorder="1" applyAlignment="1">
      <alignment horizontal="center" vertical="center" wrapText="1"/>
    </xf>
    <xf numFmtId="164" fontId="52" fillId="0" borderId="30" xfId="1" applyNumberFormat="1" applyFont="1" applyBorder="1" applyAlignment="1">
      <alignment horizontal="center" vertical="center" wrapText="1"/>
    </xf>
    <xf numFmtId="164" fontId="52" fillId="0" borderId="3" xfId="1" applyNumberFormat="1" applyFont="1" applyBorder="1" applyAlignment="1">
      <alignment horizontal="center" vertical="center"/>
    </xf>
    <xf numFmtId="0" fontId="52" fillId="0" borderId="3" xfId="0" applyFont="1" applyBorder="1" applyAlignment="1">
      <alignment horizontal="center" vertical="center"/>
    </xf>
    <xf numFmtId="0" fontId="52" fillId="0" borderId="8" xfId="0" applyFont="1" applyBorder="1" applyAlignment="1">
      <alignment horizontal="center" vertical="center"/>
    </xf>
    <xf numFmtId="164" fontId="52" fillId="0" borderId="8" xfId="1" applyNumberFormat="1" applyFont="1" applyBorder="1" applyAlignment="1">
      <alignment horizontal="center" vertical="center"/>
    </xf>
    <xf numFmtId="164" fontId="52" fillId="0" borderId="41" xfId="1" applyNumberFormat="1" applyFont="1" applyBorder="1" applyAlignment="1">
      <alignment horizontal="center" vertical="center"/>
    </xf>
    <xf numFmtId="164" fontId="52" fillId="0" borderId="45" xfId="1" applyNumberFormat="1" applyFont="1" applyBorder="1" applyAlignment="1">
      <alignment horizontal="center" vertical="center"/>
    </xf>
    <xf numFmtId="164" fontId="52" fillId="0" borderId="42" xfId="1" applyNumberFormat="1" applyFont="1" applyBorder="1" applyAlignment="1">
      <alignment horizontal="center" vertical="center"/>
    </xf>
    <xf numFmtId="0" fontId="2" fillId="0" borderId="3" xfId="0" applyFont="1" applyBorder="1"/>
    <xf numFmtId="0" fontId="2" fillId="0" borderId="38" xfId="0" applyFont="1" applyBorder="1" applyAlignment="1">
      <alignment horizontal="center" wrapText="1"/>
    </xf>
    <xf numFmtId="0" fontId="2" fillId="0" borderId="3" xfId="0" applyFont="1" applyBorder="1" applyAlignment="1">
      <alignment horizontal="center" wrapText="1"/>
    </xf>
    <xf numFmtId="0" fontId="2" fillId="0" borderId="3" xfId="0" applyFont="1" applyBorder="1" applyAlignment="1">
      <alignment horizontal="center"/>
    </xf>
    <xf numFmtId="0" fontId="2" fillId="0" borderId="43" xfId="0" applyFont="1" applyBorder="1" applyAlignment="1">
      <alignment horizontal="center"/>
    </xf>
    <xf numFmtId="3" fontId="2" fillId="0" borderId="3" xfId="0" applyNumberFormat="1" applyFont="1" applyBorder="1" applyAlignment="1">
      <alignment horizontal="center" wrapText="1"/>
    </xf>
    <xf numFmtId="0" fontId="2" fillId="0" borderId="54" xfId="0" applyFont="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xf>
    <xf numFmtId="164" fontId="2" fillId="0" borderId="3" xfId="2" applyNumberFormat="1" applyFont="1" applyBorder="1" applyAlignment="1">
      <alignment horizontal="center" vertical="center" wrapText="1"/>
    </xf>
    <xf numFmtId="3" fontId="2" fillId="0" borderId="3" xfId="0" applyNumberFormat="1" applyFont="1" applyBorder="1" applyAlignment="1">
      <alignment horizontal="center"/>
    </xf>
    <xf numFmtId="4" fontId="2" fillId="0" borderId="3" xfId="0" applyNumberFormat="1" applyFont="1" applyBorder="1" applyAlignment="1">
      <alignment horizontal="center"/>
    </xf>
    <xf numFmtId="0" fontId="2" fillId="0" borderId="38" xfId="0" quotePrefix="1" applyFont="1" applyBorder="1" applyAlignment="1">
      <alignment horizontal="center" wrapText="1"/>
    </xf>
    <xf numFmtId="0" fontId="2" fillId="0" borderId="0" xfId="0" applyFont="1" applyAlignment="1">
      <alignment horizontal="center"/>
    </xf>
    <xf numFmtId="3" fontId="65" fillId="0" borderId="3" xfId="0" applyNumberFormat="1" applyFont="1" applyBorder="1" applyAlignment="1">
      <alignment horizontal="center"/>
    </xf>
    <xf numFmtId="0" fontId="65" fillId="0" borderId="54" xfId="0" applyFont="1" applyBorder="1" applyAlignment="1">
      <alignment horizontal="center"/>
    </xf>
    <xf numFmtId="0" fontId="65" fillId="0" borderId="1" xfId="0" applyFont="1" applyBorder="1" applyAlignment="1">
      <alignment horizontal="center" wrapText="1"/>
    </xf>
    <xf numFmtId="0" fontId="65" fillId="0" borderId="1" xfId="0" applyFont="1" applyBorder="1" applyAlignment="1">
      <alignment horizontal="center"/>
    </xf>
    <xf numFmtId="3" fontId="65" fillId="0" borderId="3" xfId="0" applyNumberFormat="1" applyFont="1" applyBorder="1" applyAlignment="1">
      <alignment horizontal="center" wrapText="1"/>
    </xf>
    <xf numFmtId="164" fontId="65" fillId="0" borderId="3" xfId="2" applyNumberFormat="1" applyFont="1" applyBorder="1" applyAlignment="1">
      <alignment horizontal="center" vertical="center" wrapText="1"/>
    </xf>
    <xf numFmtId="0" fontId="65" fillId="0" borderId="3" xfId="0" applyFont="1" applyBorder="1" applyAlignment="1">
      <alignment horizontal="center" wrapText="1"/>
    </xf>
    <xf numFmtId="0" fontId="2" fillId="0" borderId="0" xfId="0" applyFont="1"/>
    <xf numFmtId="0" fontId="2" fillId="0" borderId="0" xfId="0" applyFont="1" applyAlignment="1">
      <alignment horizontal="center" wrapText="1"/>
    </xf>
    <xf numFmtId="3" fontId="2" fillId="0" borderId="3" xfId="0" applyNumberFormat="1" applyFont="1" applyBorder="1"/>
    <xf numFmtId="0" fontId="66" fillId="0" borderId="3" xfId="0" applyFont="1" applyBorder="1"/>
    <xf numFmtId="0" fontId="0" fillId="0" borderId="3" xfId="0" applyFont="1" applyBorder="1" applyAlignment="1">
      <alignment horizontal="center"/>
    </xf>
    <xf numFmtId="0" fontId="0" fillId="0" borderId="43" xfId="0" applyFont="1" applyBorder="1" applyAlignment="1">
      <alignment horizontal="center"/>
    </xf>
    <xf numFmtId="3" fontId="0" fillId="0" borderId="3" xfId="0" applyNumberFormat="1" applyFont="1" applyBorder="1" applyAlignment="1">
      <alignment horizontal="center"/>
    </xf>
    <xf numFmtId="4" fontId="0" fillId="0" borderId="3" xfId="0" applyNumberFormat="1" applyFont="1" applyBorder="1" applyAlignment="1">
      <alignment horizontal="center"/>
    </xf>
    <xf numFmtId="0" fontId="0" fillId="0" borderId="38" xfId="0" quotePrefix="1" applyFont="1" applyBorder="1" applyAlignment="1">
      <alignment horizontal="center" wrapText="1"/>
    </xf>
    <xf numFmtId="0" fontId="0" fillId="0" borderId="3" xfId="0" applyFont="1" applyBorder="1" applyAlignment="1">
      <alignment horizontal="center" wrapText="1"/>
    </xf>
    <xf numFmtId="0" fontId="0" fillId="0" borderId="0" xfId="0" applyFont="1"/>
    <xf numFmtId="0" fontId="0" fillId="0" borderId="0" xfId="0" applyFont="1" applyAlignment="1">
      <alignment horizontal="center"/>
    </xf>
    <xf numFmtId="0" fontId="0" fillId="0" borderId="0" xfId="0" applyFont="1" applyAlignment="1">
      <alignment vertical="center"/>
    </xf>
    <xf numFmtId="0" fontId="60" fillId="0" borderId="0" xfId="0" applyFont="1" applyAlignment="1">
      <alignment vertical="center"/>
    </xf>
    <xf numFmtId="0" fontId="13" fillId="0" borderId="0" xfId="0" applyFont="1" applyAlignment="1">
      <alignment vertical="center"/>
    </xf>
    <xf numFmtId="0" fontId="67" fillId="0" borderId="0" xfId="0" applyFont="1" applyAlignment="1">
      <alignment vertical="center"/>
    </xf>
    <xf numFmtId="0" fontId="55" fillId="0" borderId="16" xfId="0" applyFont="1" applyBorder="1" applyAlignment="1">
      <alignment horizontal="center" vertical="center"/>
    </xf>
    <xf numFmtId="14" fontId="55" fillId="0" borderId="17" xfId="0" applyNumberFormat="1" applyFont="1" applyBorder="1" applyAlignment="1">
      <alignment horizontal="center" vertical="center"/>
    </xf>
    <xf numFmtId="0" fontId="55" fillId="0" borderId="17" xfId="0" applyFont="1" applyBorder="1" applyAlignment="1">
      <alignment horizontal="center" vertical="center"/>
    </xf>
    <xf numFmtId="3" fontId="55" fillId="0" borderId="17" xfId="0" applyNumberFormat="1" applyFont="1" applyBorder="1" applyAlignment="1">
      <alignment horizontal="center" vertical="center"/>
    </xf>
    <xf numFmtId="4" fontId="55" fillId="0" borderId="17" xfId="0" applyNumberFormat="1" applyFont="1" applyBorder="1" applyAlignment="1">
      <alignment horizontal="center" vertical="center"/>
    </xf>
    <xf numFmtId="0" fontId="55" fillId="0" borderId="17" xfId="0" quotePrefix="1" applyFont="1" applyBorder="1" applyAlignment="1">
      <alignment horizontal="center" vertical="center"/>
    </xf>
    <xf numFmtId="0" fontId="55" fillId="0" borderId="18" xfId="0" applyFont="1" applyBorder="1" applyAlignment="1">
      <alignment horizontal="center" vertical="center"/>
    </xf>
    <xf numFmtId="0" fontId="55" fillId="0" borderId="2" xfId="0" applyFont="1" applyBorder="1" applyAlignment="1">
      <alignment horizontal="center" vertical="center"/>
    </xf>
    <xf numFmtId="14" fontId="55" fillId="0" borderId="3" xfId="0" applyNumberFormat="1" applyFont="1" applyBorder="1" applyAlignment="1">
      <alignment horizontal="center" vertical="center"/>
    </xf>
    <xf numFmtId="0" fontId="55" fillId="0" borderId="3" xfId="0" applyFont="1" applyBorder="1" applyAlignment="1">
      <alignment horizontal="center" vertical="center"/>
    </xf>
    <xf numFmtId="3" fontId="55" fillId="0" borderId="3" xfId="0" applyNumberFormat="1" applyFont="1" applyBorder="1" applyAlignment="1">
      <alignment horizontal="center" vertical="center"/>
    </xf>
    <xf numFmtId="4" fontId="55" fillId="0" borderId="3" xfId="0" applyNumberFormat="1" applyFont="1" applyBorder="1" applyAlignment="1">
      <alignment horizontal="center" vertical="center"/>
    </xf>
    <xf numFmtId="0" fontId="55" fillId="0" borderId="3" xfId="0" quotePrefix="1"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pplyAlignment="1">
      <alignment horizontal="center" vertical="center"/>
    </xf>
    <xf numFmtId="14" fontId="55" fillId="0" borderId="8" xfId="0" applyNumberFormat="1" applyFont="1" applyBorder="1" applyAlignment="1">
      <alignment horizontal="center" vertical="center"/>
    </xf>
    <xf numFmtId="0" fontId="55" fillId="0" borderId="8" xfId="0" applyFont="1" applyBorder="1" applyAlignment="1">
      <alignment horizontal="center" vertical="center"/>
    </xf>
    <xf numFmtId="3" fontId="55" fillId="0" borderId="8" xfId="0" applyNumberFormat="1" applyFont="1" applyBorder="1" applyAlignment="1">
      <alignment horizontal="center" vertical="center"/>
    </xf>
    <xf numFmtId="4" fontId="55" fillId="0" borderId="8" xfId="0" applyNumberFormat="1" applyFont="1" applyBorder="1" applyAlignment="1">
      <alignment horizontal="center" vertical="center"/>
    </xf>
    <xf numFmtId="0" fontId="55" fillId="0" borderId="8" xfId="0" quotePrefix="1" applyFont="1" applyBorder="1" applyAlignment="1">
      <alignment horizontal="center" vertical="center"/>
    </xf>
    <xf numFmtId="0" fontId="55" fillId="0" borderId="9" xfId="0" applyFont="1" applyBorder="1" applyAlignment="1">
      <alignment horizontal="center" vertical="center"/>
    </xf>
    <xf numFmtId="0" fontId="55" fillId="0" borderId="0" xfId="0" applyFont="1" applyBorder="1" applyAlignment="1">
      <alignment horizontal="center" vertical="center"/>
    </xf>
    <xf numFmtId="0" fontId="55" fillId="0" borderId="10" xfId="0" applyFont="1" applyBorder="1" applyAlignment="1">
      <alignment horizontal="center" vertical="center"/>
    </xf>
    <xf numFmtId="14" fontId="55" fillId="0" borderId="11" xfId="0" applyNumberFormat="1" applyFont="1" applyBorder="1" applyAlignment="1">
      <alignment horizontal="center" vertical="center"/>
    </xf>
    <xf numFmtId="0" fontId="55" fillId="0" borderId="11" xfId="0" applyFont="1" applyBorder="1" applyAlignment="1">
      <alignment horizontal="center" vertical="center"/>
    </xf>
    <xf numFmtId="3" fontId="55" fillId="0" borderId="11" xfId="0" applyNumberFormat="1" applyFont="1" applyBorder="1" applyAlignment="1">
      <alignment horizontal="center" vertical="center"/>
    </xf>
    <xf numFmtId="4" fontId="55" fillId="0" borderId="11" xfId="0" applyNumberFormat="1" applyFont="1" applyBorder="1" applyAlignment="1">
      <alignment horizontal="center" vertical="center"/>
    </xf>
    <xf numFmtId="0" fontId="55" fillId="0" borderId="11" xfId="0" quotePrefix="1" applyFont="1" applyBorder="1" applyAlignment="1">
      <alignment horizontal="center" vertical="center"/>
    </xf>
    <xf numFmtId="0" fontId="55" fillId="0" borderId="12" xfId="0" applyFont="1" applyBorder="1" applyAlignment="1">
      <alignment horizontal="center" vertical="center"/>
    </xf>
    <xf numFmtId="3" fontId="68" fillId="0" borderId="44" xfId="0" applyNumberFormat="1" applyFont="1" applyBorder="1" applyAlignment="1">
      <alignment horizontal="center" vertical="center"/>
    </xf>
    <xf numFmtId="3" fontId="55" fillId="0" borderId="11" xfId="1" applyNumberFormat="1" applyFont="1" applyBorder="1" applyAlignment="1">
      <alignment horizontal="center" vertical="center"/>
    </xf>
    <xf numFmtId="0" fontId="54" fillId="0" borderId="11" xfId="0" applyFont="1" applyBorder="1" applyAlignment="1">
      <alignment horizontal="center" vertical="center"/>
    </xf>
    <xf numFmtId="3" fontId="55" fillId="0" borderId="3" xfId="1" applyNumberFormat="1" applyFont="1" applyBorder="1" applyAlignment="1">
      <alignment horizontal="center" vertical="center"/>
    </xf>
    <xf numFmtId="0" fontId="54" fillId="0" borderId="3" xfId="0" applyFont="1" applyBorder="1" applyAlignment="1">
      <alignment horizontal="center" vertical="center"/>
    </xf>
    <xf numFmtId="0" fontId="55" fillId="0" borderId="3" xfId="0" applyFont="1" applyFill="1" applyBorder="1" applyAlignment="1">
      <alignment horizontal="center" vertical="center"/>
    </xf>
    <xf numFmtId="3" fontId="55" fillId="0" borderId="8" xfId="1" applyNumberFormat="1" applyFont="1" applyBorder="1" applyAlignment="1">
      <alignment horizontal="center" vertical="center"/>
    </xf>
    <xf numFmtId="0" fontId="54" fillId="0" borderId="8" xfId="0" applyFont="1" applyBorder="1" applyAlignment="1">
      <alignment horizontal="center" vertical="center"/>
    </xf>
    <xf numFmtId="14" fontId="55" fillId="0" borderId="20" xfId="0" applyNumberFormat="1" applyFont="1" applyBorder="1" applyAlignment="1">
      <alignment horizontal="center" vertical="center"/>
    </xf>
    <xf numFmtId="0" fontId="55" fillId="0" borderId="20" xfId="0" applyFont="1" applyBorder="1" applyAlignment="1">
      <alignment horizontal="center" vertical="center"/>
    </xf>
    <xf numFmtId="3" fontId="55" fillId="0" borderId="20" xfId="0" applyNumberFormat="1" applyFont="1" applyBorder="1" applyAlignment="1">
      <alignment horizontal="center" vertical="center"/>
    </xf>
    <xf numFmtId="3" fontId="55" fillId="0" borderId="20" xfId="1" applyNumberFormat="1" applyFont="1" applyBorder="1" applyAlignment="1">
      <alignment horizontal="center" vertical="center"/>
    </xf>
    <xf numFmtId="0" fontId="54" fillId="0" borderId="20" xfId="0" applyFont="1" applyBorder="1" applyAlignment="1">
      <alignment horizontal="center" vertical="center"/>
    </xf>
    <xf numFmtId="0" fontId="55" fillId="0" borderId="21" xfId="0" applyFont="1" applyBorder="1" applyAlignment="1">
      <alignment horizontal="center" vertical="center"/>
    </xf>
    <xf numFmtId="0" fontId="55" fillId="0" borderId="0" xfId="0" applyFont="1" applyAlignment="1">
      <alignment vertical="center"/>
    </xf>
    <xf numFmtId="3" fontId="55" fillId="0" borderId="0" xfId="0" applyNumberFormat="1" applyFont="1" applyAlignment="1">
      <alignment vertical="center"/>
    </xf>
    <xf numFmtId="49" fontId="55" fillId="0" borderId="0" xfId="0" applyNumberFormat="1" applyFont="1" applyAlignment="1">
      <alignment horizontal="center" vertical="center" wrapText="1"/>
    </xf>
    <xf numFmtId="0" fontId="64" fillId="0" borderId="27" xfId="0" applyFont="1" applyBorder="1" applyAlignment="1">
      <alignment horizontal="center" vertical="center" wrapText="1"/>
    </xf>
    <xf numFmtId="0" fontId="64" fillId="0" borderId="29" xfId="0" applyFont="1" applyBorder="1" applyAlignment="1">
      <alignment horizontal="center" vertical="center" wrapText="1"/>
    </xf>
    <xf numFmtId="0" fontId="64" fillId="0" borderId="28" xfId="0" applyFont="1" applyBorder="1" applyAlignment="1">
      <alignment horizontal="center" vertical="center" wrapText="1"/>
    </xf>
    <xf numFmtId="0" fontId="64" fillId="0" borderId="52" xfId="0" applyFont="1" applyBorder="1" applyAlignment="1">
      <alignment horizontal="center" vertical="center" wrapText="1"/>
    </xf>
    <xf numFmtId="0" fontId="64" fillId="0" borderId="0" xfId="0" applyFont="1" applyBorder="1" applyAlignment="1">
      <alignment horizontal="center" vertical="center" wrapText="1"/>
    </xf>
    <xf numFmtId="0" fontId="64" fillId="0" borderId="53" xfId="0" applyFont="1" applyBorder="1" applyAlignment="1">
      <alignment horizontal="center" vertical="center" wrapText="1"/>
    </xf>
    <xf numFmtId="0" fontId="64" fillId="0" borderId="32" xfId="0" applyFont="1" applyBorder="1" applyAlignment="1">
      <alignment horizontal="center" vertical="center" wrapText="1"/>
    </xf>
    <xf numFmtId="0" fontId="64" fillId="0" borderId="34" xfId="0" applyFont="1" applyBorder="1" applyAlignment="1">
      <alignment horizontal="center" vertical="center" wrapText="1"/>
    </xf>
    <xf numFmtId="0" fontId="64" fillId="0" borderId="33"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43" xfId="0" applyFont="1" applyBorder="1" applyAlignment="1">
      <alignment horizontal="center"/>
    </xf>
    <xf numFmtId="0" fontId="65" fillId="0" borderId="1" xfId="0" applyFont="1" applyBorder="1" applyAlignment="1">
      <alignment horizontal="center"/>
    </xf>
    <xf numFmtId="0" fontId="65" fillId="0" borderId="38" xfId="0" applyFont="1" applyBorder="1" applyAlignment="1">
      <alignment horizontal="center"/>
    </xf>
    <xf numFmtId="0" fontId="2" fillId="0" borderId="1" xfId="0" applyFont="1" applyBorder="1" applyAlignment="1">
      <alignment horizontal="center" vertical="center" wrapText="1"/>
    </xf>
    <xf numFmtId="0" fontId="65" fillId="0" borderId="19" xfId="0" applyFont="1" applyBorder="1" applyAlignment="1">
      <alignment horizontal="center"/>
    </xf>
    <xf numFmtId="0" fontId="65" fillId="0" borderId="20" xfId="0" applyFont="1" applyBorder="1" applyAlignment="1">
      <alignment horizont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58" fillId="0" borderId="13" xfId="0" applyFont="1" applyBorder="1" applyAlignment="1">
      <alignment horizontal="center"/>
    </xf>
    <xf numFmtId="0" fontId="58" fillId="0" borderId="14" xfId="0" applyFont="1" applyBorder="1" applyAlignment="1">
      <alignment horizontal="center"/>
    </xf>
    <xf numFmtId="0" fontId="58" fillId="0" borderId="15" xfId="0" applyFont="1" applyBorder="1" applyAlignment="1">
      <alignment horizontal="center"/>
    </xf>
    <xf numFmtId="0" fontId="58" fillId="0" borderId="37" xfId="0" applyFont="1" applyBorder="1" applyAlignment="1">
      <alignment horizontal="center"/>
    </xf>
    <xf numFmtId="0" fontId="6" fillId="3" borderId="17"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3" fillId="2" borderId="13"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8" xfId="0" applyFont="1" applyFill="1" applyBorder="1" applyAlignment="1">
      <alignment horizontal="center" vertical="center"/>
    </xf>
    <xf numFmtId="0" fontId="7" fillId="3" borderId="17" xfId="0" applyFont="1" applyFill="1" applyBorder="1" applyAlignment="1">
      <alignment horizontal="center" vertical="center"/>
    </xf>
    <xf numFmtId="0" fontId="52" fillId="0" borderId="32" xfId="0" applyFont="1" applyBorder="1" applyAlignment="1">
      <alignment horizontal="center" vertical="center" wrapText="1"/>
    </xf>
    <xf numFmtId="0" fontId="52" fillId="0" borderId="33" xfId="0" applyFont="1" applyBorder="1" applyAlignment="1">
      <alignment horizontal="center" vertical="center" wrapText="1"/>
    </xf>
    <xf numFmtId="0" fontId="52" fillId="0" borderId="36"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37" xfId="0" applyFont="1" applyBorder="1" applyAlignment="1">
      <alignment horizontal="center" vertical="center" wrapText="1"/>
    </xf>
    <xf numFmtId="3" fontId="52" fillId="0" borderId="34" xfId="0" applyNumberFormat="1" applyFont="1" applyBorder="1" applyAlignment="1">
      <alignment horizontal="center" vertical="center" wrapText="1"/>
    </xf>
    <xf numFmtId="3" fontId="52" fillId="0" borderId="25" xfId="0" applyNumberFormat="1" applyFont="1" applyBorder="1" applyAlignment="1">
      <alignment horizontal="center" vertical="center" wrapText="1"/>
    </xf>
    <xf numFmtId="0" fontId="25" fillId="0" borderId="27" xfId="0" applyFont="1" applyBorder="1" applyAlignment="1">
      <alignment horizontal="center" vertical="center"/>
    </xf>
    <xf numFmtId="0" fontId="25" fillId="0" borderId="29" xfId="0" applyFont="1" applyBorder="1" applyAlignment="1">
      <alignment horizontal="center" vertical="center"/>
    </xf>
    <xf numFmtId="0" fontId="25" fillId="0" borderId="28" xfId="0" applyFont="1" applyBorder="1" applyAlignment="1">
      <alignment horizontal="center" vertical="center"/>
    </xf>
    <xf numFmtId="0" fontId="23" fillId="3" borderId="17"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17" xfId="0" applyFont="1" applyFill="1" applyBorder="1" applyAlignment="1">
      <alignment horizontal="center" vertical="center"/>
    </xf>
    <xf numFmtId="0" fontId="23" fillId="3" borderId="18" xfId="0" applyFont="1" applyFill="1" applyBorder="1" applyAlignment="1">
      <alignment horizontal="center" vertical="center"/>
    </xf>
    <xf numFmtId="164" fontId="52" fillId="0" borderId="24" xfId="1" applyNumberFormat="1" applyFont="1" applyBorder="1" applyAlignment="1">
      <alignment horizontal="center" vertical="center" wrapText="1"/>
    </xf>
    <xf numFmtId="164" fontId="52" fillId="0" borderId="25" xfId="1" applyNumberFormat="1" applyFont="1" applyBorder="1" applyAlignment="1">
      <alignment horizontal="center" vertical="center" wrapText="1"/>
    </xf>
    <xf numFmtId="0" fontId="52" fillId="0" borderId="13" xfId="0" applyFont="1" applyBorder="1" applyAlignment="1">
      <alignment horizontal="center" vertical="center"/>
    </xf>
    <xf numFmtId="0" fontId="52" fillId="0" borderId="14" xfId="0" applyFont="1" applyBorder="1" applyAlignment="1">
      <alignment horizontal="center" vertical="center"/>
    </xf>
    <xf numFmtId="0" fontId="52" fillId="0" borderId="15" xfId="0" applyFont="1" applyBorder="1" applyAlignment="1">
      <alignment horizontal="center" vertical="center"/>
    </xf>
    <xf numFmtId="0" fontId="52" fillId="0" borderId="27"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15" xfId="0" applyFont="1" applyBorder="1" applyAlignment="1">
      <alignment horizontal="center" vertical="center" wrapText="1"/>
    </xf>
    <xf numFmtId="0" fontId="23" fillId="3" borderId="16" xfId="0" applyFont="1" applyFill="1" applyBorder="1" applyAlignment="1">
      <alignment horizontal="center" vertical="center"/>
    </xf>
    <xf numFmtId="0" fontId="23" fillId="3" borderId="19" xfId="0" applyFont="1" applyFill="1" applyBorder="1" applyAlignment="1">
      <alignment horizontal="center" vertical="center"/>
    </xf>
    <xf numFmtId="0" fontId="52" fillId="0" borderId="43" xfId="0" applyFont="1" applyBorder="1" applyAlignment="1">
      <alignment horizontal="center" vertical="center"/>
    </xf>
    <xf numFmtId="0" fontId="52" fillId="0" borderId="1" xfId="0" applyFont="1" applyBorder="1" applyAlignment="1">
      <alignment horizontal="center" vertical="center"/>
    </xf>
    <xf numFmtId="0" fontId="52" fillId="0" borderId="38" xfId="0" applyFont="1" applyBorder="1" applyAlignment="1">
      <alignment horizontal="center" vertical="center"/>
    </xf>
    <xf numFmtId="0" fontId="52" fillId="0" borderId="27" xfId="0" applyFont="1" applyBorder="1" applyAlignment="1">
      <alignment horizontal="center" vertical="center"/>
    </xf>
    <xf numFmtId="0" fontId="52" fillId="0" borderId="29" xfId="0" applyFont="1" applyBorder="1" applyAlignment="1">
      <alignment horizontal="center" vertical="center"/>
    </xf>
    <xf numFmtId="0" fontId="52" fillId="0" borderId="46" xfId="0" applyFont="1" applyBorder="1" applyAlignment="1">
      <alignment horizontal="center" vertical="center"/>
    </xf>
    <xf numFmtId="0" fontId="52" fillId="0" borderId="37" xfId="0" applyFont="1" applyBorder="1" applyAlignment="1">
      <alignment horizontal="center" vertical="center"/>
    </xf>
    <xf numFmtId="0" fontId="52" fillId="0" borderId="32" xfId="0" applyFont="1" applyBorder="1" applyAlignment="1">
      <alignment horizontal="center" vertical="center"/>
    </xf>
    <xf numFmtId="0" fontId="52" fillId="0" borderId="34" xfId="0" applyFont="1" applyBorder="1" applyAlignment="1">
      <alignment horizontal="center" vertical="center"/>
    </xf>
    <xf numFmtId="0" fontId="52" fillId="0" borderId="25" xfId="0" applyFont="1" applyBorder="1" applyAlignment="1">
      <alignment horizontal="center" vertical="center"/>
    </xf>
    <xf numFmtId="0" fontId="40" fillId="3" borderId="17"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36" fillId="2" borderId="13" xfId="0" applyFont="1" applyFill="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39" fillId="2" borderId="13"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15" xfId="0" applyFont="1" applyFill="1" applyBorder="1" applyAlignment="1">
      <alignment horizontal="center" vertical="center"/>
    </xf>
    <xf numFmtId="0" fontId="40" fillId="3" borderId="16" xfId="0" applyFont="1" applyFill="1" applyBorder="1" applyAlignment="1">
      <alignment horizontal="center" vertical="center" wrapText="1"/>
    </xf>
    <xf numFmtId="0" fontId="40" fillId="3" borderId="19" xfId="0" applyFont="1" applyFill="1" applyBorder="1" applyAlignment="1">
      <alignment horizontal="center" vertical="center" wrapText="1"/>
    </xf>
    <xf numFmtId="0" fontId="40" fillId="3" borderId="18" xfId="0" applyFont="1" applyFill="1" applyBorder="1" applyAlignment="1">
      <alignment horizontal="center" vertical="center" wrapText="1"/>
    </xf>
    <xf numFmtId="4" fontId="55" fillId="0" borderId="14" xfId="0" applyNumberFormat="1" applyFont="1" applyBorder="1" applyAlignment="1">
      <alignment horizontal="center" vertical="center"/>
    </xf>
    <xf numFmtId="4" fontId="55" fillId="0" borderId="15" xfId="0" applyNumberFormat="1" applyFont="1" applyBorder="1" applyAlignment="1">
      <alignment horizontal="center" vertical="center"/>
    </xf>
    <xf numFmtId="4" fontId="55" fillId="0" borderId="36" xfId="0" applyNumberFormat="1" applyFont="1" applyBorder="1" applyAlignment="1">
      <alignment horizontal="center"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68" fillId="0" borderId="15" xfId="0" applyFont="1" applyBorder="1" applyAlignment="1">
      <alignment horizontal="center" vertical="center"/>
    </xf>
    <xf numFmtId="0" fontId="27" fillId="0" borderId="27" xfId="0" applyFont="1" applyBorder="1" applyAlignment="1">
      <alignment horizontal="center"/>
    </xf>
    <xf numFmtId="0" fontId="27" fillId="0" borderId="29" xfId="0" applyFont="1" applyBorder="1" applyAlignment="1">
      <alignment horizontal="center"/>
    </xf>
    <xf numFmtId="0" fontId="27" fillId="0" borderId="46" xfId="0" applyFont="1" applyBorder="1" applyAlignment="1">
      <alignment horizont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37" xfId="0" applyFont="1" applyBorder="1" applyAlignment="1">
      <alignment horizontal="center" vertical="center"/>
    </xf>
    <xf numFmtId="0" fontId="61" fillId="2" borderId="13" xfId="0" applyFont="1" applyFill="1" applyBorder="1" applyAlignment="1">
      <alignment horizontal="center" vertical="center"/>
    </xf>
    <xf numFmtId="0" fontId="63" fillId="0" borderId="14" xfId="0" applyFont="1" applyBorder="1" applyAlignment="1">
      <alignment horizontal="center" vertical="center"/>
    </xf>
    <xf numFmtId="0" fontId="63" fillId="0" borderId="15" xfId="0" applyFont="1" applyBorder="1" applyAlignment="1">
      <alignment horizontal="center" vertical="center"/>
    </xf>
    <xf numFmtId="0" fontId="62" fillId="2" borderId="13" xfId="0" applyFont="1" applyFill="1" applyBorder="1" applyAlignment="1">
      <alignment horizontal="center" vertical="center"/>
    </xf>
    <xf numFmtId="0" fontId="62" fillId="2" borderId="14" xfId="0" applyFont="1" applyFill="1" applyBorder="1" applyAlignment="1">
      <alignment horizontal="center" vertical="center"/>
    </xf>
    <xf numFmtId="0" fontId="62" fillId="2" borderId="15" xfId="0" applyFont="1" applyFill="1" applyBorder="1" applyAlignment="1">
      <alignment horizontal="center" vertical="center"/>
    </xf>
    <xf numFmtId="0" fontId="40" fillId="3" borderId="16" xfId="0" applyFont="1" applyFill="1" applyBorder="1" applyAlignment="1">
      <alignment horizontal="center" vertical="center"/>
    </xf>
    <xf numFmtId="0" fontId="40" fillId="3" borderId="19" xfId="0" applyFont="1" applyFill="1" applyBorder="1" applyAlignment="1">
      <alignment horizontal="center" vertical="center"/>
    </xf>
    <xf numFmtId="0" fontId="40" fillId="3" borderId="17" xfId="0" applyFont="1" applyFill="1" applyBorder="1" applyAlignment="1">
      <alignment horizontal="center" vertical="center"/>
    </xf>
    <xf numFmtId="0" fontId="40" fillId="3" borderId="20" xfId="0" applyFont="1" applyFill="1" applyBorder="1" applyAlignment="1">
      <alignment horizontal="center" vertical="center"/>
    </xf>
    <xf numFmtId="0" fontId="40" fillId="3" borderId="18" xfId="0" applyFont="1" applyFill="1" applyBorder="1" applyAlignment="1">
      <alignment horizontal="center" vertical="center"/>
    </xf>
    <xf numFmtId="0" fontId="69" fillId="0" borderId="13" xfId="0" applyFont="1" applyBorder="1" applyAlignment="1">
      <alignment horizontal="center" vertical="center"/>
    </xf>
    <xf numFmtId="0" fontId="69" fillId="0" borderId="14" xfId="0" applyFont="1" applyBorder="1" applyAlignment="1">
      <alignment horizontal="center" vertical="center"/>
    </xf>
    <xf numFmtId="3" fontId="69" fillId="0" borderId="31" xfId="0" applyNumberFormat="1" applyFont="1" applyBorder="1" applyAlignment="1">
      <alignment horizontal="center" vertical="center"/>
    </xf>
    <xf numFmtId="4" fontId="24" fillId="0" borderId="14" xfId="0" applyNumberFormat="1" applyFont="1" applyBorder="1" applyAlignment="1">
      <alignment horizontal="center" vertical="center"/>
    </xf>
    <xf numFmtId="0" fontId="24" fillId="0" borderId="14" xfId="0" applyFont="1" applyBorder="1" applyAlignment="1">
      <alignment horizontal="center" vertical="center"/>
    </xf>
    <xf numFmtId="0" fontId="24" fillId="0" borderId="14" xfId="0" quotePrefix="1" applyFont="1" applyBorder="1" applyAlignment="1">
      <alignment horizontal="center" vertical="center"/>
    </xf>
    <xf numFmtId="0" fontId="24" fillId="0" borderId="15" xfId="0" applyFont="1" applyBorder="1" applyAlignment="1">
      <alignment horizontal="center" vertical="center"/>
    </xf>
    <xf numFmtId="0" fontId="67" fillId="0" borderId="0" xfId="0" applyFont="1" applyBorder="1" applyAlignment="1">
      <alignment vertical="center"/>
    </xf>
    <xf numFmtId="0" fontId="69" fillId="0" borderId="15" xfId="0" applyFont="1" applyBorder="1" applyAlignment="1">
      <alignment horizontal="center" vertical="center"/>
    </xf>
    <xf numFmtId="3" fontId="69" fillId="0" borderId="14" xfId="0" applyNumberFormat="1" applyFont="1" applyBorder="1" applyAlignment="1">
      <alignment horizontal="center" vertical="center"/>
    </xf>
    <xf numFmtId="4" fontId="69" fillId="0" borderId="14" xfId="0" applyNumberFormat="1" applyFont="1" applyBorder="1" applyAlignment="1">
      <alignment horizontal="center" vertical="center"/>
    </xf>
    <xf numFmtId="0" fontId="69" fillId="0" borderId="14" xfId="0" applyFont="1" applyBorder="1" applyAlignment="1">
      <alignment horizontal="center" vertical="center"/>
    </xf>
    <xf numFmtId="0" fontId="69" fillId="0" borderId="14" xfId="0" quotePrefix="1" applyFont="1" applyBorder="1" applyAlignment="1">
      <alignment horizontal="center" vertical="center"/>
    </xf>
    <xf numFmtId="0" fontId="69" fillId="0" borderId="15" xfId="0" applyFont="1" applyBorder="1" applyAlignment="1">
      <alignment horizontal="center" vertical="center"/>
    </xf>
    <xf numFmtId="0" fontId="58" fillId="0" borderId="0" xfId="0" applyFont="1" applyBorder="1" applyAlignment="1">
      <alignment vertical="center"/>
    </xf>
    <xf numFmtId="3" fontId="69" fillId="0" borderId="51" xfId="0" applyNumberFormat="1" applyFont="1" applyBorder="1" applyAlignment="1">
      <alignment horizontal="center" vertical="center"/>
    </xf>
    <xf numFmtId="3" fontId="69" fillId="0" borderId="44" xfId="0" applyNumberFormat="1" applyFont="1" applyBorder="1" applyAlignment="1">
      <alignment horizontal="center" vertical="center"/>
    </xf>
    <xf numFmtId="4" fontId="24" fillId="0" borderId="36" xfId="0" applyNumberFormat="1" applyFont="1" applyBorder="1" applyAlignment="1">
      <alignment horizontal="center" vertical="center"/>
    </xf>
    <xf numFmtId="4" fontId="24" fillId="0" borderId="14" xfId="0" applyNumberFormat="1" applyFont="1" applyBorder="1" applyAlignment="1">
      <alignment horizontal="center" vertical="center"/>
    </xf>
    <xf numFmtId="4" fontId="24" fillId="0" borderId="15" xfId="0" applyNumberFormat="1" applyFont="1" applyBorder="1" applyAlignment="1">
      <alignment horizontal="center" vertical="center"/>
    </xf>
    <xf numFmtId="3" fontId="69" fillId="0" borderId="45" xfId="0" applyNumberFormat="1" applyFont="1" applyBorder="1" applyAlignment="1">
      <alignment horizontal="center" vertical="center"/>
    </xf>
    <xf numFmtId="4" fontId="24" fillId="0" borderId="13" xfId="0" applyNumberFormat="1" applyFont="1" applyBorder="1" applyAlignment="1">
      <alignment horizontal="center" vertical="center"/>
    </xf>
    <xf numFmtId="3" fontId="69" fillId="0" borderId="36" xfId="0" applyNumberFormat="1" applyFont="1" applyBorder="1" applyAlignment="1">
      <alignment horizontal="center" vertical="center"/>
    </xf>
    <xf numFmtId="4" fontId="69" fillId="0" borderId="13" xfId="0" applyNumberFormat="1" applyFont="1" applyBorder="1" applyAlignment="1">
      <alignment horizontal="center" vertical="center"/>
    </xf>
    <xf numFmtId="4" fontId="69" fillId="0" borderId="14" xfId="0" applyNumberFormat="1" applyFont="1" applyBorder="1" applyAlignment="1">
      <alignment horizontal="center" vertical="center"/>
    </xf>
    <xf numFmtId="4" fontId="69" fillId="0" borderId="15" xfId="0" applyNumberFormat="1" applyFont="1" applyBorder="1" applyAlignment="1">
      <alignment horizontal="center" vertical="center"/>
    </xf>
    <xf numFmtId="0" fontId="58" fillId="0" borderId="0" xfId="0" applyFont="1" applyAlignment="1">
      <alignment vertical="center"/>
    </xf>
    <xf numFmtId="0" fontId="60" fillId="0" borderId="3" xfId="0" applyFont="1" applyBorder="1" applyAlignment="1">
      <alignment horizontal="center"/>
    </xf>
    <xf numFmtId="0" fontId="60" fillId="0" borderId="43" xfId="0" applyFont="1" applyBorder="1" applyAlignment="1">
      <alignment horizontal="center"/>
    </xf>
    <xf numFmtId="3" fontId="69" fillId="0" borderId="36" xfId="1" applyNumberFormat="1" applyFont="1" applyBorder="1" applyAlignment="1">
      <alignment horizontal="center" vertical="center"/>
    </xf>
    <xf numFmtId="3" fontId="69" fillId="0" borderId="31" xfId="1" applyNumberFormat="1" applyFont="1" applyBorder="1" applyAlignment="1">
      <alignment horizontal="center" vertical="center"/>
    </xf>
    <xf numFmtId="0" fontId="70" fillId="0" borderId="14" xfId="0" applyFont="1" applyBorder="1" applyAlignment="1">
      <alignment horizontal="center" vertical="center"/>
    </xf>
    <xf numFmtId="0" fontId="70" fillId="0" borderId="15" xfId="0" applyFont="1" applyBorder="1" applyAlignment="1">
      <alignment horizontal="center" vertical="center"/>
    </xf>
    <xf numFmtId="3" fontId="69" fillId="0" borderId="40" xfId="1" applyNumberFormat="1" applyFont="1" applyBorder="1" applyAlignment="1">
      <alignment horizontal="center" vertical="center"/>
    </xf>
    <xf numFmtId="0" fontId="70" fillId="0" borderId="24" xfId="0" applyFont="1" applyBorder="1" applyAlignment="1">
      <alignment horizontal="center" vertical="center"/>
    </xf>
    <xf numFmtId="0" fontId="70" fillId="0" borderId="34" xfId="0" applyFont="1" applyBorder="1" applyAlignment="1">
      <alignment horizontal="center" vertical="center"/>
    </xf>
    <xf numFmtId="0" fontId="70" fillId="0" borderId="33" xfId="0" applyFont="1" applyBorder="1" applyAlignment="1">
      <alignment horizontal="center" vertical="center"/>
    </xf>
    <xf numFmtId="0" fontId="0" fillId="4" borderId="0" xfId="0" applyFont="1" applyFill="1" applyAlignment="1">
      <alignment vertical="center"/>
    </xf>
    <xf numFmtId="0" fontId="55" fillId="4" borderId="2" xfId="0" applyFont="1" applyFill="1" applyBorder="1" applyAlignment="1">
      <alignment horizontal="center" vertical="center"/>
    </xf>
    <xf numFmtId="14" fontId="55" fillId="4" borderId="3" xfId="0" applyNumberFormat="1" applyFont="1" applyFill="1" applyBorder="1" applyAlignment="1">
      <alignment horizontal="center" vertical="center"/>
    </xf>
    <xf numFmtId="0" fontId="55" fillId="4" borderId="3" xfId="0" applyFont="1" applyFill="1" applyBorder="1" applyAlignment="1">
      <alignment horizontal="center" vertical="center"/>
    </xf>
    <xf numFmtId="3" fontId="55" fillId="4" borderId="3" xfId="0" applyNumberFormat="1" applyFont="1" applyFill="1" applyBorder="1" applyAlignment="1">
      <alignment horizontal="center" vertical="center"/>
    </xf>
    <xf numFmtId="3" fontId="55" fillId="4" borderId="3" xfId="1" applyNumberFormat="1" applyFont="1" applyFill="1" applyBorder="1" applyAlignment="1">
      <alignment horizontal="center" vertical="center"/>
    </xf>
    <xf numFmtId="0" fontId="54" fillId="4" borderId="3" xfId="0" applyFont="1" applyFill="1" applyBorder="1" applyAlignment="1">
      <alignment horizontal="center" vertical="center"/>
    </xf>
    <xf numFmtId="0" fontId="55" fillId="4" borderId="4" xfId="0" applyFont="1" applyFill="1" applyBorder="1" applyAlignment="1">
      <alignment horizontal="center" vertical="center"/>
    </xf>
    <xf numFmtId="0" fontId="55" fillId="4" borderId="5" xfId="0" applyFont="1" applyFill="1" applyBorder="1" applyAlignment="1">
      <alignment horizontal="center" vertical="center"/>
    </xf>
    <xf numFmtId="14" fontId="55" fillId="4" borderId="8" xfId="0" applyNumberFormat="1" applyFont="1" applyFill="1" applyBorder="1" applyAlignment="1">
      <alignment horizontal="center" vertical="center"/>
    </xf>
    <xf numFmtId="0" fontId="55" fillId="4" borderId="17" xfId="0" applyFont="1" applyFill="1" applyBorder="1" applyAlignment="1">
      <alignment horizontal="center" vertical="center"/>
    </xf>
    <xf numFmtId="3" fontId="55" fillId="4" borderId="17" xfId="0" applyNumberFormat="1" applyFont="1" applyFill="1" applyBorder="1" applyAlignment="1">
      <alignment horizontal="center" vertical="center"/>
    </xf>
    <xf numFmtId="0" fontId="54" fillId="4" borderId="17" xfId="0" applyFont="1" applyFill="1" applyBorder="1" applyAlignment="1">
      <alignment horizontal="center" vertical="center"/>
    </xf>
    <xf numFmtId="0" fontId="54" fillId="4" borderId="0" xfId="0" applyFont="1" applyFill="1" applyBorder="1" applyAlignment="1">
      <alignment horizontal="center" vertical="center"/>
    </xf>
    <xf numFmtId="0" fontId="55" fillId="4" borderId="0" xfId="0" applyFont="1" applyFill="1" applyBorder="1" applyAlignment="1">
      <alignment horizontal="center" vertical="center"/>
    </xf>
    <xf numFmtId="0" fontId="55" fillId="4" borderId="20" xfId="0" applyFont="1" applyFill="1" applyBorder="1" applyAlignment="1">
      <alignment horizontal="center" vertical="center"/>
    </xf>
    <xf numFmtId="3" fontId="55" fillId="4" borderId="20" xfId="0" applyNumberFormat="1" applyFont="1" applyFill="1" applyBorder="1" applyAlignment="1">
      <alignment horizontal="center" vertical="center"/>
    </xf>
    <xf numFmtId="0" fontId="54" fillId="4" borderId="20" xfId="0" applyFont="1" applyFill="1" applyBorder="1" applyAlignment="1">
      <alignment horizontal="center" vertical="center"/>
    </xf>
    <xf numFmtId="3" fontId="55" fillId="4" borderId="20" xfId="1" applyNumberFormat="1" applyFont="1" applyFill="1" applyBorder="1" applyAlignment="1">
      <alignment horizontal="center" vertical="center"/>
    </xf>
    <xf numFmtId="0" fontId="55" fillId="4" borderId="16" xfId="0" applyFont="1" applyFill="1" applyBorder="1" applyAlignment="1">
      <alignment horizontal="center" vertical="center"/>
    </xf>
    <xf numFmtId="14" fontId="55" fillId="4" borderId="17" xfId="0" applyNumberFormat="1" applyFont="1" applyFill="1" applyBorder="1" applyAlignment="1">
      <alignment horizontal="center" vertical="center"/>
    </xf>
    <xf numFmtId="3" fontId="55" fillId="4" borderId="17" xfId="1" applyNumberFormat="1" applyFont="1" applyFill="1" applyBorder="1" applyAlignment="1">
      <alignment horizontal="center" vertical="center"/>
    </xf>
    <xf numFmtId="0" fontId="55" fillId="4" borderId="18" xfId="0" applyFont="1" applyFill="1" applyBorder="1" applyAlignment="1">
      <alignment horizontal="center" vertical="center"/>
    </xf>
    <xf numFmtId="0" fontId="55" fillId="4" borderId="19" xfId="0" applyFont="1" applyFill="1" applyBorder="1" applyAlignment="1">
      <alignment horizontal="center" vertical="center"/>
    </xf>
    <xf numFmtId="14" fontId="55" fillId="4" borderId="20" xfId="0" applyNumberFormat="1" applyFont="1" applyFill="1" applyBorder="1" applyAlignment="1">
      <alignment horizontal="center" vertical="center"/>
    </xf>
    <xf numFmtId="0" fontId="55" fillId="4" borderId="21" xfId="0" applyFont="1" applyFill="1" applyBorder="1" applyAlignment="1">
      <alignment horizontal="center" vertical="center"/>
    </xf>
    <xf numFmtId="0" fontId="71" fillId="0" borderId="14" xfId="0" applyFont="1" applyBorder="1" applyAlignment="1">
      <alignment horizontal="center" vertical="center"/>
    </xf>
    <xf numFmtId="0" fontId="71" fillId="0" borderId="15" xfId="0" applyFont="1" applyBorder="1" applyAlignment="1">
      <alignment horizontal="center" vertical="center"/>
    </xf>
    <xf numFmtId="3" fontId="69" fillId="0" borderId="31" xfId="0" applyNumberFormat="1" applyFont="1" applyBorder="1" applyAlignment="1">
      <alignment vertical="center"/>
    </xf>
    <xf numFmtId="0" fontId="69" fillId="0" borderId="14" xfId="0" applyFont="1" applyBorder="1" applyAlignment="1">
      <alignment vertical="center"/>
    </xf>
    <xf numFmtId="49" fontId="69" fillId="0" borderId="14" xfId="0" applyNumberFormat="1" applyFont="1" applyBorder="1" applyAlignment="1">
      <alignment horizontal="center" vertical="center" wrapText="1"/>
    </xf>
    <xf numFmtId="0" fontId="69" fillId="0" borderId="15" xfId="0" applyFont="1" applyBorder="1" applyAlignment="1">
      <alignment vertical="center"/>
    </xf>
    <xf numFmtId="0" fontId="27" fillId="0" borderId="13"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14" xfId="0" applyFont="1" applyBorder="1" applyAlignment="1">
      <alignment horizontal="center" vertical="center" wrapText="1"/>
    </xf>
    <xf numFmtId="3" fontId="27" fillId="0" borderId="14" xfId="0" applyNumberFormat="1" applyFont="1" applyBorder="1" applyAlignment="1">
      <alignment horizontal="center" vertical="center" wrapText="1"/>
    </xf>
    <xf numFmtId="3" fontId="27" fillId="0" borderId="31" xfId="0" applyNumberFormat="1" applyFont="1" applyBorder="1" applyAlignment="1">
      <alignment horizontal="center" vertical="center" wrapText="1"/>
    </xf>
    <xf numFmtId="49" fontId="27" fillId="0" borderId="31" xfId="0" applyNumberFormat="1" applyFont="1" applyBorder="1" applyAlignment="1">
      <alignment horizontal="center" vertical="center" wrapText="1"/>
    </xf>
    <xf numFmtId="0" fontId="27" fillId="0" borderId="15" xfId="0" applyFont="1" applyBorder="1" applyAlignment="1">
      <alignment horizontal="center" vertical="center" wrapText="1"/>
    </xf>
    <xf numFmtId="3" fontId="69" fillId="0" borderId="23" xfId="2" applyNumberFormat="1" applyFont="1" applyBorder="1" applyAlignment="1">
      <alignment horizontal="center" vertical="center"/>
    </xf>
    <xf numFmtId="0" fontId="69" fillId="0" borderId="37" xfId="0" applyFont="1" applyBorder="1" applyAlignment="1">
      <alignment horizontal="center" vertical="center"/>
    </xf>
    <xf numFmtId="0" fontId="69" fillId="0" borderId="36" xfId="0" applyFont="1" applyBorder="1" applyAlignment="1">
      <alignment horizontal="center" vertical="center"/>
    </xf>
    <xf numFmtId="49" fontId="55" fillId="0" borderId="17" xfId="0" applyNumberFormat="1" applyFont="1" applyBorder="1" applyAlignment="1">
      <alignment horizontal="center" vertical="center" wrapText="1"/>
    </xf>
    <xf numFmtId="49" fontId="55" fillId="0" borderId="3" xfId="0" applyNumberFormat="1" applyFont="1" applyBorder="1" applyAlignment="1">
      <alignment horizontal="center" vertical="center" wrapText="1"/>
    </xf>
    <xf numFmtId="49" fontId="55" fillId="0" borderId="8" xfId="0" applyNumberFormat="1" applyFont="1" applyBorder="1" applyAlignment="1">
      <alignment horizontal="center" vertical="center" wrapText="1"/>
    </xf>
    <xf numFmtId="49" fontId="24" fillId="0" borderId="14" xfId="0" applyNumberFormat="1" applyFont="1" applyBorder="1" applyAlignment="1">
      <alignment horizontal="center" vertical="center" wrapText="1"/>
    </xf>
    <xf numFmtId="49" fontId="55" fillId="0" borderId="11" xfId="0" applyNumberFormat="1" applyFont="1" applyBorder="1" applyAlignment="1">
      <alignment horizontal="center" vertical="center" wrapText="1"/>
    </xf>
    <xf numFmtId="49" fontId="55" fillId="4" borderId="17" xfId="0" applyNumberFormat="1" applyFont="1" applyFill="1" applyBorder="1" applyAlignment="1">
      <alignment horizontal="center" vertical="center" wrapText="1"/>
    </xf>
    <xf numFmtId="49" fontId="55" fillId="4" borderId="3" xfId="0" applyNumberFormat="1" applyFont="1" applyFill="1" applyBorder="1" applyAlignment="1">
      <alignment horizontal="center" vertical="center" wrapText="1"/>
    </xf>
    <xf numFmtId="0" fontId="55" fillId="4" borderId="3" xfId="0" applyFont="1" applyFill="1" applyBorder="1" applyAlignment="1">
      <alignment horizontal="center" vertical="center" wrapText="1"/>
    </xf>
    <xf numFmtId="0" fontId="55" fillId="4" borderId="20" xfId="0" applyFont="1" applyFill="1" applyBorder="1" applyAlignment="1">
      <alignment horizontal="center" vertical="center" wrapText="1"/>
    </xf>
    <xf numFmtId="0" fontId="55" fillId="0" borderId="11" xfId="0" applyFont="1" applyBorder="1" applyAlignment="1">
      <alignment horizontal="center" vertical="center" wrapText="1"/>
    </xf>
    <xf numFmtId="0" fontId="55" fillId="0" borderId="8" xfId="0" applyFont="1" applyBorder="1" applyAlignment="1">
      <alignment horizontal="center" vertical="center" wrapText="1"/>
    </xf>
    <xf numFmtId="0" fontId="72" fillId="0" borderId="13" xfId="0" applyFont="1" applyBorder="1" applyAlignment="1">
      <alignment horizontal="center" vertical="center"/>
    </xf>
    <xf numFmtId="0" fontId="72" fillId="0" borderId="14" xfId="0" applyFont="1" applyBorder="1" applyAlignment="1">
      <alignment horizontal="center" vertical="center"/>
    </xf>
    <xf numFmtId="0" fontId="72" fillId="0" borderId="15" xfId="0" applyFont="1" applyBorder="1" applyAlignment="1">
      <alignment horizontal="center" vertical="center"/>
    </xf>
  </cellXfs>
  <cellStyles count="3">
    <cellStyle name="Comma" xfId="1" builtinId="3"/>
    <cellStyle name="Comma 2" xfId="2"/>
    <cellStyle name="Normal" xfId="0" builtinId="0"/>
  </cellStyles>
  <dxfs count="1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640342</xdr:colOff>
      <xdr:row>0</xdr:row>
      <xdr:rowOff>0</xdr:rowOff>
    </xdr:from>
    <xdr:to>
      <xdr:col>3</xdr:col>
      <xdr:colOff>843765</xdr:colOff>
      <xdr:row>2</xdr:row>
      <xdr:rowOff>210539</xdr:rowOff>
    </xdr:to>
    <xdr:pic>
      <xdr:nvPicPr>
        <xdr:cNvPr id="2" name="Picture 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5615" y="0"/>
          <a:ext cx="1381059" cy="903266"/>
        </a:xfrm>
        <a:prstGeom prst="rect">
          <a:avLst/>
        </a:prstGeom>
      </xdr:spPr>
    </xdr:pic>
    <xdr:clientData/>
  </xdr:twoCellAnchor>
  <xdr:twoCellAnchor editAs="oneCell">
    <xdr:from>
      <xdr:col>2</xdr:col>
      <xdr:colOff>0</xdr:colOff>
      <xdr:row>22</xdr:row>
      <xdr:rowOff>0</xdr:rowOff>
    </xdr:from>
    <xdr:to>
      <xdr:col>2</xdr:col>
      <xdr:colOff>0</xdr:colOff>
      <xdr:row>22</xdr:row>
      <xdr:rowOff>9525</xdr:rowOff>
    </xdr:to>
    <xdr:sp macro="" textlink="">
      <xdr:nvSpPr>
        <xdr:cNvPr id="3" name="AutoShape 1" descr="http://us.mc460.mail.yahoo.com/mc/mail?cmd=cookie.setnonjs&amp;.rand=863882684&amp;mcrumb=FFMAb.xRAjk">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333375" y="87058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22</xdr:row>
      <xdr:rowOff>0</xdr:rowOff>
    </xdr:from>
    <xdr:to>
      <xdr:col>2</xdr:col>
      <xdr:colOff>0</xdr:colOff>
      <xdr:row>22</xdr:row>
      <xdr:rowOff>9525</xdr:rowOff>
    </xdr:to>
    <xdr:sp macro="" textlink="">
      <xdr:nvSpPr>
        <xdr:cNvPr id="4" name="AutoShape 1" descr="http://us.mc460.mail.yahoo.com/mc/mail?cmd=cookie.setnonjs&amp;.rand=863882684&amp;mcrumb=FFMAb.xRAjk">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333375" y="87058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33341</xdr:colOff>
      <xdr:row>2</xdr:row>
      <xdr:rowOff>69057</xdr:rowOff>
    </xdr:from>
    <xdr:to>
      <xdr:col>3</xdr:col>
      <xdr:colOff>457200</xdr:colOff>
      <xdr:row>2</xdr:row>
      <xdr:rowOff>295615</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7291" y="621507"/>
          <a:ext cx="423859" cy="226558"/>
        </a:xfrm>
        <a:prstGeom prst="rect">
          <a:avLst/>
        </a:prstGeom>
      </xdr:spPr>
    </xdr:pic>
    <xdr:clientData/>
  </xdr:twoCellAnchor>
  <xdr:twoCellAnchor editAs="oneCell">
    <xdr:from>
      <xdr:col>3</xdr:col>
      <xdr:colOff>33341</xdr:colOff>
      <xdr:row>2</xdr:row>
      <xdr:rowOff>69057</xdr:rowOff>
    </xdr:from>
    <xdr:to>
      <xdr:col>3</xdr:col>
      <xdr:colOff>457200</xdr:colOff>
      <xdr:row>2</xdr:row>
      <xdr:rowOff>295615</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7291" y="621507"/>
          <a:ext cx="423859" cy="226558"/>
        </a:xfrm>
        <a:prstGeom prst="rect">
          <a:avLst/>
        </a:prstGeom>
      </xdr:spPr>
    </xdr:pic>
    <xdr:clientData/>
  </xdr:twoCellAnchor>
  <xdr:twoCellAnchor editAs="oneCell">
    <xdr:from>
      <xdr:col>2</xdr:col>
      <xdr:colOff>0</xdr:colOff>
      <xdr:row>40</xdr:row>
      <xdr:rowOff>0</xdr:rowOff>
    </xdr:from>
    <xdr:to>
      <xdr:col>2</xdr:col>
      <xdr:colOff>0</xdr:colOff>
      <xdr:row>40</xdr:row>
      <xdr:rowOff>9525</xdr:rowOff>
    </xdr:to>
    <xdr:sp macro="" textlink="">
      <xdr:nvSpPr>
        <xdr:cNvPr id="4" name="AutoShape 1" descr="http://us.mc460.mail.yahoo.com/mc/mail?cmd=cookie.setnonjs&amp;.rand=863882684&amp;mcrumb=FFMAb.xRAjk">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1123950" y="15992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0</xdr:colOff>
      <xdr:row>40</xdr:row>
      <xdr:rowOff>9525</xdr:rowOff>
    </xdr:to>
    <xdr:sp macro="" textlink="">
      <xdr:nvSpPr>
        <xdr:cNvPr id="5" name="AutoShape 1" descr="http://us.mc460.mail.yahoo.com/mc/mail?cmd=cookie.setnonjs&amp;.rand=863882684&amp;mcrumb=FFMAb.xRAjk">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1123950" y="159924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33341</xdr:colOff>
      <xdr:row>1</xdr:row>
      <xdr:rowOff>69057</xdr:rowOff>
    </xdr:from>
    <xdr:to>
      <xdr:col>3</xdr:col>
      <xdr:colOff>457200</xdr:colOff>
      <xdr:row>2</xdr:row>
      <xdr:rowOff>50687</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216" y="392907"/>
          <a:ext cx="423859" cy="185736"/>
        </a:xfrm>
        <a:prstGeom prst="rect">
          <a:avLst/>
        </a:prstGeom>
      </xdr:spPr>
    </xdr:pic>
    <xdr:clientData/>
  </xdr:twoCellAnchor>
  <xdr:twoCellAnchor editAs="oneCell">
    <xdr:from>
      <xdr:col>2</xdr:col>
      <xdr:colOff>462643</xdr:colOff>
      <xdr:row>0</xdr:row>
      <xdr:rowOff>0</xdr:rowOff>
    </xdr:from>
    <xdr:to>
      <xdr:col>3</xdr:col>
      <xdr:colOff>919842</xdr:colOff>
      <xdr:row>1</xdr:row>
      <xdr:rowOff>241186</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2822" y="0"/>
          <a:ext cx="919842" cy="581365"/>
        </a:xfrm>
        <a:prstGeom prst="rect">
          <a:avLst/>
        </a:prstGeom>
      </xdr:spPr>
    </xdr:pic>
    <xdr:clientData/>
  </xdr:twoCellAnchor>
  <xdr:twoCellAnchor editAs="oneCell">
    <xdr:from>
      <xdr:col>2</xdr:col>
      <xdr:colOff>0</xdr:colOff>
      <xdr:row>38</xdr:row>
      <xdr:rowOff>0</xdr:rowOff>
    </xdr:from>
    <xdr:to>
      <xdr:col>2</xdr:col>
      <xdr:colOff>0</xdr:colOff>
      <xdr:row>38</xdr:row>
      <xdr:rowOff>9525</xdr:rowOff>
    </xdr:to>
    <xdr:sp macro="" textlink="">
      <xdr:nvSpPr>
        <xdr:cNvPr id="4" name="AutoShape 1" descr="http://us.mc460.mail.yahoo.com/mc/mail?cmd=cookie.setnonjs&amp;.rand=863882684&amp;mcrumb=FFMAb.xRAjk">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333375" y="16468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0</xdr:colOff>
      <xdr:row>38</xdr:row>
      <xdr:rowOff>9525</xdr:rowOff>
    </xdr:to>
    <xdr:sp macro="" textlink="">
      <xdr:nvSpPr>
        <xdr:cNvPr id="5" name="AutoShape 1" descr="http://us.mc460.mail.yahoo.com/mc/mail?cmd=cookie.setnonjs&amp;.rand=863882684&amp;mcrumb=FFMAb.xRAjk">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333375" y="16468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33341</xdr:colOff>
      <xdr:row>2</xdr:row>
      <xdr:rowOff>69057</xdr:rowOff>
    </xdr:from>
    <xdr:to>
      <xdr:col>3</xdr:col>
      <xdr:colOff>457200</xdr:colOff>
      <xdr:row>2</xdr:row>
      <xdr:rowOff>295615</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216" y="392907"/>
          <a:ext cx="423859" cy="185736"/>
        </a:xfrm>
        <a:prstGeom prst="rect">
          <a:avLst/>
        </a:prstGeom>
      </xdr:spPr>
    </xdr:pic>
    <xdr:clientData/>
  </xdr:twoCellAnchor>
  <xdr:twoCellAnchor editAs="oneCell">
    <xdr:from>
      <xdr:col>3</xdr:col>
      <xdr:colOff>33341</xdr:colOff>
      <xdr:row>2</xdr:row>
      <xdr:rowOff>69057</xdr:rowOff>
    </xdr:from>
    <xdr:to>
      <xdr:col>3</xdr:col>
      <xdr:colOff>457200</xdr:colOff>
      <xdr:row>2</xdr:row>
      <xdr:rowOff>295615</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216" y="392907"/>
          <a:ext cx="423859" cy="185736"/>
        </a:xfrm>
        <a:prstGeom prst="rect">
          <a:avLst/>
        </a:prstGeom>
      </xdr:spPr>
    </xdr:pic>
    <xdr:clientData/>
  </xdr:twoCellAnchor>
  <xdr:twoCellAnchor editAs="oneCell">
    <xdr:from>
      <xdr:col>2</xdr:col>
      <xdr:colOff>0</xdr:colOff>
      <xdr:row>25</xdr:row>
      <xdr:rowOff>0</xdr:rowOff>
    </xdr:from>
    <xdr:to>
      <xdr:col>2</xdr:col>
      <xdr:colOff>0</xdr:colOff>
      <xdr:row>25</xdr:row>
      <xdr:rowOff>9525</xdr:rowOff>
    </xdr:to>
    <xdr:sp macro="" textlink="">
      <xdr:nvSpPr>
        <xdr:cNvPr id="4" name="AutoShape 1" descr="http://us.mc460.mail.yahoo.com/mc/mail?cmd=cookie.setnonjs&amp;.rand=863882684&amp;mcrumb=FFMAb.xRAjk">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333375" y="8963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25</xdr:row>
      <xdr:rowOff>0</xdr:rowOff>
    </xdr:from>
    <xdr:to>
      <xdr:col>2</xdr:col>
      <xdr:colOff>0</xdr:colOff>
      <xdr:row>25</xdr:row>
      <xdr:rowOff>9525</xdr:rowOff>
    </xdr:to>
    <xdr:sp macro="" textlink="">
      <xdr:nvSpPr>
        <xdr:cNvPr id="5" name="AutoShape 1" descr="http://us.mc460.mail.yahoo.com/mc/mail?cmd=cookie.setnonjs&amp;.rand=863882684&amp;mcrumb=FFMAb.xRAjk">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333375" y="8963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konna/Downloads/MR%20AREMU%20MAILS%2012022018/FEBRUARY%20ONLINE%20REPORTS%202018/INDIVIDUAL%20DAILY%20REPORT%202018%20PDOS%20ONLY/Daily%20PMS%20Truck%20Dispatch%20Report%20format%20(final)(1)%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OPTED TEMPLATE"/>
      <sheetName val="25012018"/>
      <sheetName val="29012018"/>
      <sheetName val="30012018"/>
      <sheetName val="31012018"/>
      <sheetName val="01022018"/>
      <sheetName val="02022018"/>
      <sheetName val="03022018"/>
      <sheetName val="04022018"/>
      <sheetName val="05022018"/>
      <sheetName val="06022018"/>
      <sheetName val="07022018"/>
      <sheetName val="08022018"/>
      <sheetName val="09022018"/>
      <sheetName val="10022018"/>
      <sheetName val="11022018"/>
      <sheetName val="12022018"/>
      <sheetName val="13022018"/>
      <sheetName val="14022018"/>
      <sheetName val="Sheet1"/>
    </sheetNames>
    <sheetDataSet>
      <sheetData sheetId="0"/>
      <sheetData sheetId="1"/>
      <sheetData sheetId="2"/>
      <sheetData sheetId="3">
        <row r="6">
          <cell r="A6">
            <v>1</v>
          </cell>
        </row>
        <row r="7">
          <cell r="A7">
            <v>2</v>
          </cell>
        </row>
        <row r="8">
          <cell r="A8">
            <v>3</v>
          </cell>
        </row>
        <row r="9">
          <cell r="A9">
            <v>4</v>
          </cell>
        </row>
        <row r="10">
          <cell r="A10">
            <v>5</v>
          </cell>
        </row>
        <row r="11">
          <cell r="A11">
            <v>6</v>
          </cell>
        </row>
        <row r="12">
          <cell r="A12">
            <v>7</v>
          </cell>
        </row>
        <row r="13">
          <cell r="A13">
            <v>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M17"/>
  <sheetViews>
    <sheetView workbookViewId="0">
      <selection activeCell="C8" sqref="C8:M17"/>
    </sheetView>
  </sheetViews>
  <sheetFormatPr defaultRowHeight="15" x14ac:dyDescent="0.25"/>
  <sheetData>
    <row r="7" spans="3:13" ht="15.75" thickBot="1" x14ac:dyDescent="0.3"/>
    <row r="8" spans="3:13" x14ac:dyDescent="0.25">
      <c r="C8" s="379" t="s">
        <v>413</v>
      </c>
      <c r="D8" s="380"/>
      <c r="E8" s="380"/>
      <c r="F8" s="380"/>
      <c r="G8" s="380"/>
      <c r="H8" s="380"/>
      <c r="I8" s="380"/>
      <c r="J8" s="380"/>
      <c r="K8" s="380"/>
      <c r="L8" s="380"/>
      <c r="M8" s="381"/>
    </row>
    <row r="9" spans="3:13" x14ac:dyDescent="0.25">
      <c r="C9" s="382"/>
      <c r="D9" s="383"/>
      <c r="E9" s="383"/>
      <c r="F9" s="383"/>
      <c r="G9" s="383"/>
      <c r="H9" s="383"/>
      <c r="I9" s="383"/>
      <c r="J9" s="383"/>
      <c r="K9" s="383"/>
      <c r="L9" s="383"/>
      <c r="M9" s="384"/>
    </row>
    <row r="10" spans="3:13" x14ac:dyDescent="0.25">
      <c r="C10" s="382"/>
      <c r="D10" s="383"/>
      <c r="E10" s="383"/>
      <c r="F10" s="383"/>
      <c r="G10" s="383"/>
      <c r="H10" s="383"/>
      <c r="I10" s="383"/>
      <c r="J10" s="383"/>
      <c r="K10" s="383"/>
      <c r="L10" s="383"/>
      <c r="M10" s="384"/>
    </row>
    <row r="11" spans="3:13" x14ac:dyDescent="0.25">
      <c r="C11" s="382"/>
      <c r="D11" s="383"/>
      <c r="E11" s="383"/>
      <c r="F11" s="383"/>
      <c r="G11" s="383"/>
      <c r="H11" s="383"/>
      <c r="I11" s="383"/>
      <c r="J11" s="383"/>
      <c r="K11" s="383"/>
      <c r="L11" s="383"/>
      <c r="M11" s="384"/>
    </row>
    <row r="12" spans="3:13" x14ac:dyDescent="0.25">
      <c r="C12" s="382"/>
      <c r="D12" s="383"/>
      <c r="E12" s="383"/>
      <c r="F12" s="383"/>
      <c r="G12" s="383"/>
      <c r="H12" s="383"/>
      <c r="I12" s="383"/>
      <c r="J12" s="383"/>
      <c r="K12" s="383"/>
      <c r="L12" s="383"/>
      <c r="M12" s="384"/>
    </row>
    <row r="13" spans="3:13" x14ac:dyDescent="0.25">
      <c r="C13" s="382"/>
      <c r="D13" s="383"/>
      <c r="E13" s="383"/>
      <c r="F13" s="383"/>
      <c r="G13" s="383"/>
      <c r="H13" s="383"/>
      <c r="I13" s="383"/>
      <c r="J13" s="383"/>
      <c r="K13" s="383"/>
      <c r="L13" s="383"/>
      <c r="M13" s="384"/>
    </row>
    <row r="14" spans="3:13" x14ac:dyDescent="0.25">
      <c r="C14" s="382"/>
      <c r="D14" s="383"/>
      <c r="E14" s="383"/>
      <c r="F14" s="383"/>
      <c r="G14" s="383"/>
      <c r="H14" s="383"/>
      <c r="I14" s="383"/>
      <c r="J14" s="383"/>
      <c r="K14" s="383"/>
      <c r="L14" s="383"/>
      <c r="M14" s="384"/>
    </row>
    <row r="15" spans="3:13" x14ac:dyDescent="0.25">
      <c r="C15" s="382"/>
      <c r="D15" s="383"/>
      <c r="E15" s="383"/>
      <c r="F15" s="383"/>
      <c r="G15" s="383"/>
      <c r="H15" s="383"/>
      <c r="I15" s="383"/>
      <c r="J15" s="383"/>
      <c r="K15" s="383"/>
      <c r="L15" s="383"/>
      <c r="M15" s="384"/>
    </row>
    <row r="16" spans="3:13" x14ac:dyDescent="0.25">
      <c r="C16" s="382"/>
      <c r="D16" s="383"/>
      <c r="E16" s="383"/>
      <c r="F16" s="383"/>
      <c r="G16" s="383"/>
      <c r="H16" s="383"/>
      <c r="I16" s="383"/>
      <c r="J16" s="383"/>
      <c r="K16" s="383"/>
      <c r="L16" s="383"/>
      <c r="M16" s="384"/>
    </row>
    <row r="17" spans="3:13" ht="15.75" thickBot="1" x14ac:dyDescent="0.3">
      <c r="C17" s="385"/>
      <c r="D17" s="386"/>
      <c r="E17" s="386"/>
      <c r="F17" s="386"/>
      <c r="G17" s="386"/>
      <c r="H17" s="386"/>
      <c r="I17" s="386"/>
      <c r="J17" s="386"/>
      <c r="K17" s="386"/>
      <c r="L17" s="386"/>
      <c r="M17" s="387"/>
    </row>
  </sheetData>
  <mergeCells count="1">
    <mergeCell ref="C8:M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3"/>
  <sheetViews>
    <sheetView topLeftCell="A9" workbookViewId="0">
      <selection activeCell="B13" sqref="B13:E13"/>
    </sheetView>
  </sheetViews>
  <sheetFormatPr defaultRowHeight="15" x14ac:dyDescent="0.25"/>
  <cols>
    <col min="1" max="1" width="5.5703125" customWidth="1"/>
    <col min="2" max="2" width="17" customWidth="1"/>
    <col min="3" max="3" width="13" customWidth="1"/>
    <col min="4" max="4" width="14.42578125" customWidth="1"/>
    <col min="5" max="5" width="11.28515625" customWidth="1"/>
    <col min="7" max="7" width="11.7109375" customWidth="1"/>
    <col min="8" max="8" width="11.5703125" customWidth="1"/>
    <col min="9" max="9" width="14" customWidth="1"/>
    <col min="10" max="10" width="11.28515625" customWidth="1"/>
    <col min="11" max="11" width="15.5703125" customWidth="1"/>
    <col min="12" max="12" width="12.140625" customWidth="1"/>
    <col min="13" max="13" width="15.5703125" customWidth="1"/>
    <col min="14" max="14" width="16.7109375" customWidth="1"/>
  </cols>
  <sheetData>
    <row r="1" spans="1:14" ht="15.75" x14ac:dyDescent="0.25">
      <c r="A1" s="389" t="s">
        <v>1079</v>
      </c>
      <c r="B1" s="390"/>
      <c r="C1" s="390"/>
      <c r="D1" s="390"/>
      <c r="E1" s="390"/>
      <c r="F1" s="390"/>
      <c r="G1" s="390"/>
      <c r="H1" s="390"/>
      <c r="I1" s="390"/>
      <c r="J1" s="391"/>
      <c r="K1" s="296"/>
      <c r="L1" s="297"/>
      <c r="M1" s="298"/>
      <c r="N1" s="296"/>
    </row>
    <row r="2" spans="1:14" ht="45"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4" x14ac:dyDescent="0.25">
      <c r="A3" s="302"/>
      <c r="B3" s="303"/>
      <c r="C3" s="392" t="s">
        <v>23</v>
      </c>
      <c r="D3" s="392"/>
      <c r="E3" s="304"/>
      <c r="F3" s="305"/>
      <c r="G3" s="305">
        <v>5842357</v>
      </c>
      <c r="H3" s="298"/>
      <c r="I3" s="298"/>
      <c r="J3" s="298"/>
      <c r="K3" s="298"/>
      <c r="L3" s="297"/>
      <c r="M3" s="298"/>
      <c r="N3" s="298"/>
    </row>
    <row r="4" spans="1:14" x14ac:dyDescent="0.25">
      <c r="A4" s="299">
        <v>1</v>
      </c>
      <c r="B4" s="299" t="s">
        <v>1080</v>
      </c>
      <c r="C4" s="299" t="s">
        <v>431</v>
      </c>
      <c r="D4" s="299">
        <v>3461106</v>
      </c>
      <c r="E4" s="300" t="s">
        <v>1081</v>
      </c>
      <c r="F4" s="306">
        <v>40000</v>
      </c>
      <c r="G4" s="306">
        <v>40000</v>
      </c>
      <c r="H4" s="307" t="s">
        <v>1065</v>
      </c>
      <c r="I4" s="299" t="s">
        <v>1082</v>
      </c>
      <c r="J4" s="299" t="s">
        <v>378</v>
      </c>
      <c r="K4" s="299" t="s">
        <v>595</v>
      </c>
      <c r="L4" s="308">
        <v>33397</v>
      </c>
      <c r="M4" s="298" t="s">
        <v>446</v>
      </c>
      <c r="N4" s="299" t="s">
        <v>33</v>
      </c>
    </row>
    <row r="5" spans="1:14" x14ac:dyDescent="0.25">
      <c r="A5" s="299">
        <v>2</v>
      </c>
      <c r="B5" s="299" t="s">
        <v>28</v>
      </c>
      <c r="C5" s="299" t="s">
        <v>431</v>
      </c>
      <c r="D5" s="299">
        <v>3460802</v>
      </c>
      <c r="E5" s="300" t="s">
        <v>1083</v>
      </c>
      <c r="F5" s="306">
        <v>45000</v>
      </c>
      <c r="G5" s="306">
        <v>45000</v>
      </c>
      <c r="H5" s="307" t="s">
        <v>1065</v>
      </c>
      <c r="I5" s="299" t="s">
        <v>1084</v>
      </c>
      <c r="J5" s="299" t="s">
        <v>341</v>
      </c>
      <c r="K5" s="299" t="s">
        <v>342</v>
      </c>
      <c r="L5" s="308">
        <v>33381</v>
      </c>
      <c r="M5" s="298" t="s">
        <v>446</v>
      </c>
      <c r="N5" s="299" t="s">
        <v>33</v>
      </c>
    </row>
    <row r="6" spans="1:14" x14ac:dyDescent="0.25">
      <c r="A6" s="299">
        <v>3</v>
      </c>
      <c r="B6" s="299" t="s">
        <v>1085</v>
      </c>
      <c r="C6" s="299" t="s">
        <v>431</v>
      </c>
      <c r="D6" s="299">
        <v>892848</v>
      </c>
      <c r="E6" s="300" t="s">
        <v>1086</v>
      </c>
      <c r="F6" s="306">
        <v>45000</v>
      </c>
      <c r="G6" s="306">
        <v>45000</v>
      </c>
      <c r="H6" s="307" t="s">
        <v>1087</v>
      </c>
      <c r="I6" s="299" t="s">
        <v>1088</v>
      </c>
      <c r="J6" s="299" t="s">
        <v>1087</v>
      </c>
      <c r="K6" s="299" t="s">
        <v>1089</v>
      </c>
      <c r="L6" s="308">
        <v>33383</v>
      </c>
      <c r="M6" s="298" t="s">
        <v>446</v>
      </c>
      <c r="N6" s="299" t="s">
        <v>33</v>
      </c>
    </row>
    <row r="7" spans="1:14" x14ac:dyDescent="0.25">
      <c r="A7" s="299">
        <v>4</v>
      </c>
      <c r="B7" s="299" t="s">
        <v>1085</v>
      </c>
      <c r="C7" s="299" t="s">
        <v>431</v>
      </c>
      <c r="D7" s="299">
        <v>892847</v>
      </c>
      <c r="E7" s="300" t="s">
        <v>1090</v>
      </c>
      <c r="F7" s="306">
        <v>45000</v>
      </c>
      <c r="G7" s="306">
        <v>45000</v>
      </c>
      <c r="H7" s="307" t="s">
        <v>1091</v>
      </c>
      <c r="I7" s="299" t="s">
        <v>1092</v>
      </c>
      <c r="J7" s="299" t="s">
        <v>1087</v>
      </c>
      <c r="K7" s="299" t="s">
        <v>1089</v>
      </c>
      <c r="L7" s="308">
        <v>33382</v>
      </c>
      <c r="M7" s="298" t="s">
        <v>446</v>
      </c>
      <c r="N7" s="299" t="s">
        <v>33</v>
      </c>
    </row>
    <row r="8" spans="1:14" x14ac:dyDescent="0.25">
      <c r="A8" s="299">
        <v>5</v>
      </c>
      <c r="B8" s="299" t="s">
        <v>480</v>
      </c>
      <c r="C8" s="299" t="s">
        <v>431</v>
      </c>
      <c r="D8" s="299">
        <v>3459988</v>
      </c>
      <c r="E8" s="300" t="s">
        <v>1093</v>
      </c>
      <c r="F8" s="306">
        <v>45000</v>
      </c>
      <c r="G8" s="306">
        <v>45000</v>
      </c>
      <c r="H8" s="307" t="s">
        <v>1094</v>
      </c>
      <c r="I8" s="299" t="s">
        <v>1095</v>
      </c>
      <c r="J8" s="299" t="s">
        <v>34</v>
      </c>
      <c r="K8" s="299" t="s">
        <v>35</v>
      </c>
      <c r="L8" s="308">
        <v>33391</v>
      </c>
      <c r="M8" s="298" t="s">
        <v>446</v>
      </c>
      <c r="N8" s="299" t="s">
        <v>33</v>
      </c>
    </row>
    <row r="9" spans="1:14" x14ac:dyDescent="0.25">
      <c r="A9" s="299">
        <v>6</v>
      </c>
      <c r="B9" s="299" t="s">
        <v>480</v>
      </c>
      <c r="C9" s="299" t="s">
        <v>431</v>
      </c>
      <c r="D9" s="299">
        <v>3460485</v>
      </c>
      <c r="E9" s="300" t="s">
        <v>487</v>
      </c>
      <c r="F9" s="306">
        <v>45000</v>
      </c>
      <c r="G9" s="306">
        <v>45000</v>
      </c>
      <c r="H9" s="307" t="s">
        <v>668</v>
      </c>
      <c r="I9" s="299" t="s">
        <v>1096</v>
      </c>
      <c r="J9" s="299" t="s">
        <v>34</v>
      </c>
      <c r="K9" s="299" t="s">
        <v>35</v>
      </c>
      <c r="L9" s="308">
        <v>33389</v>
      </c>
      <c r="M9" s="298" t="s">
        <v>446</v>
      </c>
      <c r="N9" s="299" t="s">
        <v>33</v>
      </c>
    </row>
    <row r="10" spans="1:14" x14ac:dyDescent="0.25">
      <c r="A10" s="299">
        <v>7</v>
      </c>
      <c r="B10" s="299" t="s">
        <v>1097</v>
      </c>
      <c r="C10" s="299" t="s">
        <v>431</v>
      </c>
      <c r="D10" s="299">
        <v>3461143</v>
      </c>
      <c r="E10" s="300" t="s">
        <v>442</v>
      </c>
      <c r="F10" s="306">
        <v>33000</v>
      </c>
      <c r="G10" s="306">
        <v>33000</v>
      </c>
      <c r="H10" s="307" t="s">
        <v>1098</v>
      </c>
      <c r="I10" s="299" t="s">
        <v>1099</v>
      </c>
      <c r="J10" s="299" t="s">
        <v>228</v>
      </c>
      <c r="K10" s="299" t="s">
        <v>1100</v>
      </c>
      <c r="L10" s="308">
        <v>33385</v>
      </c>
      <c r="M10" s="298" t="s">
        <v>446</v>
      </c>
      <c r="N10" s="299" t="s">
        <v>33</v>
      </c>
    </row>
    <row r="11" spans="1:14" x14ac:dyDescent="0.25">
      <c r="A11" s="299">
        <v>8</v>
      </c>
      <c r="B11" s="299" t="s">
        <v>1097</v>
      </c>
      <c r="C11" s="299" t="s">
        <v>431</v>
      </c>
      <c r="D11" s="299">
        <v>3461048</v>
      </c>
      <c r="E11" s="300" t="s">
        <v>1101</v>
      </c>
      <c r="F11" s="306">
        <v>40000</v>
      </c>
      <c r="G11" s="306">
        <v>40000</v>
      </c>
      <c r="H11" s="307" t="s">
        <v>333</v>
      </c>
      <c r="I11" s="299" t="s">
        <v>1102</v>
      </c>
      <c r="J11" s="299" t="s">
        <v>228</v>
      </c>
      <c r="K11" s="299" t="s">
        <v>1100</v>
      </c>
      <c r="L11" s="308">
        <v>33384</v>
      </c>
      <c r="M11" s="298" t="s">
        <v>446</v>
      </c>
      <c r="N11" s="299" t="s">
        <v>33</v>
      </c>
    </row>
    <row r="12" spans="1:14" x14ac:dyDescent="0.25">
      <c r="A12" s="299">
        <v>9</v>
      </c>
      <c r="B12" s="299" t="s">
        <v>1080</v>
      </c>
      <c r="C12" s="299" t="s">
        <v>431</v>
      </c>
      <c r="D12" s="299">
        <v>3461105</v>
      </c>
      <c r="E12" s="300" t="s">
        <v>1103</v>
      </c>
      <c r="F12" s="306">
        <v>40000</v>
      </c>
      <c r="G12" s="306">
        <v>40000</v>
      </c>
      <c r="H12" s="307" t="s">
        <v>1104</v>
      </c>
      <c r="I12" s="299" t="s">
        <v>1105</v>
      </c>
      <c r="J12" s="299" t="s">
        <v>378</v>
      </c>
      <c r="K12" s="299" t="s">
        <v>595</v>
      </c>
      <c r="L12" s="308">
        <v>33392</v>
      </c>
      <c r="M12" s="298" t="s">
        <v>446</v>
      </c>
      <c r="N12" s="299" t="s">
        <v>33</v>
      </c>
    </row>
    <row r="13" spans="1:14" x14ac:dyDescent="0.25">
      <c r="A13" s="299">
        <v>10</v>
      </c>
      <c r="B13" s="299" t="s">
        <v>503</v>
      </c>
      <c r="C13" s="299" t="s">
        <v>431</v>
      </c>
      <c r="D13" s="299">
        <v>3461103</v>
      </c>
      <c r="E13" s="300" t="s">
        <v>1106</v>
      </c>
      <c r="F13" s="306">
        <v>40000</v>
      </c>
      <c r="G13" s="306">
        <v>40000</v>
      </c>
      <c r="H13" s="307" t="s">
        <v>1107</v>
      </c>
      <c r="I13" s="299" t="s">
        <v>1108</v>
      </c>
      <c r="J13" s="299" t="s">
        <v>1109</v>
      </c>
      <c r="K13" s="299" t="s">
        <v>1110</v>
      </c>
      <c r="L13" s="308">
        <v>33462</v>
      </c>
      <c r="M13" s="298" t="s">
        <v>446</v>
      </c>
      <c r="N13" s="299" t="s">
        <v>33</v>
      </c>
    </row>
    <row r="14" spans="1:14" x14ac:dyDescent="0.25">
      <c r="A14" s="299">
        <v>11</v>
      </c>
      <c r="B14" s="299" t="s">
        <v>503</v>
      </c>
      <c r="C14" s="299" t="s">
        <v>431</v>
      </c>
      <c r="D14" s="299">
        <v>3461100</v>
      </c>
      <c r="E14" s="300" t="s">
        <v>1111</v>
      </c>
      <c r="F14" s="306">
        <v>40000</v>
      </c>
      <c r="G14" s="306">
        <v>40000</v>
      </c>
      <c r="H14" s="307" t="s">
        <v>1112</v>
      </c>
      <c r="I14" s="299" t="s">
        <v>1113</v>
      </c>
      <c r="J14" s="299" t="s">
        <v>1114</v>
      </c>
      <c r="K14" s="299" t="s">
        <v>1115</v>
      </c>
      <c r="L14" s="308">
        <v>33464</v>
      </c>
      <c r="M14" s="298" t="s">
        <v>446</v>
      </c>
      <c r="N14" s="299" t="s">
        <v>33</v>
      </c>
    </row>
    <row r="15" spans="1:14" x14ac:dyDescent="0.25">
      <c r="A15" s="299">
        <v>12</v>
      </c>
      <c r="B15" s="299" t="s">
        <v>503</v>
      </c>
      <c r="C15" s="299" t="s">
        <v>431</v>
      </c>
      <c r="D15" s="299">
        <v>3459980</v>
      </c>
      <c r="E15" s="300" t="s">
        <v>1116</v>
      </c>
      <c r="F15" s="306">
        <v>50000</v>
      </c>
      <c r="G15" s="306">
        <v>50000</v>
      </c>
      <c r="H15" s="307" t="s">
        <v>292</v>
      </c>
      <c r="I15" s="299" t="s">
        <v>1117</v>
      </c>
      <c r="J15" s="299" t="s">
        <v>383</v>
      </c>
      <c r="K15" s="299" t="s">
        <v>1118</v>
      </c>
      <c r="L15" s="308">
        <v>33453</v>
      </c>
      <c r="M15" s="298" t="s">
        <v>446</v>
      </c>
      <c r="N15" s="299" t="s">
        <v>33</v>
      </c>
    </row>
    <row r="16" spans="1:14" x14ac:dyDescent="0.25">
      <c r="A16" s="299">
        <v>13</v>
      </c>
      <c r="B16" s="299" t="s">
        <v>503</v>
      </c>
      <c r="C16" s="299" t="s">
        <v>431</v>
      </c>
      <c r="D16" s="299">
        <v>3459978</v>
      </c>
      <c r="E16" s="300" t="s">
        <v>1119</v>
      </c>
      <c r="F16" s="306">
        <v>50000</v>
      </c>
      <c r="G16" s="306">
        <v>50000</v>
      </c>
      <c r="H16" s="307" t="s">
        <v>924</v>
      </c>
      <c r="I16" s="299" t="s">
        <v>1120</v>
      </c>
      <c r="J16" s="299" t="s">
        <v>1121</v>
      </c>
      <c r="K16" s="299" t="s">
        <v>1122</v>
      </c>
      <c r="L16" s="308">
        <v>33452</v>
      </c>
      <c r="M16" s="298" t="s">
        <v>446</v>
      </c>
      <c r="N16" s="299" t="s">
        <v>33</v>
      </c>
    </row>
    <row r="17" spans="1:14" x14ac:dyDescent="0.25">
      <c r="A17" s="299">
        <v>14</v>
      </c>
      <c r="B17" s="299" t="s">
        <v>503</v>
      </c>
      <c r="C17" s="299" t="s">
        <v>431</v>
      </c>
      <c r="D17" s="299">
        <v>3459977</v>
      </c>
      <c r="E17" s="300" t="s">
        <v>1123</v>
      </c>
      <c r="F17" s="306">
        <v>50000</v>
      </c>
      <c r="G17" s="306">
        <v>50000</v>
      </c>
      <c r="H17" s="307" t="s">
        <v>1124</v>
      </c>
      <c r="I17" s="299" t="s">
        <v>1125</v>
      </c>
      <c r="J17" s="299" t="s">
        <v>1126</v>
      </c>
      <c r="K17" s="299" t="s">
        <v>1127</v>
      </c>
      <c r="L17" s="308">
        <v>33451</v>
      </c>
      <c r="M17" s="298" t="s">
        <v>446</v>
      </c>
      <c r="N17" s="299" t="s">
        <v>33</v>
      </c>
    </row>
    <row r="18" spans="1:14" x14ac:dyDescent="0.25">
      <c r="A18" s="299">
        <v>15</v>
      </c>
      <c r="B18" s="299" t="s">
        <v>1010</v>
      </c>
      <c r="C18" s="299" t="s">
        <v>431</v>
      </c>
      <c r="D18" s="299">
        <v>3460104</v>
      </c>
      <c r="E18" s="300" t="s">
        <v>1128</v>
      </c>
      <c r="F18" s="306">
        <v>45000</v>
      </c>
      <c r="G18" s="306">
        <v>45000</v>
      </c>
      <c r="H18" s="307" t="s">
        <v>378</v>
      </c>
      <c r="I18" s="299" t="s">
        <v>1129</v>
      </c>
      <c r="J18" s="299" t="s">
        <v>378</v>
      </c>
      <c r="K18" s="299" t="s">
        <v>1130</v>
      </c>
      <c r="L18" s="308">
        <v>33454</v>
      </c>
      <c r="M18" s="298" t="s">
        <v>446</v>
      </c>
      <c r="N18" s="299" t="s">
        <v>33</v>
      </c>
    </row>
    <row r="19" spans="1:14" x14ac:dyDescent="0.25">
      <c r="A19" s="299">
        <v>16</v>
      </c>
      <c r="B19" s="299" t="s">
        <v>28</v>
      </c>
      <c r="C19" s="299" t="s">
        <v>431</v>
      </c>
      <c r="D19" s="299">
        <v>3460813</v>
      </c>
      <c r="E19" s="300" t="s">
        <v>1131</v>
      </c>
      <c r="F19" s="306">
        <v>45000</v>
      </c>
      <c r="G19" s="306">
        <v>45000</v>
      </c>
      <c r="H19" s="307" t="s">
        <v>1132</v>
      </c>
      <c r="I19" s="299" t="s">
        <v>1133</v>
      </c>
      <c r="J19" s="299" t="s">
        <v>341</v>
      </c>
      <c r="K19" s="299" t="s">
        <v>342</v>
      </c>
      <c r="L19" s="308">
        <v>33455</v>
      </c>
      <c r="M19" s="298" t="s">
        <v>446</v>
      </c>
      <c r="N19" s="299" t="s">
        <v>33</v>
      </c>
    </row>
    <row r="20" spans="1:14" x14ac:dyDescent="0.25">
      <c r="A20" s="299">
        <v>17</v>
      </c>
      <c r="B20" s="299" t="s">
        <v>28</v>
      </c>
      <c r="C20" s="299" t="s">
        <v>431</v>
      </c>
      <c r="D20" s="299">
        <v>3460810</v>
      </c>
      <c r="E20" s="300" t="s">
        <v>1134</v>
      </c>
      <c r="F20" s="306">
        <v>45000</v>
      </c>
      <c r="G20" s="306">
        <v>45000</v>
      </c>
      <c r="H20" s="307" t="s">
        <v>1135</v>
      </c>
      <c r="I20" s="299" t="s">
        <v>1136</v>
      </c>
      <c r="J20" s="299" t="s">
        <v>341</v>
      </c>
      <c r="K20" s="299" t="s">
        <v>342</v>
      </c>
      <c r="L20" s="308">
        <v>33458</v>
      </c>
      <c r="M20" s="298" t="s">
        <v>446</v>
      </c>
      <c r="N20" s="299" t="s">
        <v>33</v>
      </c>
    </row>
    <row r="21" spans="1:14" x14ac:dyDescent="0.25">
      <c r="A21" s="299">
        <v>18</v>
      </c>
      <c r="B21" s="299" t="s">
        <v>28</v>
      </c>
      <c r="C21" s="299" t="s">
        <v>431</v>
      </c>
      <c r="D21" s="299">
        <v>3460811</v>
      </c>
      <c r="E21" s="300" t="s">
        <v>1137</v>
      </c>
      <c r="F21" s="306">
        <v>45000</v>
      </c>
      <c r="G21" s="306">
        <v>45000</v>
      </c>
      <c r="H21" s="307" t="s">
        <v>1053</v>
      </c>
      <c r="I21" s="299" t="s">
        <v>1138</v>
      </c>
      <c r="J21" s="299" t="s">
        <v>341</v>
      </c>
      <c r="K21" s="299" t="s">
        <v>342</v>
      </c>
      <c r="L21" s="308">
        <v>33457</v>
      </c>
      <c r="M21" s="298" t="s">
        <v>446</v>
      </c>
      <c r="N21" s="299" t="s">
        <v>33</v>
      </c>
    </row>
    <row r="22" spans="1:14" x14ac:dyDescent="0.25">
      <c r="A22" s="299">
        <v>19</v>
      </c>
      <c r="B22" s="299" t="s">
        <v>28</v>
      </c>
      <c r="C22" s="299" t="s">
        <v>431</v>
      </c>
      <c r="D22" s="299">
        <v>3460809</v>
      </c>
      <c r="E22" s="300" t="s">
        <v>1139</v>
      </c>
      <c r="F22" s="306">
        <v>45000</v>
      </c>
      <c r="G22" s="306">
        <v>45000</v>
      </c>
      <c r="H22" s="307" t="s">
        <v>902</v>
      </c>
      <c r="I22" s="299" t="s">
        <v>1140</v>
      </c>
      <c r="J22" s="299" t="s">
        <v>341</v>
      </c>
      <c r="K22" s="299" t="s">
        <v>342</v>
      </c>
      <c r="L22" s="308">
        <v>33459</v>
      </c>
      <c r="M22" s="298" t="s">
        <v>446</v>
      </c>
      <c r="N22" s="299" t="s">
        <v>33</v>
      </c>
    </row>
    <row r="23" spans="1:14" x14ac:dyDescent="0.25">
      <c r="A23" s="299">
        <v>20</v>
      </c>
      <c r="B23" s="299" t="s">
        <v>28</v>
      </c>
      <c r="C23" s="299" t="s">
        <v>431</v>
      </c>
      <c r="D23" s="299">
        <v>3460799</v>
      </c>
      <c r="E23" s="300" t="s">
        <v>1141</v>
      </c>
      <c r="F23" s="306">
        <v>45000</v>
      </c>
      <c r="G23" s="306">
        <v>45000</v>
      </c>
      <c r="H23" s="307" t="s">
        <v>234</v>
      </c>
      <c r="I23" s="299" t="s">
        <v>1142</v>
      </c>
      <c r="J23" s="299" t="s">
        <v>341</v>
      </c>
      <c r="K23" s="299" t="s">
        <v>342</v>
      </c>
      <c r="L23" s="308">
        <v>33460</v>
      </c>
      <c r="M23" s="298" t="s">
        <v>446</v>
      </c>
      <c r="N23" s="299" t="s">
        <v>33</v>
      </c>
    </row>
    <row r="24" spans="1:14" x14ac:dyDescent="0.25">
      <c r="A24" s="299">
        <v>21</v>
      </c>
      <c r="B24" s="299" t="s">
        <v>28</v>
      </c>
      <c r="C24" s="299" t="s">
        <v>431</v>
      </c>
      <c r="D24" s="299">
        <v>3460800</v>
      </c>
      <c r="E24" s="300" t="s">
        <v>1143</v>
      </c>
      <c r="F24" s="306">
        <v>45000</v>
      </c>
      <c r="G24" s="306">
        <v>45000</v>
      </c>
      <c r="H24" s="307" t="s">
        <v>866</v>
      </c>
      <c r="I24" s="299" t="s">
        <v>839</v>
      </c>
      <c r="J24" s="299" t="s">
        <v>341</v>
      </c>
      <c r="K24" s="299" t="s">
        <v>342</v>
      </c>
      <c r="L24" s="308">
        <v>33461</v>
      </c>
      <c r="M24" s="298" t="s">
        <v>446</v>
      </c>
      <c r="N24" s="299" t="s">
        <v>33</v>
      </c>
    </row>
    <row r="25" spans="1:14" x14ac:dyDescent="0.25">
      <c r="A25" s="299">
        <v>22</v>
      </c>
      <c r="B25" s="299" t="s">
        <v>28</v>
      </c>
      <c r="C25" s="299" t="s">
        <v>431</v>
      </c>
      <c r="D25" s="299">
        <v>3460812</v>
      </c>
      <c r="E25" s="300" t="s">
        <v>1144</v>
      </c>
      <c r="F25" s="306">
        <v>45000</v>
      </c>
      <c r="G25" s="306">
        <v>45000</v>
      </c>
      <c r="H25" s="307" t="s">
        <v>1145</v>
      </c>
      <c r="I25" s="299" t="s">
        <v>1146</v>
      </c>
      <c r="J25" s="299" t="s">
        <v>341</v>
      </c>
      <c r="K25" s="299" t="s">
        <v>342</v>
      </c>
      <c r="L25" s="308">
        <v>33456</v>
      </c>
      <c r="M25" s="298" t="s">
        <v>446</v>
      </c>
      <c r="N25" s="299" t="s">
        <v>33</v>
      </c>
    </row>
    <row r="26" spans="1:14" x14ac:dyDescent="0.25">
      <c r="A26" s="299">
        <v>23</v>
      </c>
      <c r="B26" s="299" t="s">
        <v>28</v>
      </c>
      <c r="C26" s="299" t="s">
        <v>431</v>
      </c>
      <c r="D26" s="299">
        <v>3460801</v>
      </c>
      <c r="E26" s="300" t="s">
        <v>1147</v>
      </c>
      <c r="F26" s="306">
        <v>45000</v>
      </c>
      <c r="G26" s="306">
        <v>45000</v>
      </c>
      <c r="H26" s="307" t="s">
        <v>486</v>
      </c>
      <c r="I26" s="299" t="s">
        <v>1148</v>
      </c>
      <c r="J26" s="299" t="s">
        <v>341</v>
      </c>
      <c r="K26" s="299" t="s">
        <v>342</v>
      </c>
      <c r="L26" s="308">
        <v>33466</v>
      </c>
      <c r="M26" s="298" t="s">
        <v>446</v>
      </c>
      <c r="N26" s="299" t="s">
        <v>33</v>
      </c>
    </row>
    <row r="27" spans="1:14" x14ac:dyDescent="0.25">
      <c r="A27" s="299">
        <v>24</v>
      </c>
      <c r="B27" s="299" t="s">
        <v>28</v>
      </c>
      <c r="C27" s="299" t="s">
        <v>431</v>
      </c>
      <c r="D27" s="299">
        <v>3450803</v>
      </c>
      <c r="E27" s="300" t="s">
        <v>1149</v>
      </c>
      <c r="F27" s="306">
        <v>45000</v>
      </c>
      <c r="G27" s="306">
        <v>45000</v>
      </c>
      <c r="H27" s="307" t="s">
        <v>1150</v>
      </c>
      <c r="I27" s="299" t="s">
        <v>1151</v>
      </c>
      <c r="J27" s="299" t="s">
        <v>341</v>
      </c>
      <c r="K27" s="299" t="s">
        <v>342</v>
      </c>
      <c r="L27" s="308">
        <v>33467</v>
      </c>
      <c r="M27" s="298" t="s">
        <v>446</v>
      </c>
      <c r="N27" s="299" t="s">
        <v>33</v>
      </c>
    </row>
    <row r="28" spans="1:14" x14ac:dyDescent="0.25">
      <c r="A28" s="299">
        <v>25</v>
      </c>
      <c r="B28" s="299" t="s">
        <v>503</v>
      </c>
      <c r="C28" s="299" t="s">
        <v>431</v>
      </c>
      <c r="D28" s="299">
        <v>3459979</v>
      </c>
      <c r="E28" s="300" t="s">
        <v>1152</v>
      </c>
      <c r="F28" s="306">
        <v>50000</v>
      </c>
      <c r="G28" s="306">
        <v>50000</v>
      </c>
      <c r="H28" s="307" t="s">
        <v>1153</v>
      </c>
      <c r="I28" s="299" t="s">
        <v>1154</v>
      </c>
      <c r="J28" s="299" t="s">
        <v>378</v>
      </c>
      <c r="K28" s="299" t="s">
        <v>1155</v>
      </c>
      <c r="L28" s="308">
        <v>33387</v>
      </c>
      <c r="M28" s="298" t="s">
        <v>446</v>
      </c>
      <c r="N28" s="299" t="s">
        <v>33</v>
      </c>
    </row>
    <row r="29" spans="1:14" x14ac:dyDescent="0.25">
      <c r="A29" s="299">
        <v>26</v>
      </c>
      <c r="B29" s="299" t="s">
        <v>1156</v>
      </c>
      <c r="C29" s="299" t="s">
        <v>431</v>
      </c>
      <c r="D29" s="299">
        <v>3461050</v>
      </c>
      <c r="E29" s="300" t="s">
        <v>1157</v>
      </c>
      <c r="F29" s="306">
        <v>40000</v>
      </c>
      <c r="G29" s="306">
        <v>40000</v>
      </c>
      <c r="H29" s="307" t="s">
        <v>1158</v>
      </c>
      <c r="I29" s="299" t="s">
        <v>1159</v>
      </c>
      <c r="J29" s="299" t="s">
        <v>1124</v>
      </c>
      <c r="K29" s="299" t="s">
        <v>1160</v>
      </c>
      <c r="L29" s="308">
        <v>33467</v>
      </c>
      <c r="M29" s="298" t="s">
        <v>446</v>
      </c>
      <c r="N29" s="299" t="s">
        <v>33</v>
      </c>
    </row>
    <row r="30" spans="1:14" x14ac:dyDescent="0.25">
      <c r="A30" s="299">
        <v>27</v>
      </c>
      <c r="B30" s="299" t="s">
        <v>1010</v>
      </c>
      <c r="C30" s="299" t="s">
        <v>431</v>
      </c>
      <c r="D30" s="299">
        <v>3461097</v>
      </c>
      <c r="E30" s="300" t="s">
        <v>352</v>
      </c>
      <c r="F30" s="306">
        <v>45000</v>
      </c>
      <c r="G30" s="306">
        <v>45000</v>
      </c>
      <c r="H30" s="307" t="s">
        <v>1161</v>
      </c>
      <c r="I30" s="299" t="s">
        <v>1162</v>
      </c>
      <c r="J30" s="299" t="s">
        <v>378</v>
      </c>
      <c r="K30" s="299" t="s">
        <v>595</v>
      </c>
      <c r="L30" s="308">
        <v>33470</v>
      </c>
      <c r="M30" s="298" t="s">
        <v>446</v>
      </c>
      <c r="N30" s="299" t="s">
        <v>33</v>
      </c>
    </row>
    <row r="31" spans="1:14" x14ac:dyDescent="0.25">
      <c r="A31" s="299">
        <v>28</v>
      </c>
      <c r="B31" s="299" t="s">
        <v>1010</v>
      </c>
      <c r="C31" s="299" t="s">
        <v>431</v>
      </c>
      <c r="D31" s="299">
        <v>3460063</v>
      </c>
      <c r="E31" s="300" t="s">
        <v>1163</v>
      </c>
      <c r="F31" s="306">
        <v>45000</v>
      </c>
      <c r="G31" s="306">
        <v>45000</v>
      </c>
      <c r="H31" s="307" t="s">
        <v>1164</v>
      </c>
      <c r="I31" s="299" t="s">
        <v>1165</v>
      </c>
      <c r="J31" s="299" t="s">
        <v>378</v>
      </c>
      <c r="K31" s="299" t="s">
        <v>595</v>
      </c>
      <c r="L31" s="308">
        <v>33468</v>
      </c>
      <c r="M31" s="298" t="s">
        <v>446</v>
      </c>
      <c r="N31" s="299" t="s">
        <v>33</v>
      </c>
    </row>
    <row r="32" spans="1:14" ht="15.75" x14ac:dyDescent="0.25">
      <c r="A32" s="389" t="s">
        <v>1166</v>
      </c>
      <c r="B32" s="390"/>
      <c r="C32" s="390"/>
      <c r="D32" s="390"/>
      <c r="E32" s="391"/>
      <c r="F32" s="306">
        <f>SUM(F4:F31)</f>
        <v>1238000</v>
      </c>
      <c r="G32" s="306">
        <f>SUM(G4:G31)</f>
        <v>1238000</v>
      </c>
      <c r="H32" s="307"/>
      <c r="I32" s="299"/>
      <c r="J32" s="299"/>
      <c r="K32" s="299"/>
      <c r="L32" s="308"/>
      <c r="M32" s="298"/>
      <c r="N32" s="299"/>
    </row>
    <row r="33" spans="1:14" x14ac:dyDescent="0.25">
      <c r="A33" s="299">
        <v>29</v>
      </c>
      <c r="B33" s="299" t="s">
        <v>531</v>
      </c>
      <c r="C33" s="309" t="s">
        <v>532</v>
      </c>
      <c r="D33" s="299">
        <v>254145</v>
      </c>
      <c r="E33" s="300" t="s">
        <v>1167</v>
      </c>
      <c r="F33" s="306">
        <v>45000</v>
      </c>
      <c r="G33" s="306">
        <v>45000</v>
      </c>
      <c r="H33" s="307" t="s">
        <v>181</v>
      </c>
      <c r="I33" s="299" t="s">
        <v>1168</v>
      </c>
      <c r="J33" s="299" t="s">
        <v>181</v>
      </c>
      <c r="K33" s="298" t="s">
        <v>1169</v>
      </c>
      <c r="L33" s="308">
        <v>33399</v>
      </c>
      <c r="M33" s="298" t="s">
        <v>534</v>
      </c>
      <c r="N33" s="299" t="s">
        <v>534</v>
      </c>
    </row>
    <row r="34" spans="1:14" x14ac:dyDescent="0.25">
      <c r="A34" s="299">
        <v>30</v>
      </c>
      <c r="B34" s="299" t="s">
        <v>531</v>
      </c>
      <c r="C34" s="309" t="s">
        <v>532</v>
      </c>
      <c r="D34" s="299">
        <v>254168</v>
      </c>
      <c r="E34" s="300" t="s">
        <v>826</v>
      </c>
      <c r="F34" s="306">
        <v>45000</v>
      </c>
      <c r="G34" s="306">
        <v>45000</v>
      </c>
      <c r="H34" s="307" t="s">
        <v>962</v>
      </c>
      <c r="I34" s="299" t="s">
        <v>828</v>
      </c>
      <c r="J34" s="299" t="s">
        <v>578</v>
      </c>
      <c r="K34" s="299" t="s">
        <v>1170</v>
      </c>
      <c r="L34" s="308">
        <v>33398</v>
      </c>
      <c r="M34" s="298" t="s">
        <v>446</v>
      </c>
      <c r="N34" s="299" t="s">
        <v>33</v>
      </c>
    </row>
    <row r="35" spans="1:14" x14ac:dyDescent="0.25">
      <c r="A35" s="299">
        <v>31</v>
      </c>
      <c r="B35" s="299" t="s">
        <v>531</v>
      </c>
      <c r="C35" s="309" t="s">
        <v>532</v>
      </c>
      <c r="D35" s="299">
        <v>254147</v>
      </c>
      <c r="E35" s="300" t="s">
        <v>1171</v>
      </c>
      <c r="F35" s="306">
        <v>40000</v>
      </c>
      <c r="G35" s="306">
        <v>40000</v>
      </c>
      <c r="H35" s="307" t="s">
        <v>851</v>
      </c>
      <c r="I35" s="299" t="s">
        <v>1172</v>
      </c>
      <c r="J35" s="299" t="s">
        <v>1173</v>
      </c>
      <c r="K35" s="299" t="s">
        <v>1174</v>
      </c>
      <c r="L35" s="308">
        <v>33396</v>
      </c>
      <c r="M35" s="298" t="s">
        <v>436</v>
      </c>
      <c r="N35" s="299" t="s">
        <v>267</v>
      </c>
    </row>
    <row r="36" spans="1:14" x14ac:dyDescent="0.25">
      <c r="A36" s="299">
        <v>32</v>
      </c>
      <c r="B36" s="299" t="s">
        <v>531</v>
      </c>
      <c r="C36" s="309" t="s">
        <v>532</v>
      </c>
      <c r="D36" s="299">
        <v>254151</v>
      </c>
      <c r="E36" s="300" t="s">
        <v>1175</v>
      </c>
      <c r="F36" s="306">
        <v>40000</v>
      </c>
      <c r="G36" s="306">
        <v>40000</v>
      </c>
      <c r="H36" s="307" t="s">
        <v>1176</v>
      </c>
      <c r="I36" s="299" t="s">
        <v>1177</v>
      </c>
      <c r="J36" s="299" t="s">
        <v>721</v>
      </c>
      <c r="K36" s="299" t="s">
        <v>1178</v>
      </c>
      <c r="L36" s="308">
        <v>33395</v>
      </c>
      <c r="M36" s="298" t="s">
        <v>535</v>
      </c>
      <c r="N36" s="299" t="s">
        <v>536</v>
      </c>
    </row>
    <row r="37" spans="1:14" x14ac:dyDescent="0.25">
      <c r="A37" s="299">
        <v>33</v>
      </c>
      <c r="B37" s="299" t="s">
        <v>531</v>
      </c>
      <c r="C37" s="309" t="s">
        <v>532</v>
      </c>
      <c r="D37" s="299">
        <v>254152</v>
      </c>
      <c r="E37" s="300" t="s">
        <v>1179</v>
      </c>
      <c r="F37" s="306">
        <v>40000</v>
      </c>
      <c r="G37" s="306">
        <v>40000</v>
      </c>
      <c r="H37" s="307" t="s">
        <v>844</v>
      </c>
      <c r="I37" s="299" t="s">
        <v>1180</v>
      </c>
      <c r="J37" s="299" t="s">
        <v>1181</v>
      </c>
      <c r="K37" s="299" t="s">
        <v>1182</v>
      </c>
      <c r="L37" s="308">
        <v>33394</v>
      </c>
      <c r="M37" s="298" t="s">
        <v>535</v>
      </c>
      <c r="N37" s="299" t="s">
        <v>536</v>
      </c>
    </row>
    <row r="38" spans="1:14" x14ac:dyDescent="0.25">
      <c r="A38" s="299">
        <v>34</v>
      </c>
      <c r="B38" s="299" t="s">
        <v>531</v>
      </c>
      <c r="C38" s="309" t="s">
        <v>532</v>
      </c>
      <c r="D38" s="299">
        <v>254150</v>
      </c>
      <c r="E38" s="300" t="s">
        <v>1183</v>
      </c>
      <c r="F38" s="306">
        <v>45000</v>
      </c>
      <c r="G38" s="306">
        <v>45000</v>
      </c>
      <c r="H38" s="307" t="s">
        <v>181</v>
      </c>
      <c r="I38" s="299" t="s">
        <v>1184</v>
      </c>
      <c r="J38" s="299" t="s">
        <v>1185</v>
      </c>
      <c r="K38" s="299" t="s">
        <v>1186</v>
      </c>
      <c r="L38" s="308">
        <v>33393</v>
      </c>
      <c r="M38" s="298" t="s">
        <v>1049</v>
      </c>
      <c r="N38" s="299" t="s">
        <v>910</v>
      </c>
    </row>
    <row r="39" spans="1:14" x14ac:dyDescent="0.25">
      <c r="A39" s="299">
        <v>35</v>
      </c>
      <c r="B39" s="299" t="s">
        <v>531</v>
      </c>
      <c r="C39" s="309" t="s">
        <v>532</v>
      </c>
      <c r="D39" s="299">
        <v>254149</v>
      </c>
      <c r="E39" s="300" t="s">
        <v>1187</v>
      </c>
      <c r="F39" s="306">
        <v>45000</v>
      </c>
      <c r="G39" s="306">
        <v>45000</v>
      </c>
      <c r="H39" s="307" t="s">
        <v>1188</v>
      </c>
      <c r="I39" s="299" t="s">
        <v>1189</v>
      </c>
      <c r="J39" s="299" t="s">
        <v>1190</v>
      </c>
      <c r="K39" s="299" t="s">
        <v>1191</v>
      </c>
      <c r="L39" s="308">
        <v>33390</v>
      </c>
      <c r="M39" s="298" t="s">
        <v>1049</v>
      </c>
      <c r="N39" s="299" t="s">
        <v>910</v>
      </c>
    </row>
    <row r="40" spans="1:14" x14ac:dyDescent="0.25">
      <c r="A40" s="299">
        <v>36</v>
      </c>
      <c r="B40" s="299" t="s">
        <v>531</v>
      </c>
      <c r="C40" s="309" t="s">
        <v>532</v>
      </c>
      <c r="D40" s="299">
        <v>254143</v>
      </c>
      <c r="E40" s="300" t="s">
        <v>1192</v>
      </c>
      <c r="F40" s="306">
        <v>40000</v>
      </c>
      <c r="G40" s="306">
        <v>40000</v>
      </c>
      <c r="H40" s="307" t="s">
        <v>1193</v>
      </c>
      <c r="I40" s="299" t="s">
        <v>1194</v>
      </c>
      <c r="J40" s="299" t="s">
        <v>812</v>
      </c>
      <c r="K40" s="299" t="s">
        <v>1195</v>
      </c>
      <c r="L40" s="308">
        <v>33386</v>
      </c>
      <c r="M40" s="298" t="s">
        <v>534</v>
      </c>
      <c r="N40" s="299" t="s">
        <v>534</v>
      </c>
    </row>
    <row r="41" spans="1:14" x14ac:dyDescent="0.25">
      <c r="A41" s="299">
        <v>37</v>
      </c>
      <c r="B41" s="299" t="s">
        <v>531</v>
      </c>
      <c r="C41" s="309" t="s">
        <v>532</v>
      </c>
      <c r="D41" s="299">
        <v>254146</v>
      </c>
      <c r="E41" s="300" t="s">
        <v>1196</v>
      </c>
      <c r="F41" s="306">
        <v>40000</v>
      </c>
      <c r="G41" s="306">
        <v>40000</v>
      </c>
      <c r="H41" s="307" t="s">
        <v>1197</v>
      </c>
      <c r="I41" s="299" t="s">
        <v>1198</v>
      </c>
      <c r="J41" s="299" t="s">
        <v>1199</v>
      </c>
      <c r="K41" s="299" t="s">
        <v>1200</v>
      </c>
      <c r="L41" s="308">
        <v>33388</v>
      </c>
      <c r="M41" s="298" t="s">
        <v>436</v>
      </c>
      <c r="N41" s="299" t="s">
        <v>267</v>
      </c>
    </row>
    <row r="42" spans="1:14" x14ac:dyDescent="0.25">
      <c r="A42" s="299">
        <v>38</v>
      </c>
      <c r="B42" s="299" t="s">
        <v>531</v>
      </c>
      <c r="C42" s="309" t="s">
        <v>532</v>
      </c>
      <c r="D42" s="299">
        <v>254165</v>
      </c>
      <c r="E42" s="300" t="s">
        <v>242</v>
      </c>
      <c r="F42" s="306">
        <v>45000</v>
      </c>
      <c r="G42" s="306">
        <v>45000</v>
      </c>
      <c r="H42" s="307" t="s">
        <v>243</v>
      </c>
      <c r="I42" s="299" t="s">
        <v>244</v>
      </c>
      <c r="J42" s="299" t="s">
        <v>228</v>
      </c>
      <c r="K42" s="299" t="s">
        <v>1201</v>
      </c>
      <c r="L42" s="308">
        <v>33400</v>
      </c>
      <c r="M42" s="298" t="s">
        <v>712</v>
      </c>
      <c r="N42" s="299" t="s">
        <v>786</v>
      </c>
    </row>
    <row r="43" spans="1:14" x14ac:dyDescent="0.25">
      <c r="A43" s="299">
        <v>39</v>
      </c>
      <c r="B43" s="299" t="s">
        <v>531</v>
      </c>
      <c r="C43" s="309" t="s">
        <v>532</v>
      </c>
      <c r="D43" s="299">
        <v>254166</v>
      </c>
      <c r="E43" s="300" t="s">
        <v>1202</v>
      </c>
      <c r="F43" s="306">
        <v>45000</v>
      </c>
      <c r="G43" s="306">
        <v>45000</v>
      </c>
      <c r="H43" s="307" t="s">
        <v>1203</v>
      </c>
      <c r="I43" s="299" t="s">
        <v>1204</v>
      </c>
      <c r="J43" s="299" t="s">
        <v>902</v>
      </c>
      <c r="K43" s="299" t="s">
        <v>1205</v>
      </c>
      <c r="L43" s="308">
        <v>33463</v>
      </c>
      <c r="M43" s="298" t="s">
        <v>712</v>
      </c>
      <c r="N43" s="299" t="s">
        <v>786</v>
      </c>
    </row>
    <row r="44" spans="1:14" x14ac:dyDescent="0.25">
      <c r="A44" s="299">
        <v>40</v>
      </c>
      <c r="B44" s="299" t="s">
        <v>531</v>
      </c>
      <c r="C44" s="309" t="s">
        <v>532</v>
      </c>
      <c r="D44" s="299">
        <v>254148</v>
      </c>
      <c r="E44" s="300" t="s">
        <v>1206</v>
      </c>
      <c r="F44" s="306">
        <v>40000</v>
      </c>
      <c r="G44" s="306">
        <v>40000</v>
      </c>
      <c r="H44" s="307" t="s">
        <v>610</v>
      </c>
      <c r="I44" s="299" t="s">
        <v>1207</v>
      </c>
      <c r="J44" s="299" t="s">
        <v>721</v>
      </c>
      <c r="K44" s="299" t="s">
        <v>1208</v>
      </c>
      <c r="L44" s="308">
        <v>33465</v>
      </c>
      <c r="M44" s="298" t="s">
        <v>1049</v>
      </c>
      <c r="N44" s="299" t="s">
        <v>910</v>
      </c>
    </row>
    <row r="45" spans="1:14" x14ac:dyDescent="0.25">
      <c r="A45" s="299"/>
      <c r="B45" s="299"/>
      <c r="C45" s="309"/>
      <c r="D45" s="299"/>
      <c r="E45" s="300"/>
      <c r="F45" s="306"/>
      <c r="G45" s="306"/>
      <c r="H45" s="307"/>
      <c r="I45" s="299"/>
      <c r="J45" s="299"/>
      <c r="K45" s="299"/>
      <c r="L45" s="308"/>
      <c r="M45" s="298"/>
      <c r="N45" s="299"/>
    </row>
    <row r="46" spans="1:14" x14ac:dyDescent="0.25">
      <c r="A46" s="299"/>
      <c r="B46" s="299"/>
      <c r="C46" s="299"/>
      <c r="D46" s="299"/>
      <c r="E46" s="300"/>
      <c r="F46" s="306"/>
      <c r="G46" s="306"/>
      <c r="H46" s="307"/>
      <c r="I46" s="299"/>
      <c r="J46" s="299"/>
      <c r="K46" s="299"/>
      <c r="L46" s="308"/>
      <c r="M46" s="298"/>
      <c r="N46" s="299"/>
    </row>
    <row r="47" spans="1:14" ht="15.75" x14ac:dyDescent="0.25">
      <c r="A47" s="389" t="s">
        <v>1209</v>
      </c>
      <c r="B47" s="390"/>
      <c r="C47" s="390"/>
      <c r="D47" s="390"/>
      <c r="E47" s="391"/>
      <c r="F47" s="310">
        <f>SUM(F33:F46)</f>
        <v>510000</v>
      </c>
      <c r="G47" s="310">
        <f>SUM(G33:G46)</f>
        <v>510000</v>
      </c>
      <c r="H47" s="299"/>
      <c r="I47" s="299"/>
      <c r="J47" s="299"/>
      <c r="K47" s="299"/>
      <c r="L47" s="308"/>
      <c r="M47" s="298"/>
      <c r="N47" s="299"/>
    </row>
    <row r="48" spans="1:14" ht="16.5" thickBot="1" x14ac:dyDescent="0.3">
      <c r="A48" s="393" t="s">
        <v>1210</v>
      </c>
      <c r="B48" s="394"/>
      <c r="C48" s="394"/>
      <c r="D48" s="394"/>
      <c r="E48" s="394"/>
      <c r="F48" s="310"/>
      <c r="G48" s="310">
        <f>G32+G47</f>
        <v>1748000</v>
      </c>
      <c r="H48" s="307"/>
      <c r="I48" s="299"/>
      <c r="J48" s="299"/>
      <c r="K48" s="299"/>
      <c r="L48" s="297"/>
      <c r="M48" s="298"/>
      <c r="N48" s="299"/>
    </row>
    <row r="49" spans="1:14" ht="15.75" x14ac:dyDescent="0.25">
      <c r="A49" s="311"/>
      <c r="B49" s="312"/>
      <c r="C49" s="388" t="s">
        <v>105</v>
      </c>
      <c r="D49" s="388"/>
      <c r="E49" s="313"/>
      <c r="F49" s="314"/>
      <c r="G49" s="315">
        <f>G3-G48</f>
        <v>4094357</v>
      </c>
      <c r="H49" s="298"/>
      <c r="I49" s="298"/>
      <c r="J49" s="299"/>
      <c r="K49" s="298"/>
      <c r="L49" s="297"/>
      <c r="M49" s="298"/>
      <c r="N49" s="299"/>
    </row>
    <row r="50" spans="1:14" x14ac:dyDescent="0.25">
      <c r="A50" s="317"/>
      <c r="B50" s="317"/>
      <c r="C50" s="317"/>
      <c r="D50" s="317"/>
      <c r="E50" s="317" t="s">
        <v>512</v>
      </c>
      <c r="F50" s="296"/>
      <c r="G50" s="296"/>
      <c r="H50" s="296"/>
      <c r="I50" s="296"/>
      <c r="J50" s="299" t="s">
        <v>513</v>
      </c>
      <c r="K50" s="296"/>
      <c r="L50" s="318"/>
      <c r="M50" s="318"/>
      <c r="N50" s="317"/>
    </row>
    <row r="51" spans="1:14" x14ac:dyDescent="0.25">
      <c r="A51" s="317" t="s">
        <v>514</v>
      </c>
      <c r="B51" s="317"/>
      <c r="C51" s="317"/>
      <c r="D51" s="317"/>
      <c r="E51" s="317"/>
      <c r="F51" s="296" t="s">
        <v>515</v>
      </c>
      <c r="G51" s="319"/>
      <c r="H51" s="296"/>
      <c r="I51" s="296"/>
      <c r="J51" s="299"/>
      <c r="K51" s="296"/>
      <c r="L51" s="317"/>
      <c r="M51" s="318"/>
      <c r="N51" s="317"/>
    </row>
    <row r="52" spans="1:14" x14ac:dyDescent="0.25">
      <c r="A52" s="317" t="s">
        <v>516</v>
      </c>
      <c r="B52" s="317"/>
      <c r="C52" s="317"/>
      <c r="D52" s="317"/>
      <c r="E52" s="317"/>
      <c r="F52" s="296" t="s">
        <v>516</v>
      </c>
      <c r="G52" s="319"/>
      <c r="H52" s="296"/>
      <c r="I52" s="296" t="s">
        <v>517</v>
      </c>
      <c r="J52" s="298"/>
      <c r="K52" s="296"/>
      <c r="L52" s="317"/>
      <c r="M52" s="318"/>
      <c r="N52" s="317"/>
    </row>
    <row r="53" spans="1:14" x14ac:dyDescent="0.25">
      <c r="A53" s="317" t="s">
        <v>518</v>
      </c>
      <c r="B53" s="317"/>
      <c r="C53" s="317"/>
      <c r="D53" s="317"/>
      <c r="E53" s="317"/>
      <c r="F53" s="296" t="s">
        <v>602</v>
      </c>
      <c r="G53" s="319"/>
      <c r="H53" s="296"/>
      <c r="I53" s="296"/>
      <c r="J53" s="296"/>
      <c r="K53" s="296"/>
      <c r="L53" s="317"/>
      <c r="M53" s="317"/>
      <c r="N53" s="317"/>
    </row>
  </sheetData>
  <mergeCells count="6">
    <mergeCell ref="C49:D49"/>
    <mergeCell ref="A1:J1"/>
    <mergeCell ref="C3:D3"/>
    <mergeCell ref="A32:E32"/>
    <mergeCell ref="A47:E47"/>
    <mergeCell ref="A48:E48"/>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topLeftCell="A2" workbookViewId="0">
      <selection activeCell="E11" sqref="E11"/>
    </sheetView>
  </sheetViews>
  <sheetFormatPr defaultRowHeight="15" x14ac:dyDescent="0.25"/>
  <cols>
    <col min="1" max="1" width="5.5703125" customWidth="1"/>
    <col min="2" max="2" width="14.42578125" customWidth="1"/>
    <col min="3" max="3" width="13" customWidth="1"/>
    <col min="4" max="4" width="8.5703125" customWidth="1"/>
    <col min="5" max="5" width="12.140625" customWidth="1"/>
    <col min="7" max="7" width="13.7109375" customWidth="1"/>
    <col min="8" max="8" width="13.28515625" customWidth="1"/>
    <col min="9" max="9" width="14.7109375" customWidth="1"/>
    <col min="10" max="10" width="11.140625" customWidth="1"/>
    <col min="11" max="11" width="13.5703125" customWidth="1"/>
    <col min="12" max="12" width="9.5703125" customWidth="1"/>
    <col min="13" max="13" width="17.7109375" customWidth="1"/>
    <col min="14" max="14" width="18.42578125" customWidth="1"/>
  </cols>
  <sheetData>
    <row r="1" spans="1:14" ht="15.75" x14ac:dyDescent="0.25">
      <c r="A1" s="389" t="s">
        <v>1211</v>
      </c>
      <c r="B1" s="390"/>
      <c r="C1" s="390"/>
      <c r="D1" s="390"/>
      <c r="E1" s="390"/>
      <c r="F1" s="390"/>
      <c r="G1" s="390"/>
      <c r="H1" s="390"/>
      <c r="I1" s="390"/>
      <c r="J1" s="391"/>
      <c r="K1" s="296"/>
      <c r="L1" s="297"/>
      <c r="M1" s="298"/>
      <c r="N1" s="296"/>
    </row>
    <row r="2" spans="1:14" ht="45"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4" x14ac:dyDescent="0.25">
      <c r="A3" s="302"/>
      <c r="B3" s="303"/>
      <c r="C3" s="392" t="s">
        <v>23</v>
      </c>
      <c r="D3" s="392"/>
      <c r="E3" s="304"/>
      <c r="F3" s="305"/>
      <c r="G3" s="305">
        <v>4094357</v>
      </c>
      <c r="H3" s="298"/>
      <c r="I3" s="298"/>
      <c r="J3" s="298"/>
      <c r="K3" s="298"/>
      <c r="L3" s="297"/>
      <c r="M3" s="298"/>
      <c r="N3" s="298"/>
    </row>
    <row r="4" spans="1:14" x14ac:dyDescent="0.25">
      <c r="A4" s="299">
        <v>1</v>
      </c>
      <c r="B4" s="299" t="s">
        <v>568</v>
      </c>
      <c r="C4" s="299" t="s">
        <v>431</v>
      </c>
      <c r="D4" s="299">
        <v>3460991</v>
      </c>
      <c r="E4" s="300" t="s">
        <v>1212</v>
      </c>
      <c r="F4" s="306">
        <v>45000</v>
      </c>
      <c r="G4" s="306">
        <v>45000</v>
      </c>
      <c r="H4" s="307" t="s">
        <v>1213</v>
      </c>
      <c r="I4" s="299" t="s">
        <v>1214</v>
      </c>
      <c r="J4" s="299" t="s">
        <v>75</v>
      </c>
      <c r="K4" s="299" t="s">
        <v>1215</v>
      </c>
      <c r="L4" s="308">
        <v>33472</v>
      </c>
      <c r="M4" s="298" t="s">
        <v>598</v>
      </c>
      <c r="N4" s="299" t="s">
        <v>618</v>
      </c>
    </row>
    <row r="5" spans="1:14" x14ac:dyDescent="0.25">
      <c r="A5" s="299">
        <v>2</v>
      </c>
      <c r="B5" s="299" t="s">
        <v>568</v>
      </c>
      <c r="C5" s="299" t="s">
        <v>431</v>
      </c>
      <c r="D5" s="299">
        <v>3460992</v>
      </c>
      <c r="E5" s="300" t="s">
        <v>1216</v>
      </c>
      <c r="F5" s="306">
        <v>45000</v>
      </c>
      <c r="G5" s="306">
        <v>45000</v>
      </c>
      <c r="H5" s="307" t="s">
        <v>1021</v>
      </c>
      <c r="I5" s="299" t="s">
        <v>1217</v>
      </c>
      <c r="J5" s="299" t="s">
        <v>75</v>
      </c>
      <c r="K5" s="299" t="s">
        <v>1218</v>
      </c>
      <c r="L5" s="308">
        <v>33474</v>
      </c>
      <c r="M5" s="298" t="s">
        <v>598</v>
      </c>
      <c r="N5" s="299" t="s">
        <v>618</v>
      </c>
    </row>
    <row r="6" spans="1:14" x14ac:dyDescent="0.25">
      <c r="A6" s="299">
        <v>3</v>
      </c>
      <c r="B6" s="299" t="s">
        <v>1097</v>
      </c>
      <c r="C6" s="299" t="s">
        <v>431</v>
      </c>
      <c r="D6" s="299">
        <v>3461049</v>
      </c>
      <c r="E6" s="300" t="s">
        <v>1219</v>
      </c>
      <c r="F6" s="306">
        <v>40000</v>
      </c>
      <c r="G6" s="306">
        <v>40000</v>
      </c>
      <c r="H6" s="307" t="s">
        <v>594</v>
      </c>
      <c r="I6" s="299" t="s">
        <v>1220</v>
      </c>
      <c r="J6" s="299" t="s">
        <v>564</v>
      </c>
      <c r="K6" s="299" t="s">
        <v>1221</v>
      </c>
      <c r="L6" s="308">
        <v>33475</v>
      </c>
      <c r="M6" s="298" t="s">
        <v>446</v>
      </c>
      <c r="N6" s="299" t="s">
        <v>33</v>
      </c>
    </row>
    <row r="7" spans="1:14" x14ac:dyDescent="0.25">
      <c r="A7" s="299">
        <v>4</v>
      </c>
      <c r="B7" s="299" t="s">
        <v>1010</v>
      </c>
      <c r="C7" s="299" t="s">
        <v>431</v>
      </c>
      <c r="D7" s="299">
        <v>3461099</v>
      </c>
      <c r="E7" s="300" t="s">
        <v>1222</v>
      </c>
      <c r="F7" s="306">
        <v>40000</v>
      </c>
      <c r="G7" s="306">
        <v>40000</v>
      </c>
      <c r="H7" s="307" t="s">
        <v>761</v>
      </c>
      <c r="I7" s="299" t="s">
        <v>1223</v>
      </c>
      <c r="J7" s="299" t="s">
        <v>378</v>
      </c>
      <c r="K7" s="299" t="s">
        <v>1224</v>
      </c>
      <c r="L7" s="308">
        <v>33471</v>
      </c>
      <c r="M7" s="298" t="s">
        <v>446</v>
      </c>
      <c r="N7" s="299" t="s">
        <v>33</v>
      </c>
    </row>
    <row r="8" spans="1:14" x14ac:dyDescent="0.25">
      <c r="A8" s="299">
        <v>5</v>
      </c>
      <c r="B8" s="299" t="s">
        <v>1225</v>
      </c>
      <c r="C8" s="299" t="s">
        <v>431</v>
      </c>
      <c r="D8" s="299">
        <v>3460903</v>
      </c>
      <c r="E8" s="300" t="s">
        <v>1226</v>
      </c>
      <c r="F8" s="306">
        <v>45000</v>
      </c>
      <c r="G8" s="306">
        <v>45000</v>
      </c>
      <c r="H8" s="307" t="s">
        <v>234</v>
      </c>
      <c r="I8" s="299" t="s">
        <v>1227</v>
      </c>
      <c r="J8" s="299" t="s">
        <v>1228</v>
      </c>
      <c r="K8" s="299" t="s">
        <v>1229</v>
      </c>
      <c r="L8" s="308">
        <v>33473</v>
      </c>
      <c r="M8" s="298" t="s">
        <v>598</v>
      </c>
      <c r="N8" s="299" t="s">
        <v>618</v>
      </c>
    </row>
    <row r="9" spans="1:14" x14ac:dyDescent="0.25">
      <c r="A9" s="299">
        <v>6</v>
      </c>
      <c r="B9" s="299" t="s">
        <v>994</v>
      </c>
      <c r="C9" s="299" t="s">
        <v>431</v>
      </c>
      <c r="D9" s="299">
        <v>3460891</v>
      </c>
      <c r="E9" s="300" t="s">
        <v>1230</v>
      </c>
      <c r="F9" s="306">
        <v>50000</v>
      </c>
      <c r="G9" s="306">
        <v>50000</v>
      </c>
      <c r="H9" s="307" t="s">
        <v>1190</v>
      </c>
      <c r="I9" s="299" t="s">
        <v>1231</v>
      </c>
      <c r="J9" s="299" t="s">
        <v>844</v>
      </c>
      <c r="K9" s="299" t="s">
        <v>1232</v>
      </c>
      <c r="L9" s="308">
        <v>33477</v>
      </c>
      <c r="M9" s="298" t="s">
        <v>598</v>
      </c>
      <c r="N9" s="299" t="s">
        <v>618</v>
      </c>
    </row>
    <row r="10" spans="1:14" x14ac:dyDescent="0.25">
      <c r="A10" s="299">
        <v>7</v>
      </c>
      <c r="B10" s="299" t="s">
        <v>1233</v>
      </c>
      <c r="C10" s="299" t="s">
        <v>431</v>
      </c>
      <c r="D10" s="299">
        <v>3460970</v>
      </c>
      <c r="E10" s="300" t="s">
        <v>321</v>
      </c>
      <c r="F10" s="306">
        <v>40000</v>
      </c>
      <c r="G10" s="306">
        <v>40000</v>
      </c>
      <c r="H10" s="307" t="s">
        <v>322</v>
      </c>
      <c r="I10" s="299" t="s">
        <v>323</v>
      </c>
      <c r="J10" s="299" t="s">
        <v>1234</v>
      </c>
      <c r="K10" s="299" t="s">
        <v>1235</v>
      </c>
      <c r="L10" s="308">
        <v>33478</v>
      </c>
      <c r="M10" s="298" t="s">
        <v>537</v>
      </c>
      <c r="N10" s="299" t="s">
        <v>61</v>
      </c>
    </row>
    <row r="11" spans="1:14" x14ac:dyDescent="0.25">
      <c r="A11" s="299">
        <v>8</v>
      </c>
      <c r="B11" s="299" t="s">
        <v>994</v>
      </c>
      <c r="C11" s="299" t="s">
        <v>431</v>
      </c>
      <c r="D11" s="299">
        <v>3460882</v>
      </c>
      <c r="E11" s="300" t="s">
        <v>1236</v>
      </c>
      <c r="F11" s="306">
        <v>45000</v>
      </c>
      <c r="G11" s="306">
        <v>45000</v>
      </c>
      <c r="H11" s="307" t="s">
        <v>1237</v>
      </c>
      <c r="I11" s="299" t="s">
        <v>1238</v>
      </c>
      <c r="J11" s="299" t="s">
        <v>112</v>
      </c>
      <c r="K11" s="299" t="s">
        <v>113</v>
      </c>
      <c r="L11" s="308">
        <v>33479</v>
      </c>
      <c r="M11" s="298" t="s">
        <v>598</v>
      </c>
      <c r="N11" s="299" t="s">
        <v>618</v>
      </c>
    </row>
    <row r="12" spans="1:14" x14ac:dyDescent="0.25">
      <c r="A12" s="299">
        <v>9</v>
      </c>
      <c r="B12" s="299" t="s">
        <v>503</v>
      </c>
      <c r="C12" s="299" t="s">
        <v>431</v>
      </c>
      <c r="D12" s="299">
        <v>3461104</v>
      </c>
      <c r="E12" s="300" t="s">
        <v>1239</v>
      </c>
      <c r="F12" s="306">
        <v>40000</v>
      </c>
      <c r="G12" s="306">
        <v>40000</v>
      </c>
      <c r="H12" s="307" t="s">
        <v>1240</v>
      </c>
      <c r="I12" s="299" t="s">
        <v>1241</v>
      </c>
      <c r="J12" s="299" t="s">
        <v>1124</v>
      </c>
      <c r="K12" s="299" t="s">
        <v>1242</v>
      </c>
      <c r="L12" s="308">
        <v>33480</v>
      </c>
      <c r="M12" s="298" t="s">
        <v>446</v>
      </c>
      <c r="N12" s="299" t="s">
        <v>33</v>
      </c>
    </row>
    <row r="13" spans="1:14" x14ac:dyDescent="0.25">
      <c r="A13" s="299"/>
      <c r="B13" s="299"/>
      <c r="C13" s="299"/>
      <c r="D13" s="299"/>
      <c r="E13" s="300"/>
      <c r="F13" s="306"/>
      <c r="G13" s="306"/>
      <c r="H13" s="307"/>
      <c r="I13" s="299"/>
      <c r="J13" s="299"/>
      <c r="K13" s="299"/>
      <c r="L13" s="308"/>
      <c r="M13" s="298"/>
      <c r="N13" s="299"/>
    </row>
    <row r="14" spans="1:14" ht="15.75" x14ac:dyDescent="0.25">
      <c r="A14" s="389" t="s">
        <v>102</v>
      </c>
      <c r="B14" s="390"/>
      <c r="C14" s="390"/>
      <c r="D14" s="390"/>
      <c r="E14" s="391"/>
      <c r="F14" s="306">
        <f>SUM(F4:F13)</f>
        <v>390000</v>
      </c>
      <c r="G14" s="306">
        <f>SUM(F4:F13)</f>
        <v>390000</v>
      </c>
      <c r="H14" s="307"/>
      <c r="I14" s="299"/>
      <c r="J14" s="299"/>
      <c r="K14" s="299"/>
      <c r="L14" s="308"/>
      <c r="M14" s="298"/>
      <c r="N14" s="299"/>
    </row>
    <row r="15" spans="1:14" x14ac:dyDescent="0.25">
      <c r="A15" s="299">
        <v>10</v>
      </c>
      <c r="B15" s="299" t="s">
        <v>531</v>
      </c>
      <c r="C15" s="309" t="s">
        <v>532</v>
      </c>
      <c r="D15" s="299">
        <v>254167</v>
      </c>
      <c r="E15" s="300" t="s">
        <v>251</v>
      </c>
      <c r="F15" s="306">
        <v>45000</v>
      </c>
      <c r="G15" s="306">
        <v>45000</v>
      </c>
      <c r="H15" s="307" t="s">
        <v>831</v>
      </c>
      <c r="I15" s="299" t="s">
        <v>1243</v>
      </c>
      <c r="J15" s="299" t="s">
        <v>228</v>
      </c>
      <c r="K15" s="298" t="s">
        <v>229</v>
      </c>
      <c r="L15" s="308">
        <v>33476</v>
      </c>
      <c r="M15" s="298" t="s">
        <v>835</v>
      </c>
      <c r="N15" s="299" t="s">
        <v>33</v>
      </c>
    </row>
    <row r="16" spans="1:14" x14ac:dyDescent="0.25">
      <c r="A16" s="299"/>
      <c r="B16" s="299"/>
      <c r="C16" s="309"/>
      <c r="D16" s="299"/>
      <c r="E16" s="300"/>
      <c r="F16" s="306"/>
      <c r="G16" s="306"/>
      <c r="H16" s="307"/>
      <c r="I16" s="299"/>
      <c r="J16" s="299"/>
      <c r="K16" s="298"/>
      <c r="L16" s="308"/>
      <c r="M16" s="298"/>
      <c r="N16" s="299"/>
    </row>
    <row r="17" spans="1:14" x14ac:dyDescent="0.25">
      <c r="A17" s="299"/>
      <c r="B17" s="299"/>
      <c r="C17" s="299"/>
      <c r="D17" s="299"/>
      <c r="E17" s="300"/>
      <c r="F17" s="306"/>
      <c r="G17" s="306"/>
      <c r="H17" s="307"/>
      <c r="I17" s="299"/>
      <c r="J17" s="299"/>
      <c r="K17" s="299"/>
      <c r="L17" s="308"/>
      <c r="M17" s="298"/>
      <c r="N17" s="299"/>
    </row>
    <row r="18" spans="1:14" ht="15.75" x14ac:dyDescent="0.25">
      <c r="A18" s="389" t="s">
        <v>1244</v>
      </c>
      <c r="B18" s="390"/>
      <c r="C18" s="390"/>
      <c r="D18" s="390"/>
      <c r="E18" s="391"/>
      <c r="F18" s="310">
        <f>SUM(F15:F17)</f>
        <v>45000</v>
      </c>
      <c r="G18" s="310">
        <f>SUM(G15:G17)</f>
        <v>45000</v>
      </c>
      <c r="H18" s="299"/>
      <c r="I18" s="299"/>
      <c r="J18" s="299"/>
      <c r="K18" s="299"/>
      <c r="L18" s="308"/>
      <c r="M18" s="298"/>
      <c r="N18" s="299"/>
    </row>
    <row r="19" spans="1:14" ht="16.5" thickBot="1" x14ac:dyDescent="0.3">
      <c r="A19" s="393" t="s">
        <v>411</v>
      </c>
      <c r="B19" s="394"/>
      <c r="C19" s="394"/>
      <c r="D19" s="394"/>
      <c r="E19" s="394"/>
      <c r="F19" s="310"/>
      <c r="G19" s="310">
        <f>G14+G18</f>
        <v>435000</v>
      </c>
      <c r="H19" s="307"/>
      <c r="I19" s="299"/>
      <c r="J19" s="299"/>
      <c r="K19" s="299"/>
      <c r="L19" s="297"/>
      <c r="M19" s="298"/>
      <c r="N19" s="299"/>
    </row>
    <row r="20" spans="1:14" ht="15.75" x14ac:dyDescent="0.25">
      <c r="A20" s="311"/>
      <c r="B20" s="312"/>
      <c r="C20" s="388" t="s">
        <v>105</v>
      </c>
      <c r="D20" s="388"/>
      <c r="E20" s="313"/>
      <c r="F20" s="314"/>
      <c r="G20" s="315">
        <f>G3-G19</f>
        <v>3659357</v>
      </c>
      <c r="H20" s="298"/>
      <c r="I20" s="298"/>
      <c r="J20" s="299"/>
      <c r="K20" s="298"/>
      <c r="L20" s="297"/>
      <c r="M20" s="298"/>
      <c r="N20" s="299"/>
    </row>
    <row r="21" spans="1:14" x14ac:dyDescent="0.25">
      <c r="A21" s="317"/>
      <c r="B21" s="317"/>
      <c r="C21" s="317"/>
      <c r="D21" s="317"/>
      <c r="E21" s="317" t="s">
        <v>512</v>
      </c>
      <c r="F21" s="296"/>
      <c r="G21" s="296"/>
      <c r="H21" s="296"/>
      <c r="I21" s="296"/>
      <c r="J21" s="299" t="s">
        <v>513</v>
      </c>
      <c r="K21" s="296"/>
      <c r="L21" s="318"/>
      <c r="M21" s="318"/>
      <c r="N21" s="317"/>
    </row>
    <row r="22" spans="1:14" x14ac:dyDescent="0.25">
      <c r="A22" s="317" t="s">
        <v>514</v>
      </c>
      <c r="B22" s="317"/>
      <c r="C22" s="317"/>
      <c r="D22" s="317"/>
      <c r="E22" s="317"/>
      <c r="F22" s="296" t="s">
        <v>515</v>
      </c>
      <c r="G22" s="319"/>
      <c r="H22" s="296"/>
      <c r="I22" s="296"/>
      <c r="J22" s="299"/>
      <c r="K22" s="296"/>
      <c r="L22" s="317"/>
      <c r="M22" s="318"/>
      <c r="N22" s="317"/>
    </row>
    <row r="23" spans="1:14" x14ac:dyDescent="0.25">
      <c r="A23" s="317" t="s">
        <v>516</v>
      </c>
      <c r="B23" s="317"/>
      <c r="C23" s="317"/>
      <c r="D23" s="317"/>
      <c r="E23" s="317"/>
      <c r="F23" s="296" t="s">
        <v>516</v>
      </c>
      <c r="G23" s="319"/>
      <c r="H23" s="296"/>
      <c r="I23" s="296" t="s">
        <v>517</v>
      </c>
      <c r="J23" s="298"/>
      <c r="K23" s="296"/>
      <c r="L23" s="317"/>
      <c r="M23" s="318"/>
      <c r="N23" s="317"/>
    </row>
    <row r="24" spans="1:14" x14ac:dyDescent="0.25">
      <c r="A24" s="317" t="s">
        <v>518</v>
      </c>
      <c r="B24" s="317"/>
      <c r="C24" s="317"/>
      <c r="D24" s="317"/>
      <c r="E24" s="317"/>
      <c r="F24" s="296" t="s">
        <v>602</v>
      </c>
      <c r="G24" s="319"/>
      <c r="H24" s="296"/>
      <c r="I24" s="296"/>
      <c r="J24" s="296"/>
      <c r="K24" s="296"/>
      <c r="L24" s="317"/>
      <c r="M24" s="317"/>
      <c r="N24" s="317"/>
    </row>
  </sheetData>
  <mergeCells count="6">
    <mergeCell ref="C20:D20"/>
    <mergeCell ref="A1:J1"/>
    <mergeCell ref="C3:D3"/>
    <mergeCell ref="A14:E14"/>
    <mergeCell ref="A18:E18"/>
    <mergeCell ref="A19:E1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
  <sheetViews>
    <sheetView zoomScale="55" zoomScaleNormal="55" workbookViewId="0">
      <selection activeCell="P18" sqref="P18"/>
    </sheetView>
  </sheetViews>
  <sheetFormatPr defaultColWidth="17.5703125" defaultRowHeight="15" x14ac:dyDescent="0.25"/>
  <cols>
    <col min="2" max="2" width="9.42578125" customWidth="1"/>
    <col min="4" max="4" width="64" customWidth="1"/>
    <col min="7" max="7" width="18" customWidth="1"/>
    <col min="13" max="13" width="48.140625" customWidth="1"/>
  </cols>
  <sheetData>
    <row r="1" spans="2:22" ht="27.75" thickBot="1" x14ac:dyDescent="0.3">
      <c r="B1" s="403" t="s">
        <v>0</v>
      </c>
      <c r="C1" s="404"/>
      <c r="D1" s="404"/>
      <c r="E1" s="404"/>
      <c r="F1" s="404"/>
      <c r="G1" s="404"/>
      <c r="H1" s="404"/>
      <c r="I1" s="404"/>
      <c r="J1" s="404"/>
      <c r="K1" s="404"/>
      <c r="L1" s="404"/>
      <c r="M1" s="404"/>
      <c r="N1" s="404"/>
      <c r="O1" s="404"/>
      <c r="P1" s="404"/>
      <c r="Q1" s="404"/>
      <c r="R1" s="404"/>
      <c r="S1" s="404"/>
      <c r="T1" s="404"/>
      <c r="U1" s="404"/>
      <c r="V1" s="405"/>
    </row>
    <row r="2" spans="2:22" ht="27.75" thickBot="1" x14ac:dyDescent="0.3">
      <c r="B2" s="406" t="s">
        <v>1</v>
      </c>
      <c r="C2" s="407"/>
      <c r="D2" s="407"/>
      <c r="E2" s="407"/>
      <c r="F2" s="407"/>
      <c r="G2" s="407"/>
      <c r="H2" s="407"/>
      <c r="I2" s="407"/>
      <c r="J2" s="407"/>
      <c r="K2" s="407"/>
      <c r="L2" s="407"/>
      <c r="M2" s="407"/>
      <c r="N2" s="407"/>
      <c r="O2" s="407"/>
      <c r="P2" s="407"/>
      <c r="Q2" s="407"/>
      <c r="R2" s="407"/>
      <c r="S2" s="407"/>
      <c r="T2" s="407"/>
      <c r="U2" s="407"/>
      <c r="V2" s="408"/>
    </row>
    <row r="3" spans="2:22" s="237" customFormat="1" ht="36" customHeight="1" x14ac:dyDescent="0.25">
      <c r="B3" s="409" t="s">
        <v>2</v>
      </c>
      <c r="C3" s="401" t="s">
        <v>3</v>
      </c>
      <c r="D3" s="401" t="s">
        <v>4</v>
      </c>
      <c r="E3" s="401" t="s">
        <v>5</v>
      </c>
      <c r="F3" s="401" t="s">
        <v>6</v>
      </c>
      <c r="G3" s="401" t="s">
        <v>7</v>
      </c>
      <c r="H3" s="401" t="s">
        <v>8</v>
      </c>
      <c r="I3" s="411" t="s">
        <v>9</v>
      </c>
      <c r="J3" s="401" t="s">
        <v>10</v>
      </c>
      <c r="K3" s="401" t="s">
        <v>11</v>
      </c>
      <c r="L3" s="401" t="s">
        <v>12</v>
      </c>
      <c r="M3" s="414" t="s">
        <v>13</v>
      </c>
      <c r="N3" s="414"/>
      <c r="O3" s="414"/>
      <c r="P3" s="414"/>
      <c r="Q3" s="401" t="s">
        <v>14</v>
      </c>
      <c r="R3" s="401"/>
      <c r="S3" s="411" t="s">
        <v>15</v>
      </c>
      <c r="T3" s="411"/>
      <c r="U3" s="411" t="s">
        <v>16</v>
      </c>
      <c r="V3" s="413"/>
    </row>
    <row r="4" spans="2:22" s="237" customFormat="1" ht="54" customHeight="1" thickBot="1" x14ac:dyDescent="0.3">
      <c r="B4" s="410"/>
      <c r="C4" s="402"/>
      <c r="D4" s="402"/>
      <c r="E4" s="402"/>
      <c r="F4" s="402"/>
      <c r="G4" s="402"/>
      <c r="H4" s="402"/>
      <c r="I4" s="412"/>
      <c r="J4" s="402"/>
      <c r="K4" s="402"/>
      <c r="L4" s="402"/>
      <c r="M4" s="234" t="s">
        <v>17</v>
      </c>
      <c r="N4" s="235" t="s">
        <v>18</v>
      </c>
      <c r="O4" s="235" t="s">
        <v>19</v>
      </c>
      <c r="P4" s="235" t="s">
        <v>20</v>
      </c>
      <c r="Q4" s="234" t="s">
        <v>21</v>
      </c>
      <c r="R4" s="234" t="s">
        <v>22</v>
      </c>
      <c r="S4" s="234" t="s">
        <v>21</v>
      </c>
      <c r="T4" s="234" t="s">
        <v>22</v>
      </c>
      <c r="U4" s="234" t="s">
        <v>21</v>
      </c>
      <c r="V4" s="236" t="s">
        <v>22</v>
      </c>
    </row>
    <row r="5" spans="2:22" s="1" customFormat="1" ht="21.75" thickBot="1" x14ac:dyDescent="0.4">
      <c r="B5" s="224"/>
      <c r="C5" s="395" t="s">
        <v>23</v>
      </c>
      <c r="D5" s="396"/>
      <c r="E5" s="225"/>
      <c r="F5" s="226"/>
      <c r="G5" s="227">
        <v>3659357</v>
      </c>
      <c r="H5" s="228"/>
      <c r="I5" s="229"/>
      <c r="J5" s="229"/>
      <c r="K5" s="230"/>
      <c r="L5" s="225"/>
      <c r="M5" s="225"/>
      <c r="N5" s="225"/>
      <c r="O5" s="225"/>
      <c r="P5" s="225"/>
      <c r="Q5" s="231"/>
      <c r="R5" s="232"/>
      <c r="S5" s="225"/>
      <c r="T5" s="225"/>
      <c r="U5" s="225"/>
      <c r="V5" s="233"/>
    </row>
    <row r="6" spans="2:22" s="107" customFormat="1" ht="15.75" x14ac:dyDescent="0.25">
      <c r="B6" s="206">
        <v>1</v>
      </c>
      <c r="C6" s="207" t="s">
        <v>24</v>
      </c>
      <c r="D6" s="208" t="s">
        <v>25</v>
      </c>
      <c r="E6" s="208">
        <v>33485</v>
      </c>
      <c r="F6" s="208">
        <v>3460487</v>
      </c>
      <c r="G6" s="209">
        <v>45000</v>
      </c>
      <c r="H6" s="210" t="s">
        <v>26</v>
      </c>
      <c r="I6" s="211" t="s">
        <v>27</v>
      </c>
      <c r="J6" s="211" t="s">
        <v>28</v>
      </c>
      <c r="K6" s="212" t="s">
        <v>29</v>
      </c>
      <c r="L6" s="208" t="s">
        <v>28</v>
      </c>
      <c r="M6" s="208" t="s">
        <v>30</v>
      </c>
      <c r="N6" s="208" t="s">
        <v>31</v>
      </c>
      <c r="O6" s="208" t="s">
        <v>32</v>
      </c>
      <c r="P6" s="208" t="s">
        <v>33</v>
      </c>
      <c r="Q6" s="211" t="s">
        <v>34</v>
      </c>
      <c r="R6" s="211" t="s">
        <v>35</v>
      </c>
      <c r="S6" s="208" t="s">
        <v>36</v>
      </c>
      <c r="T6" s="208" t="s">
        <v>37</v>
      </c>
      <c r="U6" s="208"/>
      <c r="V6" s="213"/>
    </row>
    <row r="7" spans="2:22" s="107" customFormat="1" ht="15.75" x14ac:dyDescent="0.25">
      <c r="B7" s="214">
        <f>B6+1</f>
        <v>2</v>
      </c>
      <c r="C7" s="102" t="s">
        <v>24</v>
      </c>
      <c r="D7" s="103" t="s">
        <v>38</v>
      </c>
      <c r="E7" s="103">
        <v>33483</v>
      </c>
      <c r="F7" s="103">
        <v>3460486</v>
      </c>
      <c r="G7" s="104">
        <v>45000</v>
      </c>
      <c r="H7" s="105" t="s">
        <v>39</v>
      </c>
      <c r="I7" s="101" t="s">
        <v>27</v>
      </c>
      <c r="J7" s="101" t="s">
        <v>28</v>
      </c>
      <c r="K7" s="106" t="s">
        <v>29</v>
      </c>
      <c r="L7" s="103" t="s">
        <v>28</v>
      </c>
      <c r="M7" s="103" t="s">
        <v>40</v>
      </c>
      <c r="N7" s="103" t="s">
        <v>41</v>
      </c>
      <c r="O7" s="103" t="s">
        <v>32</v>
      </c>
      <c r="P7" s="103" t="s">
        <v>33</v>
      </c>
      <c r="Q7" s="101" t="s">
        <v>34</v>
      </c>
      <c r="R7" s="101" t="s">
        <v>35</v>
      </c>
      <c r="S7" s="103" t="s">
        <v>42</v>
      </c>
      <c r="T7" s="103" t="s">
        <v>43</v>
      </c>
      <c r="U7" s="103"/>
      <c r="V7" s="215"/>
    </row>
    <row r="8" spans="2:22" s="107" customFormat="1" ht="15.75" x14ac:dyDescent="0.25">
      <c r="B8" s="214">
        <f t="shared" ref="B8:B11" si="0">B7+1</f>
        <v>3</v>
      </c>
      <c r="C8" s="102" t="s">
        <v>24</v>
      </c>
      <c r="D8" s="103" t="s">
        <v>44</v>
      </c>
      <c r="E8" s="103">
        <v>33489</v>
      </c>
      <c r="F8" s="103">
        <v>3470739</v>
      </c>
      <c r="G8" s="104">
        <v>50000</v>
      </c>
      <c r="H8" s="105" t="s">
        <v>45</v>
      </c>
      <c r="I8" s="101" t="s">
        <v>27</v>
      </c>
      <c r="J8" s="101" t="s">
        <v>28</v>
      </c>
      <c r="K8" s="106" t="s">
        <v>46</v>
      </c>
      <c r="L8" s="103" t="s">
        <v>28</v>
      </c>
      <c r="M8" s="103" t="s">
        <v>47</v>
      </c>
      <c r="N8" s="103" t="s">
        <v>48</v>
      </c>
      <c r="O8" s="103" t="s">
        <v>49</v>
      </c>
      <c r="P8" s="103" t="s">
        <v>50</v>
      </c>
      <c r="Q8" s="101" t="s">
        <v>51</v>
      </c>
      <c r="R8" s="101" t="s">
        <v>52</v>
      </c>
      <c r="S8" s="103" t="s">
        <v>53</v>
      </c>
      <c r="T8" s="103" t="s">
        <v>54</v>
      </c>
      <c r="U8" s="103"/>
      <c r="V8" s="215"/>
    </row>
    <row r="9" spans="2:22" s="107" customFormat="1" ht="15.75" x14ac:dyDescent="0.25">
      <c r="B9" s="214">
        <f t="shared" si="0"/>
        <v>4</v>
      </c>
      <c r="C9" s="102" t="s">
        <v>24</v>
      </c>
      <c r="D9" s="103" t="s">
        <v>55</v>
      </c>
      <c r="E9" s="103">
        <v>33482</v>
      </c>
      <c r="F9" s="103">
        <v>3459204</v>
      </c>
      <c r="G9" s="104">
        <v>33000</v>
      </c>
      <c r="H9" s="105" t="s">
        <v>56</v>
      </c>
      <c r="I9" s="101" t="s">
        <v>27</v>
      </c>
      <c r="J9" s="101" t="s">
        <v>28</v>
      </c>
      <c r="K9" s="106" t="s">
        <v>57</v>
      </c>
      <c r="L9" s="103" t="s">
        <v>28</v>
      </c>
      <c r="M9" s="103" t="s">
        <v>58</v>
      </c>
      <c r="N9" s="103" t="s">
        <v>59</v>
      </c>
      <c r="O9" s="103" t="s">
        <v>60</v>
      </c>
      <c r="P9" s="103" t="s">
        <v>61</v>
      </c>
      <c r="Q9" s="101" t="s">
        <v>62</v>
      </c>
      <c r="R9" s="101" t="s">
        <v>63</v>
      </c>
      <c r="S9" s="103" t="s">
        <v>64</v>
      </c>
      <c r="T9" s="103" t="s">
        <v>65</v>
      </c>
      <c r="U9" s="103"/>
      <c r="V9" s="215"/>
    </row>
    <row r="10" spans="2:22" s="107" customFormat="1" ht="15.75" x14ac:dyDescent="0.25">
      <c r="B10" s="214">
        <f t="shared" si="0"/>
        <v>5</v>
      </c>
      <c r="C10" s="102" t="s">
        <v>24</v>
      </c>
      <c r="D10" s="103" t="s">
        <v>66</v>
      </c>
      <c r="E10" s="103">
        <v>33481</v>
      </c>
      <c r="F10" s="103">
        <v>3459210</v>
      </c>
      <c r="G10" s="104">
        <v>33000</v>
      </c>
      <c r="H10" s="105" t="s">
        <v>67</v>
      </c>
      <c r="I10" s="101" t="s">
        <v>27</v>
      </c>
      <c r="J10" s="101" t="s">
        <v>28</v>
      </c>
      <c r="K10" s="106" t="s">
        <v>57</v>
      </c>
      <c r="L10" s="103" t="s">
        <v>28</v>
      </c>
      <c r="M10" s="103" t="s">
        <v>58</v>
      </c>
      <c r="N10" s="103" t="s">
        <v>59</v>
      </c>
      <c r="O10" s="103" t="s">
        <v>60</v>
      </c>
      <c r="P10" s="103" t="s">
        <v>61</v>
      </c>
      <c r="Q10" s="101" t="s">
        <v>62</v>
      </c>
      <c r="R10" s="101" t="s">
        <v>63</v>
      </c>
      <c r="S10" s="103" t="s">
        <v>68</v>
      </c>
      <c r="T10" s="103" t="s">
        <v>69</v>
      </c>
      <c r="U10" s="103"/>
      <c r="V10" s="215"/>
    </row>
    <row r="11" spans="2:22" s="107" customFormat="1" ht="15.75" x14ac:dyDescent="0.25">
      <c r="B11" s="214">
        <f t="shared" si="0"/>
        <v>6</v>
      </c>
      <c r="C11" s="102" t="s">
        <v>24</v>
      </c>
      <c r="D11" s="103" t="s">
        <v>70</v>
      </c>
      <c r="E11" s="103">
        <v>33487</v>
      </c>
      <c r="F11" s="108">
        <v>3460875</v>
      </c>
      <c r="G11" s="104">
        <v>50000</v>
      </c>
      <c r="H11" s="103" t="s">
        <v>71</v>
      </c>
      <c r="I11" s="101" t="s">
        <v>27</v>
      </c>
      <c r="J11" s="101" t="s">
        <v>28</v>
      </c>
      <c r="K11" s="106" t="s">
        <v>46</v>
      </c>
      <c r="L11" s="103" t="s">
        <v>28</v>
      </c>
      <c r="M11" s="103" t="s">
        <v>72</v>
      </c>
      <c r="N11" s="103" t="s">
        <v>73</v>
      </c>
      <c r="O11" s="103" t="s">
        <v>32</v>
      </c>
      <c r="P11" s="103" t="s">
        <v>74</v>
      </c>
      <c r="Q11" s="101" t="s">
        <v>75</v>
      </c>
      <c r="R11" s="101" t="s">
        <v>76</v>
      </c>
      <c r="S11" s="103" t="s">
        <v>77</v>
      </c>
      <c r="T11" s="103" t="s">
        <v>78</v>
      </c>
      <c r="U11" s="103"/>
      <c r="V11" s="215"/>
    </row>
    <row r="12" spans="2:22" s="107" customFormat="1" ht="15.75" x14ac:dyDescent="0.25">
      <c r="B12" s="214">
        <f>B11+1</f>
        <v>7</v>
      </c>
      <c r="C12" s="102" t="s">
        <v>24</v>
      </c>
      <c r="D12" s="103" t="s">
        <v>79</v>
      </c>
      <c r="E12" s="103">
        <v>33486</v>
      </c>
      <c r="F12" s="103">
        <v>3460901</v>
      </c>
      <c r="G12" s="104">
        <v>45000</v>
      </c>
      <c r="H12" s="105" t="s">
        <v>80</v>
      </c>
      <c r="I12" s="101" t="s">
        <v>27</v>
      </c>
      <c r="J12" s="101" t="s">
        <v>28</v>
      </c>
      <c r="K12" s="106" t="s">
        <v>46</v>
      </c>
      <c r="L12" s="103" t="s">
        <v>28</v>
      </c>
      <c r="M12" s="103" t="s">
        <v>81</v>
      </c>
      <c r="N12" s="103" t="s">
        <v>82</v>
      </c>
      <c r="O12" s="103" t="s">
        <v>32</v>
      </c>
      <c r="P12" s="103" t="s">
        <v>74</v>
      </c>
      <c r="Q12" s="101" t="s">
        <v>75</v>
      </c>
      <c r="R12" s="101" t="s">
        <v>76</v>
      </c>
      <c r="S12" s="103" t="s">
        <v>83</v>
      </c>
      <c r="T12" s="103" t="s">
        <v>84</v>
      </c>
      <c r="U12" s="103"/>
      <c r="V12" s="215"/>
    </row>
    <row r="13" spans="2:22" s="107" customFormat="1" ht="15.75" x14ac:dyDescent="0.25">
      <c r="B13" s="214">
        <f t="shared" ref="B13:B14" si="1">B12+1</f>
        <v>8</v>
      </c>
      <c r="C13" s="102" t="s">
        <v>24</v>
      </c>
      <c r="D13" s="103" t="s">
        <v>85</v>
      </c>
      <c r="E13" s="103">
        <v>33484</v>
      </c>
      <c r="F13" s="103">
        <v>3461098</v>
      </c>
      <c r="G13" s="104">
        <v>40000</v>
      </c>
      <c r="H13" s="105" t="s">
        <v>86</v>
      </c>
      <c r="I13" s="101" t="s">
        <v>27</v>
      </c>
      <c r="J13" s="101" t="s">
        <v>28</v>
      </c>
      <c r="K13" s="106" t="s">
        <v>46</v>
      </c>
      <c r="L13" s="101" t="s">
        <v>28</v>
      </c>
      <c r="M13" s="103" t="s">
        <v>87</v>
      </c>
      <c r="N13" s="103" t="s">
        <v>88</v>
      </c>
      <c r="O13" s="103" t="s">
        <v>49</v>
      </c>
      <c r="P13" s="103" t="s">
        <v>88</v>
      </c>
      <c r="Q13" s="101" t="s">
        <v>89</v>
      </c>
      <c r="R13" s="101" t="s">
        <v>90</v>
      </c>
      <c r="S13" s="103" t="s">
        <v>91</v>
      </c>
      <c r="T13" s="103" t="s">
        <v>92</v>
      </c>
      <c r="U13" s="103"/>
      <c r="V13" s="215"/>
    </row>
    <row r="14" spans="2:22" s="107" customFormat="1" ht="16.5" thickBot="1" x14ac:dyDescent="0.3">
      <c r="B14" s="216">
        <f t="shared" si="1"/>
        <v>9</v>
      </c>
      <c r="C14" s="217" t="s">
        <v>24</v>
      </c>
      <c r="D14" s="218" t="s">
        <v>93</v>
      </c>
      <c r="E14" s="218">
        <v>33488</v>
      </c>
      <c r="F14" s="218">
        <v>3460969</v>
      </c>
      <c r="G14" s="219">
        <v>40000</v>
      </c>
      <c r="H14" s="220" t="s">
        <v>94</v>
      </c>
      <c r="I14" s="221" t="s">
        <v>27</v>
      </c>
      <c r="J14" s="221" t="s">
        <v>28</v>
      </c>
      <c r="K14" s="222" t="s">
        <v>46</v>
      </c>
      <c r="L14" s="221" t="s">
        <v>28</v>
      </c>
      <c r="M14" s="218" t="s">
        <v>95</v>
      </c>
      <c r="N14" s="218" t="s">
        <v>96</v>
      </c>
      <c r="O14" s="218" t="s">
        <v>49</v>
      </c>
      <c r="P14" s="218" t="s">
        <v>97</v>
      </c>
      <c r="Q14" s="221" t="s">
        <v>98</v>
      </c>
      <c r="R14" s="221" t="s">
        <v>99</v>
      </c>
      <c r="S14" s="218" t="s">
        <v>100</v>
      </c>
      <c r="T14" s="218" t="s">
        <v>101</v>
      </c>
      <c r="U14" s="218"/>
      <c r="V14" s="223"/>
    </row>
    <row r="15" spans="2:22" s="8" customFormat="1" ht="15.75" thickBot="1" x14ac:dyDescent="0.3">
      <c r="B15" s="239"/>
      <c r="C15" s="240"/>
      <c r="D15" s="241"/>
      <c r="E15" s="241"/>
      <c r="F15" s="241"/>
      <c r="G15" s="242"/>
      <c r="H15" s="3"/>
      <c r="I15" s="4"/>
      <c r="J15" s="5"/>
      <c r="K15" s="6"/>
      <c r="L15" s="5"/>
      <c r="M15" s="2"/>
      <c r="N15" s="2"/>
      <c r="O15" s="2"/>
      <c r="P15" s="2"/>
      <c r="Q15" s="4"/>
      <c r="R15" s="4"/>
      <c r="S15" s="2"/>
      <c r="T15" s="2"/>
      <c r="U15" s="2"/>
      <c r="V15" s="7"/>
    </row>
    <row r="16" spans="2:22" ht="19.5" thickBot="1" x14ac:dyDescent="0.35">
      <c r="B16" s="397" t="s">
        <v>102</v>
      </c>
      <c r="C16" s="398"/>
      <c r="D16" s="398"/>
      <c r="E16" s="398"/>
      <c r="F16" s="400"/>
      <c r="G16" s="243">
        <f>SUM(G6:G14)</f>
        <v>381000</v>
      </c>
      <c r="H16" s="238"/>
      <c r="I16" s="193"/>
      <c r="J16" s="9"/>
      <c r="K16" s="194"/>
      <c r="L16" s="195"/>
      <c r="M16" s="195"/>
      <c r="N16" s="195"/>
      <c r="O16" s="195"/>
      <c r="P16" s="195"/>
      <c r="Q16" s="196"/>
      <c r="R16" s="197"/>
      <c r="S16" s="195"/>
      <c r="T16" s="195"/>
      <c r="U16" s="195"/>
      <c r="V16" s="198"/>
    </row>
    <row r="17" spans="1:23" ht="18.75" x14ac:dyDescent="0.3">
      <c r="B17" s="244"/>
      <c r="C17" s="245"/>
      <c r="D17" s="246"/>
      <c r="E17" s="247"/>
      <c r="F17" s="248"/>
      <c r="G17" s="249"/>
      <c r="H17" s="199"/>
      <c r="I17" s="200"/>
      <c r="J17" s="200"/>
      <c r="K17" s="201"/>
      <c r="L17" s="202"/>
      <c r="M17" s="202"/>
      <c r="N17" s="202"/>
      <c r="O17" s="202"/>
      <c r="P17" s="202"/>
      <c r="Q17" s="203"/>
      <c r="R17" s="66"/>
      <c r="S17" s="202"/>
      <c r="T17" s="202"/>
      <c r="U17" s="202"/>
      <c r="V17" s="202"/>
      <c r="W17" s="66"/>
    </row>
    <row r="18" spans="1:23" ht="19.5" thickBot="1" x14ac:dyDescent="0.35">
      <c r="A18" s="66"/>
      <c r="B18" s="250"/>
      <c r="C18" s="251"/>
      <c r="D18" s="252"/>
      <c r="E18" s="253"/>
      <c r="F18" s="254"/>
      <c r="G18" s="255"/>
      <c r="H18" s="199"/>
      <c r="I18" s="204"/>
      <c r="J18" s="204"/>
      <c r="K18" s="201"/>
      <c r="L18" s="202"/>
      <c r="M18" s="202"/>
      <c r="N18" s="202"/>
      <c r="O18" s="202"/>
      <c r="P18" s="202"/>
      <c r="Q18" s="203"/>
      <c r="R18" s="66"/>
      <c r="S18" s="202"/>
      <c r="T18" s="202"/>
      <c r="U18" s="202"/>
      <c r="V18" s="202"/>
      <c r="W18" s="66"/>
    </row>
    <row r="19" spans="1:23" ht="19.5" thickBot="1" x14ac:dyDescent="0.35">
      <c r="B19" s="256"/>
      <c r="C19" s="257"/>
      <c r="D19" s="258" t="s">
        <v>103</v>
      </c>
      <c r="E19" s="259"/>
      <c r="F19" s="260"/>
      <c r="G19" s="243">
        <f>SUM(G17:G18)</f>
        <v>0</v>
      </c>
      <c r="H19" s="199"/>
      <c r="I19" s="204"/>
      <c r="J19" s="204"/>
      <c r="K19" s="201"/>
      <c r="L19" s="202"/>
      <c r="M19" s="202"/>
      <c r="N19" s="202"/>
      <c r="O19" s="202"/>
      <c r="P19" s="202"/>
      <c r="Q19" s="203"/>
      <c r="R19" s="66"/>
      <c r="S19" s="202"/>
      <c r="T19" s="202"/>
      <c r="U19" s="202"/>
      <c r="V19" s="202"/>
      <c r="W19" s="66"/>
    </row>
    <row r="20" spans="1:23" ht="19.5" thickBot="1" x14ac:dyDescent="0.35">
      <c r="B20" s="397" t="s">
        <v>104</v>
      </c>
      <c r="C20" s="398"/>
      <c r="D20" s="398"/>
      <c r="E20" s="398"/>
      <c r="F20" s="399"/>
      <c r="G20" s="119">
        <f>G16+G19</f>
        <v>381000</v>
      </c>
      <c r="H20" s="199"/>
      <c r="I20" s="204"/>
      <c r="J20" s="204"/>
      <c r="K20" s="201"/>
      <c r="L20" s="202"/>
      <c r="M20" s="202"/>
      <c r="N20" s="202"/>
      <c r="O20" s="202"/>
      <c r="P20" s="202"/>
      <c r="Q20" s="203"/>
      <c r="R20" s="66"/>
      <c r="S20" s="202"/>
      <c r="T20" s="202"/>
      <c r="U20" s="202"/>
      <c r="V20" s="202"/>
      <c r="W20" s="66"/>
    </row>
    <row r="21" spans="1:23" ht="19.5" thickBot="1" x14ac:dyDescent="0.35">
      <c r="B21" s="113"/>
      <c r="C21" s="114"/>
      <c r="D21" s="115" t="s">
        <v>105</v>
      </c>
      <c r="E21" s="116"/>
      <c r="F21" s="117"/>
      <c r="G21" s="118">
        <f>G5-G20</f>
        <v>3278357</v>
      </c>
      <c r="H21" s="199"/>
      <c r="I21" s="204"/>
      <c r="J21" s="204"/>
      <c r="K21" s="201"/>
      <c r="L21" s="202"/>
      <c r="M21" s="202"/>
      <c r="N21" s="202"/>
      <c r="O21" s="202"/>
      <c r="P21" s="202"/>
      <c r="Q21" s="203"/>
      <c r="R21" s="66"/>
      <c r="S21" s="202"/>
      <c r="T21" s="202"/>
      <c r="U21" s="202"/>
      <c r="V21" s="202"/>
      <c r="W21" s="66"/>
    </row>
    <row r="22" spans="1:23" x14ac:dyDescent="0.25">
      <c r="B22" s="109"/>
      <c r="C22" s="110"/>
      <c r="D22" s="111"/>
      <c r="E22" s="112"/>
      <c r="F22" s="2"/>
      <c r="G22" s="192"/>
      <c r="H22" s="205"/>
      <c r="I22" s="204"/>
      <c r="J22" s="204"/>
      <c r="K22" s="201"/>
      <c r="L22" s="202"/>
      <c r="M22" s="202"/>
      <c r="N22" s="202"/>
      <c r="O22" s="202"/>
      <c r="P22" s="202"/>
      <c r="Q22" s="203"/>
      <c r="R22" s="66"/>
      <c r="S22" s="202"/>
      <c r="T22" s="202"/>
      <c r="U22" s="202"/>
      <c r="V22" s="202"/>
      <c r="W22" s="66"/>
    </row>
  </sheetData>
  <mergeCells count="20">
    <mergeCell ref="B1:V1"/>
    <mergeCell ref="B2:V2"/>
    <mergeCell ref="B3:B4"/>
    <mergeCell ref="C3:C4"/>
    <mergeCell ref="D3:D4"/>
    <mergeCell ref="E3:E4"/>
    <mergeCell ref="F3:F4"/>
    <mergeCell ref="G3:G4"/>
    <mergeCell ref="H3:H4"/>
    <mergeCell ref="I3:I4"/>
    <mergeCell ref="U3:V3"/>
    <mergeCell ref="L3:L4"/>
    <mergeCell ref="M3:P3"/>
    <mergeCell ref="Q3:R3"/>
    <mergeCell ref="S3:T3"/>
    <mergeCell ref="C5:D5"/>
    <mergeCell ref="B20:F20"/>
    <mergeCell ref="B16:F16"/>
    <mergeCell ref="J3:J4"/>
    <mergeCell ref="K3:K4"/>
  </mergeCells>
  <conditionalFormatting sqref="E5">
    <cfRule type="duplicateValues" dxfId="185" priority="24"/>
  </conditionalFormatting>
  <conditionalFormatting sqref="E5">
    <cfRule type="duplicateValues" dxfId="184" priority="22"/>
    <cfRule type="duplicateValues" dxfId="183" priority="23"/>
  </conditionalFormatting>
  <conditionalFormatting sqref="E22">
    <cfRule type="duplicateValues" dxfId="182" priority="21"/>
  </conditionalFormatting>
  <conditionalFormatting sqref="E22">
    <cfRule type="duplicateValues" dxfId="181" priority="19"/>
    <cfRule type="duplicateValues" dxfId="180" priority="20"/>
  </conditionalFormatting>
  <conditionalFormatting sqref="F5">
    <cfRule type="duplicateValues" dxfId="179" priority="18"/>
  </conditionalFormatting>
  <conditionalFormatting sqref="F5">
    <cfRule type="duplicateValues" dxfId="178" priority="16"/>
    <cfRule type="duplicateValues" dxfId="177" priority="17"/>
  </conditionalFormatting>
  <conditionalFormatting sqref="F22">
    <cfRule type="duplicateValues" dxfId="176" priority="15"/>
  </conditionalFormatting>
  <conditionalFormatting sqref="F22">
    <cfRule type="duplicateValues" dxfId="175" priority="13"/>
    <cfRule type="duplicateValues" dxfId="174" priority="14"/>
  </conditionalFormatting>
  <conditionalFormatting sqref="E6">
    <cfRule type="duplicateValues" dxfId="173" priority="12"/>
  </conditionalFormatting>
  <conditionalFormatting sqref="E6">
    <cfRule type="duplicateValues" dxfId="172" priority="10"/>
    <cfRule type="duplicateValues" dxfId="171" priority="11"/>
  </conditionalFormatting>
  <conditionalFormatting sqref="F6">
    <cfRule type="duplicateValues" dxfId="170" priority="9"/>
  </conditionalFormatting>
  <conditionalFormatting sqref="F6">
    <cfRule type="duplicateValues" dxfId="169" priority="7"/>
    <cfRule type="duplicateValues" dxfId="168" priority="8"/>
  </conditionalFormatting>
  <conditionalFormatting sqref="E21 E7:E15 E17:E19">
    <cfRule type="duplicateValues" dxfId="167" priority="6"/>
  </conditionalFormatting>
  <conditionalFormatting sqref="E21 E7:E15 E17:E19">
    <cfRule type="duplicateValues" dxfId="166" priority="4"/>
    <cfRule type="duplicateValues" dxfId="165" priority="5"/>
  </conditionalFormatting>
  <conditionalFormatting sqref="F21 H11 F7:F15 F17:F19">
    <cfRule type="duplicateValues" dxfId="164" priority="3"/>
  </conditionalFormatting>
  <conditionalFormatting sqref="F21 H11 F7:F15 F17:F19">
    <cfRule type="duplicateValues" dxfId="163" priority="1"/>
    <cfRule type="duplicateValues" dxfId="162" priority="2"/>
  </conditionalFormatting>
  <pageMargins left="0.7" right="0.7" top="0.75" bottom="0.75" header="0.3" footer="0.3"/>
  <pageSetup paperSize="9" scale="33" fitToHeight="0"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4"/>
  <sheetViews>
    <sheetView topLeftCell="E22" zoomScale="50" zoomScaleNormal="50" workbookViewId="0">
      <selection activeCell="D26" sqref="D26:T35"/>
    </sheetView>
  </sheetViews>
  <sheetFormatPr defaultRowHeight="15" x14ac:dyDescent="0.25"/>
  <cols>
    <col min="2" max="2" width="7.7109375" customWidth="1"/>
    <col min="3" max="3" width="19.42578125" hidden="1" customWidth="1"/>
    <col min="4" max="4" width="62.7109375" style="10" customWidth="1"/>
    <col min="5" max="5" width="15.42578125" customWidth="1"/>
    <col min="6" max="6" width="17.7109375" customWidth="1"/>
    <col min="7" max="7" width="19.42578125" customWidth="1"/>
    <col min="8" max="8" width="22.7109375" customWidth="1"/>
    <col min="9" max="9" width="16.5703125" customWidth="1"/>
    <col min="10" max="10" width="16.85546875" customWidth="1"/>
    <col min="11" max="11" width="11.140625" customWidth="1"/>
    <col min="12" max="12" width="18.7109375" customWidth="1"/>
    <col min="13" max="13" width="40.140625" style="10" customWidth="1"/>
    <col min="14" max="14" width="17.28515625" customWidth="1"/>
    <col min="15" max="15" width="16.140625" customWidth="1"/>
    <col min="16" max="16" width="16.5703125" customWidth="1"/>
    <col min="17" max="17" width="16.85546875" customWidth="1"/>
    <col min="18" max="18" width="22.140625" customWidth="1"/>
    <col min="19" max="19" width="19" customWidth="1"/>
    <col min="20" max="20" width="29.140625" customWidth="1"/>
    <col min="21" max="21" width="20.7109375" customWidth="1"/>
    <col min="22" max="22" width="18.85546875" bestFit="1" customWidth="1"/>
  </cols>
  <sheetData>
    <row r="1" spans="2:22" ht="15.75" thickBot="1" x14ac:dyDescent="0.3"/>
    <row r="2" spans="2:22" ht="27.75" thickBot="1" x14ac:dyDescent="0.3">
      <c r="B2" s="403" t="s">
        <v>106</v>
      </c>
      <c r="C2" s="404"/>
      <c r="D2" s="404"/>
      <c r="E2" s="404"/>
      <c r="F2" s="404"/>
      <c r="G2" s="404"/>
      <c r="H2" s="404"/>
      <c r="I2" s="404"/>
      <c r="J2" s="404"/>
      <c r="K2" s="404"/>
      <c r="L2" s="404"/>
      <c r="M2" s="404"/>
      <c r="N2" s="404"/>
      <c r="O2" s="404"/>
      <c r="P2" s="404"/>
      <c r="Q2" s="404"/>
      <c r="R2" s="404"/>
      <c r="S2" s="404"/>
      <c r="T2" s="404"/>
      <c r="U2" s="404"/>
      <c r="V2" s="405"/>
    </row>
    <row r="3" spans="2:22" ht="27.75" thickBot="1" x14ac:dyDescent="0.3">
      <c r="B3" s="406" t="s">
        <v>1</v>
      </c>
      <c r="C3" s="407"/>
      <c r="D3" s="407"/>
      <c r="E3" s="407"/>
      <c r="F3" s="407"/>
      <c r="G3" s="407"/>
      <c r="H3" s="407"/>
      <c r="I3" s="407"/>
      <c r="J3" s="407"/>
      <c r="K3" s="407"/>
      <c r="L3" s="407"/>
      <c r="M3" s="407"/>
      <c r="N3" s="407"/>
      <c r="O3" s="407"/>
      <c r="P3" s="407"/>
      <c r="Q3" s="407"/>
      <c r="R3" s="407"/>
      <c r="S3" s="407"/>
      <c r="T3" s="407"/>
      <c r="U3" s="407"/>
      <c r="V3" s="408"/>
    </row>
    <row r="4" spans="2:22" s="11" customFormat="1" ht="18" x14ac:dyDescent="0.25">
      <c r="B4" s="438" t="s">
        <v>2</v>
      </c>
      <c r="C4" s="425" t="s">
        <v>3</v>
      </c>
      <c r="D4" s="425" t="s">
        <v>4</v>
      </c>
      <c r="E4" s="425" t="s">
        <v>5</v>
      </c>
      <c r="F4" s="425" t="s">
        <v>6</v>
      </c>
      <c r="G4" s="425" t="s">
        <v>7</v>
      </c>
      <c r="H4" s="425" t="s">
        <v>8</v>
      </c>
      <c r="I4" s="425" t="s">
        <v>9</v>
      </c>
      <c r="J4" s="425" t="s">
        <v>10</v>
      </c>
      <c r="K4" s="425" t="s">
        <v>11</v>
      </c>
      <c r="L4" s="425" t="s">
        <v>12</v>
      </c>
      <c r="M4" s="427" t="s">
        <v>13</v>
      </c>
      <c r="N4" s="427"/>
      <c r="O4" s="427"/>
      <c r="P4" s="427"/>
      <c r="Q4" s="425" t="s">
        <v>14</v>
      </c>
      <c r="R4" s="425"/>
      <c r="S4" s="427" t="s">
        <v>15</v>
      </c>
      <c r="T4" s="427"/>
      <c r="U4" s="427" t="s">
        <v>16</v>
      </c>
      <c r="V4" s="428"/>
    </row>
    <row r="5" spans="2:22" s="11" customFormat="1" ht="36.75" thickBot="1" x14ac:dyDescent="0.3">
      <c r="B5" s="439"/>
      <c r="C5" s="426"/>
      <c r="D5" s="426"/>
      <c r="E5" s="426"/>
      <c r="F5" s="426"/>
      <c r="G5" s="426"/>
      <c r="H5" s="426"/>
      <c r="I5" s="426"/>
      <c r="J5" s="426"/>
      <c r="K5" s="426"/>
      <c r="L5" s="426"/>
      <c r="M5" s="12" t="s">
        <v>17</v>
      </c>
      <c r="N5" s="13" t="s">
        <v>18</v>
      </c>
      <c r="O5" s="13" t="s">
        <v>19</v>
      </c>
      <c r="P5" s="13" t="s">
        <v>20</v>
      </c>
      <c r="Q5" s="12" t="s">
        <v>21</v>
      </c>
      <c r="R5" s="12" t="s">
        <v>22</v>
      </c>
      <c r="S5" s="12" t="s">
        <v>21</v>
      </c>
      <c r="T5" s="12" t="s">
        <v>22</v>
      </c>
      <c r="U5" s="12" t="s">
        <v>21</v>
      </c>
      <c r="V5" s="14" t="s">
        <v>22</v>
      </c>
    </row>
    <row r="6" spans="2:22" s="96" customFormat="1" ht="23.25" thickBot="1" x14ac:dyDescent="0.35">
      <c r="B6" s="89"/>
      <c r="C6" s="90"/>
      <c r="D6" s="417" t="s">
        <v>23</v>
      </c>
      <c r="E6" s="418"/>
      <c r="F6" s="419"/>
      <c r="G6" s="429">
        <v>3278357</v>
      </c>
      <c r="H6" s="430"/>
      <c r="I6" s="92"/>
      <c r="J6" s="92"/>
      <c r="K6" s="93"/>
      <c r="L6" s="91"/>
      <c r="M6" s="91"/>
      <c r="N6" s="91"/>
      <c r="O6" s="91"/>
      <c r="P6" s="91"/>
      <c r="Q6" s="94"/>
      <c r="R6" s="94"/>
      <c r="S6" s="91"/>
      <c r="T6" s="91"/>
      <c r="U6" s="91"/>
      <c r="V6" s="95"/>
    </row>
    <row r="7" spans="2:22" s="26" customFormat="1" ht="20.25" x14ac:dyDescent="0.25">
      <c r="B7" s="18">
        <v>1</v>
      </c>
      <c r="C7" s="19" t="s">
        <v>107</v>
      </c>
      <c r="D7" s="20" t="s">
        <v>108</v>
      </c>
      <c r="E7" s="20">
        <v>33493</v>
      </c>
      <c r="F7" s="20">
        <v>3460881</v>
      </c>
      <c r="G7" s="21">
        <v>45000</v>
      </c>
      <c r="H7" s="22" t="s">
        <v>109</v>
      </c>
      <c r="I7" s="23" t="s">
        <v>27</v>
      </c>
      <c r="J7" s="23" t="s">
        <v>28</v>
      </c>
      <c r="K7" s="24" t="s">
        <v>46</v>
      </c>
      <c r="L7" s="20" t="s">
        <v>28</v>
      </c>
      <c r="M7" s="20" t="s">
        <v>110</v>
      </c>
      <c r="N7" s="20" t="s">
        <v>73</v>
      </c>
      <c r="O7" s="20" t="s">
        <v>111</v>
      </c>
      <c r="P7" s="20" t="s">
        <v>74</v>
      </c>
      <c r="Q7" s="23" t="s">
        <v>112</v>
      </c>
      <c r="R7" s="23" t="s">
        <v>113</v>
      </c>
      <c r="S7" s="23" t="s">
        <v>114</v>
      </c>
      <c r="T7" s="23" t="s">
        <v>115</v>
      </c>
      <c r="U7" s="20"/>
      <c r="V7" s="25"/>
    </row>
    <row r="8" spans="2:22" s="26" customFormat="1" ht="40.5" x14ac:dyDescent="0.25">
      <c r="B8" s="27">
        <f t="shared" ref="B8:B23" si="0">B7+1</f>
        <v>2</v>
      </c>
      <c r="C8" s="28" t="s">
        <v>107</v>
      </c>
      <c r="D8" s="29" t="s">
        <v>116</v>
      </c>
      <c r="E8" s="29">
        <v>33494</v>
      </c>
      <c r="F8" s="29">
        <v>3461144</v>
      </c>
      <c r="G8" s="30">
        <v>33000</v>
      </c>
      <c r="H8" s="31" t="s">
        <v>117</v>
      </c>
      <c r="I8" s="32" t="s">
        <v>27</v>
      </c>
      <c r="J8" s="32" t="s">
        <v>28</v>
      </c>
      <c r="K8" s="33" t="s">
        <v>46</v>
      </c>
      <c r="L8" s="29" t="s">
        <v>28</v>
      </c>
      <c r="M8" s="29" t="s">
        <v>118</v>
      </c>
      <c r="N8" s="29" t="s">
        <v>119</v>
      </c>
      <c r="O8" s="29" t="s">
        <v>111</v>
      </c>
      <c r="P8" s="29" t="s">
        <v>120</v>
      </c>
      <c r="Q8" s="32" t="s">
        <v>121</v>
      </c>
      <c r="R8" s="32" t="s">
        <v>122</v>
      </c>
      <c r="S8" s="32" t="s">
        <v>91</v>
      </c>
      <c r="T8" s="32" t="s">
        <v>123</v>
      </c>
      <c r="U8" s="29"/>
      <c r="V8" s="34"/>
    </row>
    <row r="9" spans="2:22" s="26" customFormat="1" ht="20.25" x14ac:dyDescent="0.25">
      <c r="B9" s="27">
        <f t="shared" si="0"/>
        <v>3</v>
      </c>
      <c r="C9" s="28" t="s">
        <v>107</v>
      </c>
      <c r="D9" s="29" t="s">
        <v>124</v>
      </c>
      <c r="E9" s="29">
        <v>33492</v>
      </c>
      <c r="F9" s="29">
        <v>3459206</v>
      </c>
      <c r="G9" s="30">
        <v>33000</v>
      </c>
      <c r="H9" s="31" t="s">
        <v>125</v>
      </c>
      <c r="I9" s="32" t="s">
        <v>27</v>
      </c>
      <c r="J9" s="32" t="s">
        <v>28</v>
      </c>
      <c r="K9" s="33" t="s">
        <v>46</v>
      </c>
      <c r="L9" s="29" t="s">
        <v>28</v>
      </c>
      <c r="M9" s="29" t="s">
        <v>58</v>
      </c>
      <c r="N9" s="29" t="s">
        <v>59</v>
      </c>
      <c r="O9" s="29" t="s">
        <v>126</v>
      </c>
      <c r="P9" s="29" t="s">
        <v>61</v>
      </c>
      <c r="Q9" s="32" t="s">
        <v>127</v>
      </c>
      <c r="R9" s="32" t="s">
        <v>128</v>
      </c>
      <c r="S9" s="32" t="s">
        <v>129</v>
      </c>
      <c r="T9" s="32" t="s">
        <v>130</v>
      </c>
      <c r="U9" s="29"/>
      <c r="V9" s="34"/>
    </row>
    <row r="10" spans="2:22" s="26" customFormat="1" ht="40.5" x14ac:dyDescent="0.25">
      <c r="B10" s="27">
        <f t="shared" si="0"/>
        <v>4</v>
      </c>
      <c r="C10" s="28" t="s">
        <v>107</v>
      </c>
      <c r="D10" s="29" t="s">
        <v>131</v>
      </c>
      <c r="E10" s="29">
        <v>33495</v>
      </c>
      <c r="F10" s="29">
        <v>3461092</v>
      </c>
      <c r="G10" s="30">
        <v>33000</v>
      </c>
      <c r="H10" s="31" t="s">
        <v>132</v>
      </c>
      <c r="I10" s="32" t="s">
        <v>27</v>
      </c>
      <c r="J10" s="32" t="s">
        <v>28</v>
      </c>
      <c r="K10" s="33" t="s">
        <v>46</v>
      </c>
      <c r="L10" s="29" t="s">
        <v>28</v>
      </c>
      <c r="M10" s="29" t="s">
        <v>133</v>
      </c>
      <c r="N10" s="29" t="s">
        <v>134</v>
      </c>
      <c r="O10" s="29" t="s">
        <v>135</v>
      </c>
      <c r="P10" s="29" t="s">
        <v>136</v>
      </c>
      <c r="Q10" s="32" t="s">
        <v>137</v>
      </c>
      <c r="R10" s="32" t="s">
        <v>138</v>
      </c>
      <c r="S10" s="32" t="s">
        <v>139</v>
      </c>
      <c r="T10" s="32" t="s">
        <v>140</v>
      </c>
      <c r="U10" s="29"/>
      <c r="V10" s="34"/>
    </row>
    <row r="11" spans="2:22" s="26" customFormat="1" ht="20.25" x14ac:dyDescent="0.25">
      <c r="B11" s="27">
        <f t="shared" si="0"/>
        <v>5</v>
      </c>
      <c r="C11" s="28" t="s">
        <v>107</v>
      </c>
      <c r="D11" s="29" t="s">
        <v>141</v>
      </c>
      <c r="E11" s="29">
        <v>33496</v>
      </c>
      <c r="F11" s="29">
        <v>3460877</v>
      </c>
      <c r="G11" s="30">
        <v>50000</v>
      </c>
      <c r="H11" s="31" t="s">
        <v>142</v>
      </c>
      <c r="I11" s="32" t="s">
        <v>27</v>
      </c>
      <c r="J11" s="32" t="s">
        <v>28</v>
      </c>
      <c r="K11" s="33" t="s">
        <v>46</v>
      </c>
      <c r="L11" s="29" t="s">
        <v>28</v>
      </c>
      <c r="M11" s="29" t="s">
        <v>143</v>
      </c>
      <c r="N11" s="29" t="s">
        <v>144</v>
      </c>
      <c r="O11" s="29" t="s">
        <v>145</v>
      </c>
      <c r="P11" s="29" t="s">
        <v>146</v>
      </c>
      <c r="Q11" s="32" t="s">
        <v>36</v>
      </c>
      <c r="R11" s="32" t="s">
        <v>147</v>
      </c>
      <c r="S11" s="32" t="s">
        <v>148</v>
      </c>
      <c r="T11" s="32" t="s">
        <v>149</v>
      </c>
      <c r="U11" s="29"/>
      <c r="V11" s="34"/>
    </row>
    <row r="12" spans="2:22" s="26" customFormat="1" ht="20.25" x14ac:dyDescent="0.25">
      <c r="B12" s="27">
        <f t="shared" si="0"/>
        <v>6</v>
      </c>
      <c r="C12" s="28" t="s">
        <v>107</v>
      </c>
      <c r="D12" s="29" t="s">
        <v>150</v>
      </c>
      <c r="E12" s="29">
        <v>33497</v>
      </c>
      <c r="F12" s="29">
        <v>3459205</v>
      </c>
      <c r="G12" s="30">
        <v>33000</v>
      </c>
      <c r="H12" s="31" t="s">
        <v>56</v>
      </c>
      <c r="I12" s="32" t="s">
        <v>27</v>
      </c>
      <c r="J12" s="32" t="s">
        <v>28</v>
      </c>
      <c r="K12" s="33" t="s">
        <v>57</v>
      </c>
      <c r="L12" s="29" t="s">
        <v>28</v>
      </c>
      <c r="M12" s="29" t="s">
        <v>151</v>
      </c>
      <c r="N12" s="29" t="s">
        <v>59</v>
      </c>
      <c r="O12" s="29" t="s">
        <v>126</v>
      </c>
      <c r="P12" s="29" t="s">
        <v>61</v>
      </c>
      <c r="Q12" s="32" t="s">
        <v>127</v>
      </c>
      <c r="R12" s="32" t="s">
        <v>128</v>
      </c>
      <c r="S12" s="32" t="s">
        <v>152</v>
      </c>
      <c r="T12" s="32" t="s">
        <v>153</v>
      </c>
      <c r="U12" s="29"/>
      <c r="V12" s="34"/>
    </row>
    <row r="13" spans="2:22" s="26" customFormat="1" ht="40.5" x14ac:dyDescent="0.25">
      <c r="B13" s="27">
        <f t="shared" si="0"/>
        <v>7</v>
      </c>
      <c r="C13" s="28" t="s">
        <v>107</v>
      </c>
      <c r="D13" s="29" t="s">
        <v>154</v>
      </c>
      <c r="E13" s="29">
        <v>33507</v>
      </c>
      <c r="F13" s="29">
        <v>3460878</v>
      </c>
      <c r="G13" s="30">
        <v>50000</v>
      </c>
      <c r="H13" s="31" t="s">
        <v>155</v>
      </c>
      <c r="I13" s="32" t="s">
        <v>27</v>
      </c>
      <c r="J13" s="32" t="s">
        <v>28</v>
      </c>
      <c r="K13" s="33" t="s">
        <v>46</v>
      </c>
      <c r="L13" s="29" t="s">
        <v>28</v>
      </c>
      <c r="M13" s="29" t="s">
        <v>156</v>
      </c>
      <c r="N13" s="29" t="s">
        <v>144</v>
      </c>
      <c r="O13" s="29" t="s">
        <v>145</v>
      </c>
      <c r="P13" s="29" t="s">
        <v>146</v>
      </c>
      <c r="Q13" s="32" t="s">
        <v>36</v>
      </c>
      <c r="R13" s="32" t="s">
        <v>147</v>
      </c>
      <c r="S13" s="32" t="s">
        <v>157</v>
      </c>
      <c r="T13" s="32" t="s">
        <v>158</v>
      </c>
      <c r="U13" s="29"/>
      <c r="V13" s="34"/>
    </row>
    <row r="14" spans="2:22" s="26" customFormat="1" ht="40.5" x14ac:dyDescent="0.25">
      <c r="B14" s="27">
        <f t="shared" si="0"/>
        <v>8</v>
      </c>
      <c r="C14" s="28" t="s">
        <v>107</v>
      </c>
      <c r="D14" s="29" t="s">
        <v>141</v>
      </c>
      <c r="E14" s="29">
        <v>33502</v>
      </c>
      <c r="F14" s="29">
        <v>3460876</v>
      </c>
      <c r="G14" s="30">
        <v>50000</v>
      </c>
      <c r="H14" s="31" t="s">
        <v>159</v>
      </c>
      <c r="I14" s="32" t="s">
        <v>27</v>
      </c>
      <c r="J14" s="32" t="s">
        <v>28</v>
      </c>
      <c r="K14" s="33" t="s">
        <v>46</v>
      </c>
      <c r="L14" s="29" t="s">
        <v>28</v>
      </c>
      <c r="M14" s="29" t="s">
        <v>156</v>
      </c>
      <c r="N14" s="29" t="s">
        <v>31</v>
      </c>
      <c r="O14" s="29" t="s">
        <v>145</v>
      </c>
      <c r="P14" s="29" t="s">
        <v>146</v>
      </c>
      <c r="Q14" s="32" t="s">
        <v>36</v>
      </c>
      <c r="R14" s="32" t="s">
        <v>147</v>
      </c>
      <c r="S14" s="32" t="s">
        <v>160</v>
      </c>
      <c r="T14" s="32" t="s">
        <v>161</v>
      </c>
      <c r="U14" s="29"/>
      <c r="V14" s="34"/>
    </row>
    <row r="15" spans="2:22" s="26" customFormat="1" ht="40.5" x14ac:dyDescent="0.25">
      <c r="B15" s="27">
        <f t="shared" si="0"/>
        <v>9</v>
      </c>
      <c r="C15" s="28" t="s">
        <v>107</v>
      </c>
      <c r="D15" s="29" t="s">
        <v>162</v>
      </c>
      <c r="E15" s="29">
        <v>33499</v>
      </c>
      <c r="F15" s="29">
        <v>3459987</v>
      </c>
      <c r="G15" s="30">
        <v>45000</v>
      </c>
      <c r="H15" s="31" t="s">
        <v>163</v>
      </c>
      <c r="I15" s="32" t="s">
        <v>27</v>
      </c>
      <c r="J15" s="32" t="s">
        <v>28</v>
      </c>
      <c r="K15" s="33" t="s">
        <v>164</v>
      </c>
      <c r="L15" s="29" t="s">
        <v>28</v>
      </c>
      <c r="M15" s="29" t="s">
        <v>165</v>
      </c>
      <c r="N15" s="29" t="s">
        <v>31</v>
      </c>
      <c r="O15" s="29" t="s">
        <v>111</v>
      </c>
      <c r="P15" s="29" t="s">
        <v>33</v>
      </c>
      <c r="Q15" s="32" t="s">
        <v>34</v>
      </c>
      <c r="R15" s="32" t="s">
        <v>35</v>
      </c>
      <c r="S15" s="32" t="s">
        <v>166</v>
      </c>
      <c r="T15" s="32" t="s">
        <v>167</v>
      </c>
      <c r="U15" s="29"/>
      <c r="V15" s="34"/>
    </row>
    <row r="16" spans="2:22" s="26" customFormat="1" ht="40.5" x14ac:dyDescent="0.25">
      <c r="B16" s="27">
        <f t="shared" si="0"/>
        <v>10</v>
      </c>
      <c r="C16" s="28" t="s">
        <v>107</v>
      </c>
      <c r="D16" s="29" t="s">
        <v>162</v>
      </c>
      <c r="E16" s="29">
        <v>33504</v>
      </c>
      <c r="F16" s="29">
        <v>3460488</v>
      </c>
      <c r="G16" s="30">
        <v>45000</v>
      </c>
      <c r="H16" s="31" t="s">
        <v>168</v>
      </c>
      <c r="I16" s="32" t="s">
        <v>27</v>
      </c>
      <c r="J16" s="32" t="s">
        <v>28</v>
      </c>
      <c r="K16" s="33" t="s">
        <v>164</v>
      </c>
      <c r="L16" s="29" t="s">
        <v>28</v>
      </c>
      <c r="M16" s="29" t="s">
        <v>165</v>
      </c>
      <c r="N16" s="29" t="s">
        <v>169</v>
      </c>
      <c r="O16" s="29" t="s">
        <v>111</v>
      </c>
      <c r="P16" s="29" t="s">
        <v>33</v>
      </c>
      <c r="Q16" s="32" t="s">
        <v>34</v>
      </c>
      <c r="R16" s="32" t="s">
        <v>35</v>
      </c>
      <c r="S16" s="32" t="s">
        <v>170</v>
      </c>
      <c r="T16" s="32" t="s">
        <v>171</v>
      </c>
      <c r="U16" s="29"/>
      <c r="V16" s="34"/>
    </row>
    <row r="17" spans="2:22" s="26" customFormat="1" ht="40.5" x14ac:dyDescent="0.25">
      <c r="B17" s="27">
        <f t="shared" si="0"/>
        <v>11</v>
      </c>
      <c r="C17" s="28" t="s">
        <v>107</v>
      </c>
      <c r="D17" s="29" t="s">
        <v>172</v>
      </c>
      <c r="E17" s="29">
        <v>33512</v>
      </c>
      <c r="F17" s="29">
        <v>3460973</v>
      </c>
      <c r="G17" s="30">
        <v>45000</v>
      </c>
      <c r="H17" s="31" t="s">
        <v>173</v>
      </c>
      <c r="I17" s="32" t="s">
        <v>27</v>
      </c>
      <c r="J17" s="32" t="s">
        <v>28</v>
      </c>
      <c r="K17" s="33" t="s">
        <v>174</v>
      </c>
      <c r="L17" s="29" t="s">
        <v>28</v>
      </c>
      <c r="M17" s="29" t="s">
        <v>175</v>
      </c>
      <c r="N17" s="29" t="s">
        <v>176</v>
      </c>
      <c r="O17" s="29" t="s">
        <v>177</v>
      </c>
      <c r="P17" s="29" t="s">
        <v>178</v>
      </c>
      <c r="Q17" s="32" t="s">
        <v>179</v>
      </c>
      <c r="R17" s="32" t="s">
        <v>180</v>
      </c>
      <c r="S17" s="32" t="s">
        <v>181</v>
      </c>
      <c r="T17" s="32" t="s">
        <v>182</v>
      </c>
      <c r="U17" s="29"/>
      <c r="V17" s="34"/>
    </row>
    <row r="18" spans="2:22" s="26" customFormat="1" ht="40.5" x14ac:dyDescent="0.25">
      <c r="B18" s="27">
        <f t="shared" si="0"/>
        <v>12</v>
      </c>
      <c r="C18" s="28" t="s">
        <v>107</v>
      </c>
      <c r="D18" s="29" t="s">
        <v>183</v>
      </c>
      <c r="E18" s="29">
        <v>33510</v>
      </c>
      <c r="F18" s="29">
        <v>3460879</v>
      </c>
      <c r="G18" s="30">
        <v>45000</v>
      </c>
      <c r="H18" s="31" t="s">
        <v>184</v>
      </c>
      <c r="I18" s="32" t="s">
        <v>27</v>
      </c>
      <c r="J18" s="32" t="s">
        <v>28</v>
      </c>
      <c r="K18" s="33" t="s">
        <v>57</v>
      </c>
      <c r="L18" s="29" t="s">
        <v>28</v>
      </c>
      <c r="M18" s="29" t="s">
        <v>185</v>
      </c>
      <c r="N18" s="29" t="s">
        <v>186</v>
      </c>
      <c r="O18" s="29" t="s">
        <v>111</v>
      </c>
      <c r="P18" s="29" t="s">
        <v>74</v>
      </c>
      <c r="Q18" s="32" t="s">
        <v>112</v>
      </c>
      <c r="R18" s="32" t="s">
        <v>113</v>
      </c>
      <c r="S18" s="32" t="s">
        <v>187</v>
      </c>
      <c r="T18" s="32" t="s">
        <v>188</v>
      </c>
      <c r="U18" s="29"/>
      <c r="V18" s="34"/>
    </row>
    <row r="19" spans="2:22" s="26" customFormat="1" ht="40.5" x14ac:dyDescent="0.25">
      <c r="B19" s="27">
        <f>B18+1</f>
        <v>13</v>
      </c>
      <c r="C19" s="28" t="s">
        <v>107</v>
      </c>
      <c r="D19" s="29" t="s">
        <v>183</v>
      </c>
      <c r="E19" s="29">
        <v>33513</v>
      </c>
      <c r="F19" s="29">
        <v>3460883</v>
      </c>
      <c r="G19" s="30">
        <v>45000</v>
      </c>
      <c r="H19" s="31" t="s">
        <v>189</v>
      </c>
      <c r="I19" s="32" t="s">
        <v>27</v>
      </c>
      <c r="J19" s="32" t="s">
        <v>28</v>
      </c>
      <c r="K19" s="33" t="s">
        <v>190</v>
      </c>
      <c r="L19" s="29" t="s">
        <v>28</v>
      </c>
      <c r="M19" s="29" t="s">
        <v>185</v>
      </c>
      <c r="N19" s="29" t="s">
        <v>186</v>
      </c>
      <c r="O19" s="29" t="s">
        <v>111</v>
      </c>
      <c r="P19" s="29" t="s">
        <v>74</v>
      </c>
      <c r="Q19" s="32" t="s">
        <v>112</v>
      </c>
      <c r="R19" s="32" t="s">
        <v>113</v>
      </c>
      <c r="S19" s="32" t="s">
        <v>191</v>
      </c>
      <c r="T19" s="32" t="s">
        <v>192</v>
      </c>
      <c r="U19" s="29"/>
      <c r="V19" s="34"/>
    </row>
    <row r="20" spans="2:22" s="26" customFormat="1" ht="20.25" x14ac:dyDescent="0.25">
      <c r="B20" s="27">
        <f t="shared" si="0"/>
        <v>14</v>
      </c>
      <c r="C20" s="28" t="s">
        <v>107</v>
      </c>
      <c r="D20" s="29" t="s">
        <v>193</v>
      </c>
      <c r="E20" s="29">
        <v>33515</v>
      </c>
      <c r="F20" s="29">
        <v>3460974</v>
      </c>
      <c r="G20" s="30">
        <v>33000</v>
      </c>
      <c r="H20" s="31" t="s">
        <v>194</v>
      </c>
      <c r="I20" s="32" t="s">
        <v>27</v>
      </c>
      <c r="J20" s="32" t="s">
        <v>28</v>
      </c>
      <c r="K20" s="33" t="s">
        <v>195</v>
      </c>
      <c r="L20" s="29" t="s">
        <v>28</v>
      </c>
      <c r="M20" s="29" t="s">
        <v>196</v>
      </c>
      <c r="N20" s="29" t="s">
        <v>197</v>
      </c>
      <c r="O20" s="29" t="s">
        <v>111</v>
      </c>
      <c r="P20" s="29" t="s">
        <v>198</v>
      </c>
      <c r="Q20" s="32" t="s">
        <v>199</v>
      </c>
      <c r="R20" s="32" t="s">
        <v>200</v>
      </c>
      <c r="S20" s="32" t="s">
        <v>201</v>
      </c>
      <c r="T20" s="32" t="s">
        <v>202</v>
      </c>
      <c r="U20" s="29"/>
      <c r="V20" s="34"/>
    </row>
    <row r="21" spans="2:22" s="26" customFormat="1" ht="20.25" x14ac:dyDescent="0.25">
      <c r="B21" s="27">
        <f t="shared" si="0"/>
        <v>15</v>
      </c>
      <c r="C21" s="28" t="s">
        <v>107</v>
      </c>
      <c r="D21" s="29" t="s">
        <v>203</v>
      </c>
      <c r="E21" s="29">
        <v>33516</v>
      </c>
      <c r="F21" s="29">
        <v>3460892</v>
      </c>
      <c r="G21" s="30">
        <v>45000</v>
      </c>
      <c r="H21" s="31" t="s">
        <v>204</v>
      </c>
      <c r="I21" s="32" t="s">
        <v>27</v>
      </c>
      <c r="J21" s="32" t="s">
        <v>28</v>
      </c>
      <c r="K21" s="33" t="s">
        <v>57</v>
      </c>
      <c r="L21" s="29" t="s">
        <v>28</v>
      </c>
      <c r="M21" s="29" t="s">
        <v>74</v>
      </c>
      <c r="N21" s="29"/>
      <c r="O21" s="29" t="s">
        <v>111</v>
      </c>
      <c r="P21" s="29" t="s">
        <v>74</v>
      </c>
      <c r="Q21" s="32" t="s">
        <v>205</v>
      </c>
      <c r="R21" s="32" t="s">
        <v>206</v>
      </c>
      <c r="S21" s="32" t="s">
        <v>207</v>
      </c>
      <c r="T21" s="32" t="s">
        <v>208</v>
      </c>
      <c r="U21" s="29"/>
      <c r="V21" s="34"/>
    </row>
    <row r="22" spans="2:22" s="26" customFormat="1" ht="40.5" x14ac:dyDescent="0.25">
      <c r="B22" s="27">
        <f t="shared" si="0"/>
        <v>16</v>
      </c>
      <c r="C22" s="28" t="s">
        <v>107</v>
      </c>
      <c r="D22" s="29" t="s">
        <v>209</v>
      </c>
      <c r="E22" s="29">
        <v>33514</v>
      </c>
      <c r="F22" s="29">
        <v>3460846</v>
      </c>
      <c r="G22" s="30">
        <v>40000</v>
      </c>
      <c r="H22" s="31" t="s">
        <v>210</v>
      </c>
      <c r="I22" s="32" t="s">
        <v>27</v>
      </c>
      <c r="J22" s="32" t="s">
        <v>28</v>
      </c>
      <c r="K22" s="33" t="s">
        <v>57</v>
      </c>
      <c r="L22" s="29" t="s">
        <v>28</v>
      </c>
      <c r="M22" s="29" t="s">
        <v>211</v>
      </c>
      <c r="N22" s="29" t="s">
        <v>82</v>
      </c>
      <c r="O22" s="29" t="s">
        <v>111</v>
      </c>
      <c r="P22" s="29" t="s">
        <v>74</v>
      </c>
      <c r="Q22" s="32" t="s">
        <v>212</v>
      </c>
      <c r="R22" s="32" t="s">
        <v>213</v>
      </c>
      <c r="S22" s="32" t="s">
        <v>214</v>
      </c>
      <c r="T22" s="32" t="s">
        <v>215</v>
      </c>
      <c r="U22" s="29"/>
      <c r="V22" s="34"/>
    </row>
    <row r="23" spans="2:22" s="26" customFormat="1" ht="21" thickBot="1" x14ac:dyDescent="0.3">
      <c r="B23" s="35">
        <f t="shared" si="0"/>
        <v>17</v>
      </c>
      <c r="C23" s="36" t="s">
        <v>107</v>
      </c>
      <c r="D23" s="37" t="s">
        <v>124</v>
      </c>
      <c r="E23" s="37">
        <v>33503</v>
      </c>
      <c r="F23" s="37">
        <v>3459208</v>
      </c>
      <c r="G23" s="38">
        <v>33000</v>
      </c>
      <c r="H23" s="39" t="s">
        <v>216</v>
      </c>
      <c r="I23" s="40" t="s">
        <v>27</v>
      </c>
      <c r="J23" s="40" t="s">
        <v>28</v>
      </c>
      <c r="K23" s="41" t="s">
        <v>57</v>
      </c>
      <c r="L23" s="37" t="s">
        <v>28</v>
      </c>
      <c r="M23" s="37" t="s">
        <v>58</v>
      </c>
      <c r="N23" s="37" t="s">
        <v>59</v>
      </c>
      <c r="O23" s="37" t="s">
        <v>126</v>
      </c>
      <c r="P23" s="37" t="s">
        <v>61</v>
      </c>
      <c r="Q23" s="40" t="s">
        <v>127</v>
      </c>
      <c r="R23" s="40" t="s">
        <v>128</v>
      </c>
      <c r="S23" s="40" t="s">
        <v>217</v>
      </c>
      <c r="T23" s="40" t="s">
        <v>218</v>
      </c>
      <c r="U23" s="37"/>
      <c r="V23" s="42"/>
    </row>
    <row r="24" spans="2:22" s="17" customFormat="1" ht="21" thickBot="1" x14ac:dyDescent="0.35">
      <c r="B24" s="422"/>
      <c r="C24" s="423"/>
      <c r="D24" s="423"/>
      <c r="E24" s="423"/>
      <c r="F24" s="423"/>
      <c r="G24" s="423"/>
      <c r="H24" s="423"/>
      <c r="I24" s="423"/>
      <c r="J24" s="423"/>
      <c r="K24" s="423"/>
      <c r="L24" s="423"/>
      <c r="M24" s="423"/>
      <c r="N24" s="423"/>
      <c r="O24" s="423"/>
      <c r="P24" s="423"/>
      <c r="Q24" s="423"/>
      <c r="R24" s="423"/>
      <c r="S24" s="423"/>
      <c r="T24" s="423"/>
      <c r="U24" s="423"/>
      <c r="V24" s="424"/>
    </row>
    <row r="25" spans="2:22" s="96" customFormat="1" ht="36" customHeight="1" thickBot="1" x14ac:dyDescent="0.35">
      <c r="B25" s="285"/>
      <c r="C25" s="431" t="s">
        <v>219</v>
      </c>
      <c r="D25" s="432"/>
      <c r="E25" s="432"/>
      <c r="F25" s="433"/>
      <c r="G25" s="286">
        <f>SUM(G7:G23)</f>
        <v>703000</v>
      </c>
      <c r="H25" s="420"/>
      <c r="I25" s="420"/>
      <c r="J25" s="420"/>
      <c r="K25" s="420"/>
      <c r="L25" s="420"/>
      <c r="M25" s="420"/>
      <c r="N25" s="420"/>
      <c r="O25" s="420"/>
      <c r="P25" s="420"/>
      <c r="Q25" s="420"/>
      <c r="R25" s="420"/>
      <c r="S25" s="420"/>
      <c r="T25" s="421"/>
      <c r="U25" s="283"/>
      <c r="V25" s="284"/>
    </row>
    <row r="26" spans="2:22" s="26" customFormat="1" ht="40.5" x14ac:dyDescent="0.25">
      <c r="B26" s="18">
        <v>18</v>
      </c>
      <c r="C26" s="19" t="s">
        <v>107</v>
      </c>
      <c r="D26" s="20" t="s">
        <v>220</v>
      </c>
      <c r="E26" s="20">
        <v>33491</v>
      </c>
      <c r="F26" s="20">
        <v>254182</v>
      </c>
      <c r="G26" s="21">
        <v>40000</v>
      </c>
      <c r="H26" s="22" t="s">
        <v>221</v>
      </c>
      <c r="I26" s="23" t="s">
        <v>27</v>
      </c>
      <c r="J26" s="23" t="s">
        <v>28</v>
      </c>
      <c r="K26" s="24" t="s">
        <v>164</v>
      </c>
      <c r="L26" s="20" t="s">
        <v>28</v>
      </c>
      <c r="M26" s="20" t="s">
        <v>222</v>
      </c>
      <c r="N26" s="20" t="s">
        <v>41</v>
      </c>
      <c r="O26" s="20" t="s">
        <v>111</v>
      </c>
      <c r="P26" s="20" t="s">
        <v>33</v>
      </c>
      <c r="Q26" s="23" t="s">
        <v>223</v>
      </c>
      <c r="R26" s="23" t="s">
        <v>224</v>
      </c>
      <c r="S26" s="20" t="s">
        <v>181</v>
      </c>
      <c r="T26" s="20" t="s">
        <v>225</v>
      </c>
      <c r="U26" s="20"/>
      <c r="V26" s="25"/>
    </row>
    <row r="27" spans="2:22" s="26" customFormat="1" ht="40.5" x14ac:dyDescent="0.25">
      <c r="B27" s="27">
        <f>B26+1</f>
        <v>19</v>
      </c>
      <c r="C27" s="28" t="s">
        <v>107</v>
      </c>
      <c r="D27" s="29" t="s">
        <v>220</v>
      </c>
      <c r="E27" s="29">
        <v>33490</v>
      </c>
      <c r="F27" s="29">
        <v>254184</v>
      </c>
      <c r="G27" s="30">
        <v>40000</v>
      </c>
      <c r="H27" s="31" t="s">
        <v>226</v>
      </c>
      <c r="I27" s="32" t="s">
        <v>27</v>
      </c>
      <c r="J27" s="32" t="s">
        <v>28</v>
      </c>
      <c r="K27" s="33" t="s">
        <v>164</v>
      </c>
      <c r="L27" s="29" t="s">
        <v>28</v>
      </c>
      <c r="M27" s="29" t="s">
        <v>227</v>
      </c>
      <c r="N27" s="29" t="s">
        <v>31</v>
      </c>
      <c r="O27" s="29" t="s">
        <v>111</v>
      </c>
      <c r="P27" s="29" t="s">
        <v>33</v>
      </c>
      <c r="Q27" s="32" t="s">
        <v>228</v>
      </c>
      <c r="R27" s="32" t="s">
        <v>229</v>
      </c>
      <c r="S27" s="29" t="s">
        <v>230</v>
      </c>
      <c r="T27" s="29" t="s">
        <v>231</v>
      </c>
      <c r="U27" s="29"/>
      <c r="V27" s="34"/>
    </row>
    <row r="28" spans="2:22" s="26" customFormat="1" ht="40.5" x14ac:dyDescent="0.25">
      <c r="B28" s="27">
        <f t="shared" ref="B28:B35" si="1">B27+1</f>
        <v>20</v>
      </c>
      <c r="C28" s="28" t="s">
        <v>107</v>
      </c>
      <c r="D28" s="29" t="s">
        <v>220</v>
      </c>
      <c r="E28" s="29">
        <v>33498</v>
      </c>
      <c r="F28" s="29">
        <v>254187</v>
      </c>
      <c r="G28" s="30">
        <v>45000</v>
      </c>
      <c r="H28" s="31" t="s">
        <v>232</v>
      </c>
      <c r="I28" s="32" t="s">
        <v>27</v>
      </c>
      <c r="J28" s="32" t="s">
        <v>28</v>
      </c>
      <c r="K28" s="33" t="s">
        <v>164</v>
      </c>
      <c r="L28" s="29" t="s">
        <v>28</v>
      </c>
      <c r="M28" s="29" t="s">
        <v>233</v>
      </c>
      <c r="N28" s="29" t="s">
        <v>31</v>
      </c>
      <c r="O28" s="29" t="s">
        <v>111</v>
      </c>
      <c r="P28" s="29" t="s">
        <v>33</v>
      </c>
      <c r="Q28" s="32" t="s">
        <v>228</v>
      </c>
      <c r="R28" s="32" t="s">
        <v>229</v>
      </c>
      <c r="S28" s="29" t="s">
        <v>234</v>
      </c>
      <c r="T28" s="29" t="s">
        <v>235</v>
      </c>
      <c r="U28" s="29"/>
      <c r="V28" s="34"/>
    </row>
    <row r="29" spans="2:22" s="26" customFormat="1" ht="40.5" x14ac:dyDescent="0.25">
      <c r="B29" s="27">
        <f t="shared" si="1"/>
        <v>21</v>
      </c>
      <c r="C29" s="28" t="s">
        <v>107</v>
      </c>
      <c r="D29" s="29" t="s">
        <v>236</v>
      </c>
      <c r="E29" s="29">
        <v>33500</v>
      </c>
      <c r="F29" s="29">
        <v>254186</v>
      </c>
      <c r="G29" s="30">
        <v>45000</v>
      </c>
      <c r="H29" s="31" t="s">
        <v>237</v>
      </c>
      <c r="I29" s="32" t="s">
        <v>27</v>
      </c>
      <c r="J29" s="32" t="s">
        <v>28</v>
      </c>
      <c r="K29" s="33" t="s">
        <v>238</v>
      </c>
      <c r="L29" s="29" t="s">
        <v>28</v>
      </c>
      <c r="M29" s="29" t="s">
        <v>239</v>
      </c>
      <c r="N29" s="29" t="s">
        <v>31</v>
      </c>
      <c r="O29" s="29" t="s">
        <v>111</v>
      </c>
      <c r="P29" s="29" t="s">
        <v>33</v>
      </c>
      <c r="Q29" s="32" t="s">
        <v>228</v>
      </c>
      <c r="R29" s="32" t="s">
        <v>229</v>
      </c>
      <c r="S29" s="29" t="s">
        <v>240</v>
      </c>
      <c r="T29" s="29" t="s">
        <v>241</v>
      </c>
      <c r="U29" s="29"/>
      <c r="V29" s="34"/>
    </row>
    <row r="30" spans="2:22" s="26" customFormat="1" ht="40.5" x14ac:dyDescent="0.25">
      <c r="B30" s="27">
        <f t="shared" si="1"/>
        <v>22</v>
      </c>
      <c r="C30" s="28" t="s">
        <v>107</v>
      </c>
      <c r="D30" s="29" t="s">
        <v>236</v>
      </c>
      <c r="E30" s="29">
        <v>33501</v>
      </c>
      <c r="F30" s="29">
        <v>254189</v>
      </c>
      <c r="G30" s="30">
        <v>45000</v>
      </c>
      <c r="H30" s="31" t="s">
        <v>242</v>
      </c>
      <c r="I30" s="32" t="s">
        <v>27</v>
      </c>
      <c r="J30" s="32" t="s">
        <v>28</v>
      </c>
      <c r="K30" s="33" t="s">
        <v>238</v>
      </c>
      <c r="L30" s="29" t="s">
        <v>28</v>
      </c>
      <c r="M30" s="29" t="s">
        <v>239</v>
      </c>
      <c r="N30" s="29" t="s">
        <v>31</v>
      </c>
      <c r="O30" s="29" t="s">
        <v>111</v>
      </c>
      <c r="P30" s="29" t="s">
        <v>33</v>
      </c>
      <c r="Q30" s="32" t="s">
        <v>228</v>
      </c>
      <c r="R30" s="32" t="s">
        <v>229</v>
      </c>
      <c r="S30" s="29" t="s">
        <v>243</v>
      </c>
      <c r="T30" s="29" t="s">
        <v>244</v>
      </c>
      <c r="U30" s="29"/>
      <c r="V30" s="34"/>
    </row>
    <row r="31" spans="2:22" s="26" customFormat="1" ht="40.5" x14ac:dyDescent="0.25">
      <c r="B31" s="27">
        <f t="shared" si="1"/>
        <v>23</v>
      </c>
      <c r="C31" s="28" t="s">
        <v>107</v>
      </c>
      <c r="D31" s="29" t="s">
        <v>220</v>
      </c>
      <c r="E31" s="29">
        <v>33505</v>
      </c>
      <c r="F31" s="29">
        <v>254185</v>
      </c>
      <c r="G31" s="30">
        <v>40000</v>
      </c>
      <c r="H31" s="31" t="s">
        <v>245</v>
      </c>
      <c r="I31" s="32" t="s">
        <v>27</v>
      </c>
      <c r="J31" s="32" t="s">
        <v>28</v>
      </c>
      <c r="K31" s="33" t="s">
        <v>164</v>
      </c>
      <c r="L31" s="29" t="s">
        <v>28</v>
      </c>
      <c r="M31" s="29" t="s">
        <v>239</v>
      </c>
      <c r="N31" s="29" t="s">
        <v>31</v>
      </c>
      <c r="O31" s="29" t="s">
        <v>111</v>
      </c>
      <c r="P31" s="29" t="s">
        <v>33</v>
      </c>
      <c r="Q31" s="32" t="s">
        <v>228</v>
      </c>
      <c r="R31" s="32" t="s">
        <v>229</v>
      </c>
      <c r="S31" s="29" t="s">
        <v>246</v>
      </c>
      <c r="T31" s="29" t="s">
        <v>247</v>
      </c>
      <c r="U31" s="29"/>
      <c r="V31" s="34"/>
    </row>
    <row r="32" spans="2:22" s="26" customFormat="1" ht="40.5" x14ac:dyDescent="0.25">
      <c r="B32" s="27">
        <f t="shared" si="1"/>
        <v>24</v>
      </c>
      <c r="C32" s="28" t="s">
        <v>107</v>
      </c>
      <c r="D32" s="29" t="s">
        <v>220</v>
      </c>
      <c r="E32" s="29">
        <v>33506</v>
      </c>
      <c r="F32" s="29">
        <v>254179</v>
      </c>
      <c r="G32" s="30">
        <v>45000</v>
      </c>
      <c r="H32" s="31" t="s">
        <v>248</v>
      </c>
      <c r="I32" s="32" t="s">
        <v>27</v>
      </c>
      <c r="J32" s="32" t="s">
        <v>28</v>
      </c>
      <c r="K32" s="33" t="s">
        <v>164</v>
      </c>
      <c r="L32" s="29" t="s">
        <v>28</v>
      </c>
      <c r="M32" s="29" t="s">
        <v>239</v>
      </c>
      <c r="N32" s="29" t="s">
        <v>31</v>
      </c>
      <c r="O32" s="29" t="s">
        <v>111</v>
      </c>
      <c r="P32" s="29" t="s">
        <v>33</v>
      </c>
      <c r="Q32" s="32" t="s">
        <v>228</v>
      </c>
      <c r="R32" s="32" t="s">
        <v>229</v>
      </c>
      <c r="S32" s="29" t="s">
        <v>249</v>
      </c>
      <c r="T32" s="29" t="s">
        <v>250</v>
      </c>
      <c r="U32" s="29"/>
      <c r="V32" s="34"/>
    </row>
    <row r="33" spans="1:22" s="26" customFormat="1" ht="40.5" x14ac:dyDescent="0.25">
      <c r="B33" s="27">
        <f t="shared" si="1"/>
        <v>25</v>
      </c>
      <c r="C33" s="28" t="s">
        <v>107</v>
      </c>
      <c r="D33" s="29" t="s">
        <v>220</v>
      </c>
      <c r="E33" s="29">
        <v>33519</v>
      </c>
      <c r="F33" s="29">
        <v>254188</v>
      </c>
      <c r="G33" s="30">
        <v>45000</v>
      </c>
      <c r="H33" s="31" t="s">
        <v>251</v>
      </c>
      <c r="I33" s="32" t="s">
        <v>27</v>
      </c>
      <c r="J33" s="32" t="s">
        <v>28</v>
      </c>
      <c r="K33" s="33" t="s">
        <v>164</v>
      </c>
      <c r="L33" s="29" t="s">
        <v>28</v>
      </c>
      <c r="M33" s="29" t="s">
        <v>239</v>
      </c>
      <c r="N33" s="29" t="s">
        <v>31</v>
      </c>
      <c r="O33" s="29" t="s">
        <v>111</v>
      </c>
      <c r="P33" s="29" t="s">
        <v>33</v>
      </c>
      <c r="Q33" s="32" t="s">
        <v>228</v>
      </c>
      <c r="R33" s="32" t="s">
        <v>229</v>
      </c>
      <c r="S33" s="29" t="s">
        <v>252</v>
      </c>
      <c r="T33" s="29" t="s">
        <v>253</v>
      </c>
      <c r="U33" s="29"/>
      <c r="V33" s="34"/>
    </row>
    <row r="34" spans="1:22" s="26" customFormat="1" ht="20.25" x14ac:dyDescent="0.25">
      <c r="B34" s="27">
        <f t="shared" si="1"/>
        <v>26</v>
      </c>
      <c r="C34" s="28" t="s">
        <v>107</v>
      </c>
      <c r="D34" s="29" t="s">
        <v>236</v>
      </c>
      <c r="E34" s="29">
        <v>33508</v>
      </c>
      <c r="F34" s="29">
        <v>254178</v>
      </c>
      <c r="G34" s="30">
        <v>45000</v>
      </c>
      <c r="H34" s="31" t="s">
        <v>254</v>
      </c>
      <c r="I34" s="32" t="s">
        <v>27</v>
      </c>
      <c r="J34" s="32" t="s">
        <v>28</v>
      </c>
      <c r="K34" s="33" t="s">
        <v>238</v>
      </c>
      <c r="L34" s="29" t="s">
        <v>28</v>
      </c>
      <c r="M34" s="29" t="s">
        <v>239</v>
      </c>
      <c r="N34" s="29" t="s">
        <v>31</v>
      </c>
      <c r="O34" s="29" t="s">
        <v>111</v>
      </c>
      <c r="P34" s="29" t="s">
        <v>33</v>
      </c>
      <c r="Q34" s="32" t="s">
        <v>228</v>
      </c>
      <c r="R34" s="32" t="s">
        <v>229</v>
      </c>
      <c r="S34" s="29" t="s">
        <v>89</v>
      </c>
      <c r="T34" s="29" t="s">
        <v>255</v>
      </c>
      <c r="U34" s="29"/>
      <c r="V34" s="34"/>
    </row>
    <row r="35" spans="1:22" s="26" customFormat="1" ht="21" thickBot="1" x14ac:dyDescent="0.3">
      <c r="B35" s="35">
        <f t="shared" si="1"/>
        <v>27</v>
      </c>
      <c r="C35" s="36" t="s">
        <v>107</v>
      </c>
      <c r="D35" s="37" t="s">
        <v>236</v>
      </c>
      <c r="E35" s="37">
        <v>33511</v>
      </c>
      <c r="F35" s="37">
        <v>254174</v>
      </c>
      <c r="G35" s="38">
        <v>40000</v>
      </c>
      <c r="H35" s="39" t="s">
        <v>256</v>
      </c>
      <c r="I35" s="40" t="s">
        <v>27</v>
      </c>
      <c r="J35" s="40" t="s">
        <v>28</v>
      </c>
      <c r="K35" s="41" t="s">
        <v>238</v>
      </c>
      <c r="L35" s="37" t="s">
        <v>28</v>
      </c>
      <c r="M35" s="37" t="s">
        <v>239</v>
      </c>
      <c r="N35" s="37" t="s">
        <v>31</v>
      </c>
      <c r="O35" s="37" t="s">
        <v>111</v>
      </c>
      <c r="P35" s="37" t="s">
        <v>33</v>
      </c>
      <c r="Q35" s="40" t="s">
        <v>228</v>
      </c>
      <c r="R35" s="40" t="s">
        <v>229</v>
      </c>
      <c r="S35" s="37" t="s">
        <v>257</v>
      </c>
      <c r="T35" s="37" t="s">
        <v>258</v>
      </c>
      <c r="U35" s="37"/>
      <c r="V35" s="42"/>
    </row>
    <row r="36" spans="1:22" s="17" customFormat="1" ht="21" thickBot="1" x14ac:dyDescent="0.35">
      <c r="A36" s="46"/>
      <c r="B36" s="47"/>
      <c r="C36" s="48"/>
      <c r="D36" s="49"/>
      <c r="E36" s="49"/>
      <c r="F36" s="50"/>
      <c r="G36" s="51"/>
      <c r="H36" s="52"/>
      <c r="I36" s="53"/>
      <c r="J36" s="53"/>
      <c r="K36" s="54"/>
      <c r="L36" s="49"/>
      <c r="M36" s="49"/>
      <c r="N36" s="49"/>
      <c r="O36" s="49"/>
      <c r="P36" s="49"/>
      <c r="Q36" s="46"/>
      <c r="R36" s="46"/>
      <c r="S36" s="49"/>
      <c r="T36" s="49"/>
      <c r="U36" s="49"/>
      <c r="V36" s="49"/>
    </row>
    <row r="37" spans="1:22" s="17" customFormat="1" ht="40.5" customHeight="1" thickBot="1" x14ac:dyDescent="0.35">
      <c r="A37" s="46"/>
      <c r="B37" s="47"/>
      <c r="C37" s="48"/>
      <c r="D37" s="434" t="s">
        <v>259</v>
      </c>
      <c r="E37" s="435"/>
      <c r="F37" s="287"/>
      <c r="G37" s="288">
        <f>SUM(G26:G35)</f>
        <v>430000</v>
      </c>
      <c r="H37" s="52"/>
      <c r="I37" s="53"/>
      <c r="J37" s="53"/>
      <c r="K37" s="54"/>
      <c r="L37" s="49"/>
      <c r="M37" s="49"/>
      <c r="N37" s="49"/>
      <c r="O37" s="49"/>
      <c r="P37" s="49"/>
      <c r="Q37" s="46"/>
      <c r="R37" s="46"/>
      <c r="S37" s="49"/>
      <c r="T37" s="49"/>
      <c r="U37" s="49"/>
      <c r="V37" s="49"/>
    </row>
    <row r="38" spans="1:22" s="17" customFormat="1" ht="33" customHeight="1" thickBot="1" x14ac:dyDescent="0.35">
      <c r="A38" s="46"/>
      <c r="B38" s="47"/>
      <c r="C38" s="48"/>
      <c r="D38" s="436" t="s">
        <v>260</v>
      </c>
      <c r="E38" s="437"/>
      <c r="F38" s="97"/>
      <c r="G38" s="98">
        <f>SUM(G37+G25)</f>
        <v>1133000</v>
      </c>
      <c r="H38" s="52"/>
      <c r="I38" s="53"/>
      <c r="J38" s="53"/>
      <c r="K38" s="54"/>
      <c r="L38" s="49"/>
      <c r="M38" s="49"/>
      <c r="N38" s="49"/>
      <c r="O38" s="49"/>
      <c r="P38" s="49"/>
      <c r="Q38" s="46"/>
      <c r="R38" s="46"/>
      <c r="S38" s="49"/>
      <c r="T38" s="49"/>
      <c r="U38" s="49"/>
      <c r="V38" s="49"/>
    </row>
    <row r="39" spans="1:22" s="17" customFormat="1" ht="33" customHeight="1" thickBot="1" x14ac:dyDescent="0.35">
      <c r="A39" s="46"/>
      <c r="B39" s="47"/>
      <c r="C39" s="48"/>
      <c r="D39" s="415" t="s">
        <v>105</v>
      </c>
      <c r="E39" s="416"/>
      <c r="F39" s="99"/>
      <c r="G39" s="100">
        <f>G6-G38</f>
        <v>2145357</v>
      </c>
      <c r="H39" s="52"/>
      <c r="I39" s="53"/>
      <c r="J39" s="53"/>
      <c r="K39" s="54"/>
      <c r="L39" s="49"/>
      <c r="M39" s="49"/>
      <c r="N39" s="49"/>
      <c r="O39" s="49"/>
      <c r="P39" s="49"/>
      <c r="Q39" s="46"/>
      <c r="R39" s="46"/>
      <c r="S39" s="49"/>
      <c r="T39" s="49"/>
      <c r="U39" s="49"/>
      <c r="V39" s="49"/>
    </row>
    <row r="40" spans="1:22" s="65" customFormat="1" ht="14.25" x14ac:dyDescent="0.2">
      <c r="A40" s="55"/>
      <c r="B40" s="56"/>
      <c r="C40" s="57"/>
      <c r="D40" s="58"/>
      <c r="E40" s="58"/>
      <c r="F40" s="59"/>
      <c r="G40" s="60"/>
      <c r="H40" s="61"/>
      <c r="I40" s="62"/>
      <c r="J40" s="62"/>
      <c r="K40" s="63"/>
      <c r="L40" s="58"/>
      <c r="M40" s="58"/>
      <c r="N40" s="58"/>
      <c r="O40" s="58"/>
      <c r="P40" s="58"/>
      <c r="Q40" s="64"/>
      <c r="R40" s="55"/>
      <c r="S40" s="58"/>
      <c r="T40" s="58"/>
      <c r="U40" s="58"/>
      <c r="V40" s="58"/>
    </row>
    <row r="41" spans="1:22" x14ac:dyDescent="0.25">
      <c r="A41" s="66"/>
      <c r="B41" s="66"/>
      <c r="C41" s="66"/>
      <c r="D41" s="67"/>
      <c r="E41" s="66"/>
      <c r="F41" s="66"/>
      <c r="G41" s="66"/>
      <c r="H41" s="66"/>
      <c r="I41" s="66"/>
      <c r="J41" s="66"/>
      <c r="K41" s="66"/>
      <c r="L41" s="66"/>
      <c r="M41" s="67"/>
      <c r="N41" s="66"/>
      <c r="O41" s="66"/>
      <c r="P41" s="66"/>
      <c r="Q41" s="66"/>
      <c r="R41" s="66"/>
      <c r="S41" s="66"/>
      <c r="T41" s="66"/>
      <c r="U41" s="66"/>
      <c r="V41" s="66"/>
    </row>
    <row r="42" spans="1:22" x14ac:dyDescent="0.25">
      <c r="H42" s="66"/>
      <c r="I42" s="66"/>
      <c r="J42" s="66"/>
      <c r="K42" s="66"/>
      <c r="L42" s="66"/>
      <c r="M42" s="67"/>
      <c r="N42" s="66"/>
      <c r="O42" s="66"/>
      <c r="P42" s="66"/>
      <c r="Q42" s="66"/>
      <c r="R42" s="66"/>
      <c r="S42" s="66"/>
      <c r="T42" s="66"/>
      <c r="U42" s="66"/>
      <c r="V42" s="66"/>
    </row>
    <row r="43" spans="1:22" x14ac:dyDescent="0.25">
      <c r="H43" s="66"/>
      <c r="I43" s="66"/>
      <c r="J43" s="66"/>
      <c r="K43" s="66"/>
      <c r="L43" s="66"/>
      <c r="M43" s="67"/>
      <c r="N43" s="66"/>
      <c r="O43" s="66"/>
      <c r="P43" s="66"/>
      <c r="Q43" s="66"/>
      <c r="R43" s="66"/>
      <c r="S43" s="66"/>
      <c r="T43" s="66"/>
      <c r="U43" s="66"/>
      <c r="V43" s="66"/>
    </row>
    <row r="44" spans="1:22" x14ac:dyDescent="0.25">
      <c r="H44" s="66"/>
      <c r="I44" s="66"/>
      <c r="J44" s="66"/>
      <c r="K44" s="66"/>
      <c r="L44" s="66"/>
      <c r="M44" s="67"/>
      <c r="N44" s="66"/>
      <c r="O44" s="66"/>
      <c r="P44" s="66"/>
      <c r="Q44" s="66"/>
      <c r="R44" s="66"/>
      <c r="S44" s="66"/>
      <c r="T44" s="66"/>
      <c r="U44" s="66"/>
      <c r="V44" s="66"/>
    </row>
  </sheetData>
  <mergeCells count="25">
    <mergeCell ref="B2:V2"/>
    <mergeCell ref="B3:V3"/>
    <mergeCell ref="B4:B5"/>
    <mergeCell ref="C4:C5"/>
    <mergeCell ref="D4:D5"/>
    <mergeCell ref="E4:E5"/>
    <mergeCell ref="F4:F5"/>
    <mergeCell ref="G4:G5"/>
    <mergeCell ref="H4:H5"/>
    <mergeCell ref="I4:I5"/>
    <mergeCell ref="D39:E39"/>
    <mergeCell ref="D6:F6"/>
    <mergeCell ref="H25:T25"/>
    <mergeCell ref="B24:V24"/>
    <mergeCell ref="J4:J5"/>
    <mergeCell ref="K4:K5"/>
    <mergeCell ref="L4:L5"/>
    <mergeCell ref="M4:P4"/>
    <mergeCell ref="Q4:R4"/>
    <mergeCell ref="S4:T4"/>
    <mergeCell ref="U4:V4"/>
    <mergeCell ref="G6:H6"/>
    <mergeCell ref="C25:F25"/>
    <mergeCell ref="D37:E37"/>
    <mergeCell ref="D38:E38"/>
  </mergeCells>
  <conditionalFormatting sqref="E40">
    <cfRule type="duplicateValues" dxfId="161" priority="9"/>
  </conditionalFormatting>
  <conditionalFormatting sqref="E40">
    <cfRule type="duplicateValues" dxfId="160" priority="7"/>
    <cfRule type="duplicateValues" dxfId="159" priority="8"/>
  </conditionalFormatting>
  <conditionalFormatting sqref="F40">
    <cfRule type="duplicateValues" dxfId="158" priority="3"/>
  </conditionalFormatting>
  <conditionalFormatting sqref="F40">
    <cfRule type="duplicateValues" dxfId="157" priority="1"/>
    <cfRule type="duplicateValues" dxfId="156" priority="2"/>
  </conditionalFormatting>
  <conditionalFormatting sqref="E28:E36 E7:E23">
    <cfRule type="duplicateValues" dxfId="155" priority="13"/>
  </conditionalFormatting>
  <conditionalFormatting sqref="E28:E36 E7:E23">
    <cfRule type="duplicateValues" dxfId="154" priority="14"/>
    <cfRule type="duplicateValues" dxfId="153" priority="15"/>
  </conditionalFormatting>
  <conditionalFormatting sqref="F28:F39 F7:F23">
    <cfRule type="duplicateValues" dxfId="152" priority="16"/>
  </conditionalFormatting>
  <conditionalFormatting sqref="F28:F39 F7:F23">
    <cfRule type="duplicateValues" dxfId="151" priority="17"/>
    <cfRule type="duplicateValues" dxfId="150" priority="18"/>
  </conditionalFormatting>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opLeftCell="A23" zoomScale="55" zoomScaleNormal="55" workbookViewId="0">
      <selection activeCell="K44" sqref="K44"/>
    </sheetView>
  </sheetViews>
  <sheetFormatPr defaultRowHeight="15" x14ac:dyDescent="0.25"/>
  <cols>
    <col min="1" max="1" width="9.140625" style="80"/>
    <col min="2" max="2" width="9.28515625" style="80" customWidth="1"/>
    <col min="3" max="3" width="22.140625" style="80" hidden="1" customWidth="1"/>
    <col min="4" max="4" width="57" style="80" customWidth="1"/>
    <col min="5" max="5" width="12.140625" style="80" customWidth="1"/>
    <col min="6" max="6" width="14.42578125" style="80" customWidth="1"/>
    <col min="7" max="7" width="22.5703125" style="80" customWidth="1"/>
    <col min="8" max="8" width="16.28515625" style="80" customWidth="1"/>
    <col min="9" max="9" width="15" style="80" customWidth="1"/>
    <col min="10" max="10" width="18.28515625" style="80" customWidth="1"/>
    <col min="11" max="11" width="10.5703125" style="80" customWidth="1"/>
    <col min="12" max="12" width="16.42578125" style="80" customWidth="1"/>
    <col min="13" max="13" width="45.85546875" style="80" customWidth="1"/>
    <col min="14" max="14" width="17" style="80" customWidth="1"/>
    <col min="15" max="15" width="16.7109375" style="80" customWidth="1"/>
    <col min="16" max="16" width="17.42578125" style="80" customWidth="1"/>
    <col min="17" max="17" width="13.7109375" style="80" customWidth="1"/>
    <col min="18" max="18" width="19.85546875" style="80" customWidth="1"/>
    <col min="19" max="19" width="15.5703125" style="80" customWidth="1"/>
    <col min="20" max="20" width="18.5703125" style="80" customWidth="1"/>
    <col min="21" max="21" width="12.42578125" style="80" customWidth="1"/>
    <col min="22" max="22" width="18.85546875" style="80" bestFit="1" customWidth="1"/>
    <col min="23" max="16384" width="9.140625" style="80"/>
  </cols>
  <sheetData>
    <row r="1" spans="2:22" ht="26.25" thickBot="1" x14ac:dyDescent="0.3">
      <c r="B1" s="452" t="s">
        <v>261</v>
      </c>
      <c r="C1" s="453"/>
      <c r="D1" s="453"/>
      <c r="E1" s="453"/>
      <c r="F1" s="453"/>
      <c r="G1" s="453"/>
      <c r="H1" s="453"/>
      <c r="I1" s="453"/>
      <c r="J1" s="453"/>
      <c r="K1" s="453"/>
      <c r="L1" s="453"/>
      <c r="M1" s="453"/>
      <c r="N1" s="453"/>
      <c r="O1" s="453"/>
      <c r="P1" s="453"/>
      <c r="Q1" s="453"/>
      <c r="R1" s="453"/>
      <c r="S1" s="453"/>
      <c r="T1" s="453"/>
      <c r="U1" s="453"/>
      <c r="V1" s="454"/>
    </row>
    <row r="2" spans="2:22" ht="18.75" thickBot="1" x14ac:dyDescent="0.3">
      <c r="B2" s="455"/>
      <c r="C2" s="456"/>
      <c r="D2" s="456"/>
      <c r="E2" s="456"/>
      <c r="F2" s="456"/>
      <c r="G2" s="456"/>
      <c r="H2" s="456"/>
      <c r="I2" s="456"/>
      <c r="J2" s="456"/>
      <c r="K2" s="456"/>
      <c r="L2" s="456"/>
      <c r="M2" s="456"/>
      <c r="N2" s="456"/>
      <c r="O2" s="456"/>
      <c r="P2" s="456"/>
      <c r="Q2" s="456"/>
      <c r="R2" s="456"/>
      <c r="S2" s="456"/>
      <c r="T2" s="456"/>
      <c r="U2" s="456"/>
      <c r="V2" s="457"/>
    </row>
    <row r="3" spans="2:22" s="83" customFormat="1" ht="20.25" x14ac:dyDescent="0.25">
      <c r="B3" s="458" t="s">
        <v>2</v>
      </c>
      <c r="C3" s="450" t="s">
        <v>3</v>
      </c>
      <c r="D3" s="450" t="s">
        <v>4</v>
      </c>
      <c r="E3" s="450" t="s">
        <v>5</v>
      </c>
      <c r="F3" s="450" t="s">
        <v>6</v>
      </c>
      <c r="G3" s="450" t="s">
        <v>7</v>
      </c>
      <c r="H3" s="450" t="s">
        <v>8</v>
      </c>
      <c r="I3" s="450" t="s">
        <v>9</v>
      </c>
      <c r="J3" s="450" t="s">
        <v>10</v>
      </c>
      <c r="K3" s="450" t="s">
        <v>11</v>
      </c>
      <c r="L3" s="450" t="s">
        <v>12</v>
      </c>
      <c r="M3" s="450" t="s">
        <v>13</v>
      </c>
      <c r="N3" s="450"/>
      <c r="O3" s="450"/>
      <c r="P3" s="450"/>
      <c r="Q3" s="450" t="s">
        <v>14</v>
      </c>
      <c r="R3" s="450"/>
      <c r="S3" s="450" t="s">
        <v>15</v>
      </c>
      <c r="T3" s="450"/>
      <c r="U3" s="450" t="s">
        <v>16</v>
      </c>
      <c r="V3" s="460"/>
    </row>
    <row r="4" spans="2:22" s="83" customFormat="1" ht="41.25" thickBot="1" x14ac:dyDescent="0.3">
      <c r="B4" s="459"/>
      <c r="C4" s="451"/>
      <c r="D4" s="451"/>
      <c r="E4" s="451"/>
      <c r="F4" s="451"/>
      <c r="G4" s="451"/>
      <c r="H4" s="451"/>
      <c r="I4" s="451"/>
      <c r="J4" s="451"/>
      <c r="K4" s="451"/>
      <c r="L4" s="451"/>
      <c r="M4" s="128" t="s">
        <v>17</v>
      </c>
      <c r="N4" s="128" t="s">
        <v>18</v>
      </c>
      <c r="O4" s="128" t="s">
        <v>19</v>
      </c>
      <c r="P4" s="128" t="s">
        <v>20</v>
      </c>
      <c r="Q4" s="128" t="s">
        <v>21</v>
      </c>
      <c r="R4" s="128" t="s">
        <v>22</v>
      </c>
      <c r="S4" s="128" t="s">
        <v>21</v>
      </c>
      <c r="T4" s="128" t="s">
        <v>22</v>
      </c>
      <c r="U4" s="128" t="s">
        <v>21</v>
      </c>
      <c r="V4" s="130" t="s">
        <v>22</v>
      </c>
    </row>
    <row r="5" spans="2:22" s="151" customFormat="1" ht="39.75" customHeight="1" thickBot="1" x14ac:dyDescent="0.3">
      <c r="B5" s="89"/>
      <c r="C5" s="265"/>
      <c r="D5" s="266" t="s">
        <v>23</v>
      </c>
      <c r="E5" s="266"/>
      <c r="F5" s="266"/>
      <c r="G5" s="267">
        <v>2145357</v>
      </c>
      <c r="H5" s="268"/>
      <c r="I5" s="269"/>
      <c r="J5" s="269"/>
      <c r="K5" s="270"/>
      <c r="L5" s="266"/>
      <c r="M5" s="266"/>
      <c r="N5" s="266"/>
      <c r="O5" s="266"/>
      <c r="P5" s="266"/>
      <c r="Q5" s="269"/>
      <c r="R5" s="269"/>
      <c r="S5" s="266"/>
      <c r="T5" s="266"/>
      <c r="U5" s="271"/>
      <c r="V5" s="272"/>
    </row>
    <row r="6" spans="2:22" s="143" customFormat="1" ht="40.5" x14ac:dyDescent="0.25">
      <c r="B6" s="137">
        <v>1</v>
      </c>
      <c r="C6" s="19" t="s">
        <v>262</v>
      </c>
      <c r="D6" s="20" t="s">
        <v>263</v>
      </c>
      <c r="E6" s="20">
        <v>33531</v>
      </c>
      <c r="F6" s="20">
        <v>3459195</v>
      </c>
      <c r="G6" s="21">
        <v>50000</v>
      </c>
      <c r="H6" s="22" t="s">
        <v>264</v>
      </c>
      <c r="I6" s="138" t="s">
        <v>27</v>
      </c>
      <c r="J6" s="138" t="s">
        <v>28</v>
      </c>
      <c r="K6" s="139" t="s">
        <v>57</v>
      </c>
      <c r="L6" s="20" t="s">
        <v>28</v>
      </c>
      <c r="M6" s="20" t="s">
        <v>265</v>
      </c>
      <c r="N6" s="20" t="s">
        <v>266</v>
      </c>
      <c r="O6" s="20" t="s">
        <v>177</v>
      </c>
      <c r="P6" s="20" t="s">
        <v>267</v>
      </c>
      <c r="Q6" s="138" t="s">
        <v>51</v>
      </c>
      <c r="R6" s="138" t="s">
        <v>268</v>
      </c>
      <c r="S6" s="138" t="s">
        <v>269</v>
      </c>
      <c r="T6" s="140" t="s">
        <v>270</v>
      </c>
      <c r="U6" s="141"/>
      <c r="V6" s="142"/>
    </row>
    <row r="7" spans="2:22" s="143" customFormat="1" ht="40.5" x14ac:dyDescent="0.25">
      <c r="B7" s="144">
        <f>'[1]30012018'!A6+1</f>
        <v>2</v>
      </c>
      <c r="C7" s="28" t="s">
        <v>262</v>
      </c>
      <c r="D7" s="29" t="s">
        <v>263</v>
      </c>
      <c r="E7" s="29">
        <v>33534</v>
      </c>
      <c r="F7" s="29">
        <v>3459196</v>
      </c>
      <c r="G7" s="30">
        <v>50000</v>
      </c>
      <c r="H7" s="31" t="s">
        <v>271</v>
      </c>
      <c r="I7" s="145" t="s">
        <v>27</v>
      </c>
      <c r="J7" s="145" t="s">
        <v>28</v>
      </c>
      <c r="K7" s="146" t="s">
        <v>57</v>
      </c>
      <c r="L7" s="29" t="s">
        <v>28</v>
      </c>
      <c r="M7" s="29" t="s">
        <v>265</v>
      </c>
      <c r="N7" s="29" t="s">
        <v>266</v>
      </c>
      <c r="O7" s="29" t="s">
        <v>177</v>
      </c>
      <c r="P7" s="29" t="s">
        <v>267</v>
      </c>
      <c r="Q7" s="145" t="s">
        <v>51</v>
      </c>
      <c r="R7" s="145" t="s">
        <v>268</v>
      </c>
      <c r="S7" s="145" t="s">
        <v>272</v>
      </c>
      <c r="T7" s="147" t="s">
        <v>273</v>
      </c>
      <c r="U7" s="141"/>
      <c r="V7" s="142"/>
    </row>
    <row r="8" spans="2:22" s="143" customFormat="1" ht="40.5" x14ac:dyDescent="0.25">
      <c r="B8" s="144">
        <f>'[1]30012018'!A7+1</f>
        <v>3</v>
      </c>
      <c r="C8" s="28" t="s">
        <v>262</v>
      </c>
      <c r="D8" s="29" t="s">
        <v>263</v>
      </c>
      <c r="E8" s="29">
        <v>33530</v>
      </c>
      <c r="F8" s="29">
        <v>3459197</v>
      </c>
      <c r="G8" s="30">
        <v>50000</v>
      </c>
      <c r="H8" s="31" t="s">
        <v>274</v>
      </c>
      <c r="I8" s="145" t="s">
        <v>27</v>
      </c>
      <c r="J8" s="145" t="s">
        <v>28</v>
      </c>
      <c r="K8" s="146" t="s">
        <v>57</v>
      </c>
      <c r="L8" s="29" t="s">
        <v>28</v>
      </c>
      <c r="M8" s="29" t="s">
        <v>265</v>
      </c>
      <c r="N8" s="29" t="s">
        <v>266</v>
      </c>
      <c r="O8" s="29" t="s">
        <v>177</v>
      </c>
      <c r="P8" s="29" t="s">
        <v>267</v>
      </c>
      <c r="Q8" s="145" t="s">
        <v>51</v>
      </c>
      <c r="R8" s="145" t="s">
        <v>268</v>
      </c>
      <c r="S8" s="145" t="s">
        <v>275</v>
      </c>
      <c r="T8" s="147" t="s">
        <v>276</v>
      </c>
      <c r="U8" s="141"/>
      <c r="V8" s="142"/>
    </row>
    <row r="9" spans="2:22" s="143" customFormat="1" ht="40.5" x14ac:dyDescent="0.25">
      <c r="B9" s="144">
        <f>'[1]30012018'!A8+1</f>
        <v>4</v>
      </c>
      <c r="C9" s="28" t="s">
        <v>262</v>
      </c>
      <c r="D9" s="29" t="s">
        <v>263</v>
      </c>
      <c r="E9" s="29">
        <v>33535</v>
      </c>
      <c r="F9" s="29">
        <v>3459229</v>
      </c>
      <c r="G9" s="30">
        <v>50000</v>
      </c>
      <c r="H9" s="31" t="s">
        <v>277</v>
      </c>
      <c r="I9" s="145" t="s">
        <v>27</v>
      </c>
      <c r="J9" s="145" t="s">
        <v>28</v>
      </c>
      <c r="K9" s="146" t="s">
        <v>57</v>
      </c>
      <c r="L9" s="29" t="s">
        <v>28</v>
      </c>
      <c r="M9" s="29" t="s">
        <v>265</v>
      </c>
      <c r="N9" s="29" t="s">
        <v>266</v>
      </c>
      <c r="O9" s="29" t="s">
        <v>177</v>
      </c>
      <c r="P9" s="29" t="s">
        <v>267</v>
      </c>
      <c r="Q9" s="145" t="s">
        <v>51</v>
      </c>
      <c r="R9" s="145" t="s">
        <v>268</v>
      </c>
      <c r="S9" s="145" t="s">
        <v>278</v>
      </c>
      <c r="T9" s="147" t="s">
        <v>279</v>
      </c>
      <c r="U9" s="141"/>
      <c r="V9" s="142"/>
    </row>
    <row r="10" spans="2:22" s="143" customFormat="1" ht="40.5" x14ac:dyDescent="0.25">
      <c r="B10" s="144">
        <f>'[1]30012018'!A9+1</f>
        <v>5</v>
      </c>
      <c r="C10" s="28" t="s">
        <v>262</v>
      </c>
      <c r="D10" s="29" t="s">
        <v>280</v>
      </c>
      <c r="E10" s="29">
        <v>33524</v>
      </c>
      <c r="F10" s="29">
        <v>3459198</v>
      </c>
      <c r="G10" s="30">
        <v>50000</v>
      </c>
      <c r="H10" s="31" t="s">
        <v>281</v>
      </c>
      <c r="I10" s="145" t="s">
        <v>27</v>
      </c>
      <c r="J10" s="145" t="s">
        <v>28</v>
      </c>
      <c r="K10" s="146" t="s">
        <v>46</v>
      </c>
      <c r="L10" s="29" t="s">
        <v>28</v>
      </c>
      <c r="M10" s="29" t="s">
        <v>282</v>
      </c>
      <c r="N10" s="29" t="s">
        <v>283</v>
      </c>
      <c r="O10" s="29" t="s">
        <v>145</v>
      </c>
      <c r="P10" s="29" t="s">
        <v>50</v>
      </c>
      <c r="Q10" s="145" t="s">
        <v>51</v>
      </c>
      <c r="R10" s="145" t="s">
        <v>268</v>
      </c>
      <c r="S10" s="145" t="s">
        <v>284</v>
      </c>
      <c r="T10" s="147" t="s">
        <v>285</v>
      </c>
      <c r="U10" s="141"/>
      <c r="V10" s="142"/>
    </row>
    <row r="11" spans="2:22" s="143" customFormat="1" ht="40.5" x14ac:dyDescent="0.25">
      <c r="B11" s="144">
        <f>'[1]30012018'!A10+1</f>
        <v>6</v>
      </c>
      <c r="C11" s="28" t="s">
        <v>286</v>
      </c>
      <c r="D11" s="29" t="s">
        <v>287</v>
      </c>
      <c r="E11" s="29">
        <v>33522</v>
      </c>
      <c r="F11" s="29">
        <v>3460880</v>
      </c>
      <c r="G11" s="30">
        <v>45000</v>
      </c>
      <c r="H11" s="31" t="s">
        <v>288</v>
      </c>
      <c r="I11" s="145" t="s">
        <v>27</v>
      </c>
      <c r="J11" s="145" t="s">
        <v>28</v>
      </c>
      <c r="K11" s="146" t="s">
        <v>46</v>
      </c>
      <c r="L11" s="29" t="s">
        <v>28</v>
      </c>
      <c r="M11" s="29" t="s">
        <v>110</v>
      </c>
      <c r="N11" s="29" t="s">
        <v>73</v>
      </c>
      <c r="O11" s="29" t="s">
        <v>111</v>
      </c>
      <c r="P11" s="29" t="s">
        <v>74</v>
      </c>
      <c r="Q11" s="145" t="s">
        <v>112</v>
      </c>
      <c r="R11" s="145" t="s">
        <v>113</v>
      </c>
      <c r="S11" s="145" t="s">
        <v>289</v>
      </c>
      <c r="T11" s="147" t="s">
        <v>290</v>
      </c>
      <c r="U11" s="141"/>
      <c r="V11" s="142"/>
    </row>
    <row r="12" spans="2:22" s="143" customFormat="1" ht="40.5" x14ac:dyDescent="0.25">
      <c r="B12" s="144">
        <f>'[1]30012018'!A11+1</f>
        <v>7</v>
      </c>
      <c r="C12" s="28" t="s">
        <v>262</v>
      </c>
      <c r="D12" s="29" t="s">
        <v>66</v>
      </c>
      <c r="E12" s="29">
        <v>33523</v>
      </c>
      <c r="F12" s="29">
        <v>3459209</v>
      </c>
      <c r="G12" s="30">
        <v>33000</v>
      </c>
      <c r="H12" s="31" t="s">
        <v>291</v>
      </c>
      <c r="I12" s="145" t="s">
        <v>27</v>
      </c>
      <c r="J12" s="145" t="s">
        <v>28</v>
      </c>
      <c r="K12" s="146" t="s">
        <v>57</v>
      </c>
      <c r="L12" s="29" t="s">
        <v>28</v>
      </c>
      <c r="M12" s="29" t="s">
        <v>58</v>
      </c>
      <c r="N12" s="29" t="s">
        <v>59</v>
      </c>
      <c r="O12" s="29" t="s">
        <v>126</v>
      </c>
      <c r="P12" s="29" t="s">
        <v>61</v>
      </c>
      <c r="Q12" s="145" t="s">
        <v>127</v>
      </c>
      <c r="R12" s="145" t="s">
        <v>128</v>
      </c>
      <c r="S12" s="145" t="s">
        <v>292</v>
      </c>
      <c r="T12" s="147" t="s">
        <v>293</v>
      </c>
      <c r="U12" s="141"/>
      <c r="V12" s="142"/>
    </row>
    <row r="13" spans="2:22" s="143" customFormat="1" ht="40.5" x14ac:dyDescent="0.25">
      <c r="B13" s="144">
        <f>'[1]30012018'!A12+1</f>
        <v>8</v>
      </c>
      <c r="C13" s="28" t="s">
        <v>262</v>
      </c>
      <c r="D13" s="29" t="s">
        <v>294</v>
      </c>
      <c r="E13" s="29">
        <v>33525</v>
      </c>
      <c r="F13" s="29">
        <v>3460848</v>
      </c>
      <c r="G13" s="30">
        <v>40000</v>
      </c>
      <c r="H13" s="31" t="s">
        <v>295</v>
      </c>
      <c r="I13" s="145" t="s">
        <v>27</v>
      </c>
      <c r="J13" s="145" t="s">
        <v>28</v>
      </c>
      <c r="K13" s="146" t="s">
        <v>57</v>
      </c>
      <c r="L13" s="29" t="s">
        <v>28</v>
      </c>
      <c r="M13" s="29" t="s">
        <v>211</v>
      </c>
      <c r="N13" s="29" t="s">
        <v>82</v>
      </c>
      <c r="O13" s="29" t="s">
        <v>111</v>
      </c>
      <c r="P13" s="29" t="s">
        <v>74</v>
      </c>
      <c r="Q13" s="145" t="s">
        <v>212</v>
      </c>
      <c r="R13" s="145" t="s">
        <v>213</v>
      </c>
      <c r="S13" s="145" t="s">
        <v>296</v>
      </c>
      <c r="T13" s="147" t="s">
        <v>297</v>
      </c>
      <c r="U13" s="141"/>
      <c r="V13" s="142"/>
    </row>
    <row r="14" spans="2:22" s="143" customFormat="1" ht="40.5" x14ac:dyDescent="0.25">
      <c r="B14" s="144">
        <f>'[1]30012018'!A13+1</f>
        <v>9</v>
      </c>
      <c r="C14" s="28" t="s">
        <v>262</v>
      </c>
      <c r="D14" s="29" t="s">
        <v>294</v>
      </c>
      <c r="E14" s="29">
        <v>33526</v>
      </c>
      <c r="F14" s="29">
        <v>3460845</v>
      </c>
      <c r="G14" s="30">
        <v>40000</v>
      </c>
      <c r="H14" s="31" t="s">
        <v>298</v>
      </c>
      <c r="I14" s="145" t="s">
        <v>27</v>
      </c>
      <c r="J14" s="145" t="s">
        <v>28</v>
      </c>
      <c r="K14" s="146" t="s">
        <v>57</v>
      </c>
      <c r="L14" s="29" t="s">
        <v>28</v>
      </c>
      <c r="M14" s="29" t="s">
        <v>211</v>
      </c>
      <c r="N14" s="29" t="s">
        <v>82</v>
      </c>
      <c r="O14" s="29" t="s">
        <v>111</v>
      </c>
      <c r="P14" s="29" t="s">
        <v>74</v>
      </c>
      <c r="Q14" s="145" t="s">
        <v>212</v>
      </c>
      <c r="R14" s="145" t="s">
        <v>213</v>
      </c>
      <c r="S14" s="145" t="s">
        <v>299</v>
      </c>
      <c r="T14" s="147" t="s">
        <v>300</v>
      </c>
      <c r="U14" s="141"/>
      <c r="V14" s="142"/>
    </row>
    <row r="15" spans="2:22" s="143" customFormat="1" ht="40.5" x14ac:dyDescent="0.25">
      <c r="B15" s="144">
        <f>B14+1</f>
        <v>10</v>
      </c>
      <c r="C15" s="28" t="s">
        <v>262</v>
      </c>
      <c r="D15" s="29" t="s">
        <v>294</v>
      </c>
      <c r="E15" s="29">
        <v>33528</v>
      </c>
      <c r="F15" s="29">
        <v>3460844</v>
      </c>
      <c r="G15" s="30">
        <v>40000</v>
      </c>
      <c r="H15" s="31" t="s">
        <v>301</v>
      </c>
      <c r="I15" s="145" t="s">
        <v>27</v>
      </c>
      <c r="J15" s="145" t="s">
        <v>28</v>
      </c>
      <c r="K15" s="146" t="s">
        <v>57</v>
      </c>
      <c r="L15" s="29" t="s">
        <v>28</v>
      </c>
      <c r="M15" s="29" t="s">
        <v>211</v>
      </c>
      <c r="N15" s="29" t="s">
        <v>82</v>
      </c>
      <c r="O15" s="29" t="s">
        <v>111</v>
      </c>
      <c r="P15" s="29" t="s">
        <v>74</v>
      </c>
      <c r="Q15" s="145" t="s">
        <v>212</v>
      </c>
      <c r="R15" s="145" t="s">
        <v>213</v>
      </c>
      <c r="S15" s="145" t="s">
        <v>302</v>
      </c>
      <c r="T15" s="147" t="s">
        <v>303</v>
      </c>
      <c r="U15" s="141"/>
      <c r="V15" s="142"/>
    </row>
    <row r="16" spans="2:22" s="143" customFormat="1" ht="40.5" x14ac:dyDescent="0.25">
      <c r="B16" s="144">
        <f t="shared" ref="B16:B30" si="0">B15+1</f>
        <v>11</v>
      </c>
      <c r="C16" s="28" t="s">
        <v>262</v>
      </c>
      <c r="D16" s="29" t="s">
        <v>294</v>
      </c>
      <c r="E16" s="29">
        <v>33527</v>
      </c>
      <c r="F16" s="29">
        <v>3460847</v>
      </c>
      <c r="G16" s="30">
        <v>40000</v>
      </c>
      <c r="H16" s="31" t="s">
        <v>304</v>
      </c>
      <c r="I16" s="145" t="s">
        <v>27</v>
      </c>
      <c r="J16" s="145" t="s">
        <v>28</v>
      </c>
      <c r="K16" s="146" t="s">
        <v>57</v>
      </c>
      <c r="L16" s="29" t="s">
        <v>28</v>
      </c>
      <c r="M16" s="29" t="s">
        <v>211</v>
      </c>
      <c r="N16" s="29" t="s">
        <v>82</v>
      </c>
      <c r="O16" s="29" t="s">
        <v>111</v>
      </c>
      <c r="P16" s="29" t="s">
        <v>74</v>
      </c>
      <c r="Q16" s="145" t="s">
        <v>212</v>
      </c>
      <c r="R16" s="145" t="s">
        <v>213</v>
      </c>
      <c r="S16" s="145" t="s">
        <v>305</v>
      </c>
      <c r="T16" s="147" t="s">
        <v>306</v>
      </c>
      <c r="U16" s="141"/>
      <c r="V16" s="142"/>
    </row>
    <row r="17" spans="2:22" s="143" customFormat="1" ht="40.5" x14ac:dyDescent="0.25">
      <c r="B17" s="144">
        <f t="shared" si="0"/>
        <v>12</v>
      </c>
      <c r="C17" s="28" t="s">
        <v>262</v>
      </c>
      <c r="D17" s="29" t="s">
        <v>307</v>
      </c>
      <c r="E17" s="29">
        <v>33536</v>
      </c>
      <c r="F17" s="29">
        <v>3460220</v>
      </c>
      <c r="G17" s="30">
        <v>40000</v>
      </c>
      <c r="H17" s="31" t="s">
        <v>308</v>
      </c>
      <c r="I17" s="145" t="s">
        <v>27</v>
      </c>
      <c r="J17" s="145" t="s">
        <v>28</v>
      </c>
      <c r="K17" s="146" t="s">
        <v>46</v>
      </c>
      <c r="L17" s="29" t="s">
        <v>28</v>
      </c>
      <c r="M17" s="29" t="s">
        <v>309</v>
      </c>
      <c r="N17" s="29" t="s">
        <v>310</v>
      </c>
      <c r="O17" s="29" t="s">
        <v>111</v>
      </c>
      <c r="P17" s="29" t="s">
        <v>120</v>
      </c>
      <c r="Q17" s="145" t="s">
        <v>311</v>
      </c>
      <c r="R17" s="145" t="s">
        <v>312</v>
      </c>
      <c r="S17" s="145" t="s">
        <v>313</v>
      </c>
      <c r="T17" s="147" t="s">
        <v>314</v>
      </c>
      <c r="U17" s="141"/>
      <c r="V17" s="142"/>
    </row>
    <row r="18" spans="2:22" s="143" customFormat="1" ht="40.5" x14ac:dyDescent="0.25">
      <c r="B18" s="144">
        <f t="shared" si="0"/>
        <v>13</v>
      </c>
      <c r="C18" s="28" t="s">
        <v>262</v>
      </c>
      <c r="D18" s="29" t="s">
        <v>55</v>
      </c>
      <c r="E18" s="29">
        <v>33529</v>
      </c>
      <c r="F18" s="29">
        <v>3459201</v>
      </c>
      <c r="G18" s="30">
        <v>33000</v>
      </c>
      <c r="H18" s="31" t="s">
        <v>315</v>
      </c>
      <c r="I18" s="145" t="s">
        <v>27</v>
      </c>
      <c r="J18" s="145" t="s">
        <v>28</v>
      </c>
      <c r="K18" s="146" t="s">
        <v>57</v>
      </c>
      <c r="L18" s="29" t="s">
        <v>28</v>
      </c>
      <c r="M18" s="29" t="s">
        <v>58</v>
      </c>
      <c r="N18" s="29" t="s">
        <v>59</v>
      </c>
      <c r="O18" s="29" t="s">
        <v>126</v>
      </c>
      <c r="P18" s="29" t="s">
        <v>61</v>
      </c>
      <c r="Q18" s="145" t="s">
        <v>127</v>
      </c>
      <c r="R18" s="145" t="s">
        <v>128</v>
      </c>
      <c r="S18" s="29" t="s">
        <v>316</v>
      </c>
      <c r="T18" s="34" t="s">
        <v>317</v>
      </c>
      <c r="U18" s="141"/>
      <c r="V18" s="142"/>
    </row>
    <row r="19" spans="2:22" s="143" customFormat="1" ht="40.5" x14ac:dyDescent="0.25">
      <c r="B19" s="144">
        <f t="shared" si="0"/>
        <v>14</v>
      </c>
      <c r="C19" s="28" t="s">
        <v>262</v>
      </c>
      <c r="D19" s="29" t="s">
        <v>66</v>
      </c>
      <c r="E19" s="29">
        <v>33532</v>
      </c>
      <c r="F19" s="29">
        <v>3459207</v>
      </c>
      <c r="G19" s="30">
        <v>33000</v>
      </c>
      <c r="H19" s="31" t="s">
        <v>318</v>
      </c>
      <c r="I19" s="145" t="s">
        <v>27</v>
      </c>
      <c r="J19" s="145" t="s">
        <v>28</v>
      </c>
      <c r="K19" s="146" t="s">
        <v>57</v>
      </c>
      <c r="L19" s="29" t="s">
        <v>28</v>
      </c>
      <c r="M19" s="29" t="s">
        <v>58</v>
      </c>
      <c r="N19" s="29" t="s">
        <v>59</v>
      </c>
      <c r="O19" s="29" t="s">
        <v>126</v>
      </c>
      <c r="P19" s="29" t="s">
        <v>61</v>
      </c>
      <c r="Q19" s="145" t="s">
        <v>127</v>
      </c>
      <c r="R19" s="145" t="s">
        <v>128</v>
      </c>
      <c r="S19" s="29" t="s">
        <v>319</v>
      </c>
      <c r="T19" s="34" t="s">
        <v>320</v>
      </c>
      <c r="U19" s="141"/>
      <c r="V19" s="142"/>
    </row>
    <row r="20" spans="2:22" s="143" customFormat="1" ht="40.5" x14ac:dyDescent="0.25">
      <c r="B20" s="144">
        <f t="shared" si="0"/>
        <v>15</v>
      </c>
      <c r="C20" s="28" t="s">
        <v>262</v>
      </c>
      <c r="D20" s="29" t="s">
        <v>55</v>
      </c>
      <c r="E20" s="29">
        <v>33533</v>
      </c>
      <c r="F20" s="29">
        <v>3459202</v>
      </c>
      <c r="G20" s="30">
        <v>33000</v>
      </c>
      <c r="H20" s="31" t="s">
        <v>321</v>
      </c>
      <c r="I20" s="145" t="s">
        <v>27</v>
      </c>
      <c r="J20" s="145" t="s">
        <v>28</v>
      </c>
      <c r="K20" s="146" t="s">
        <v>57</v>
      </c>
      <c r="L20" s="29" t="s">
        <v>28</v>
      </c>
      <c r="M20" s="29" t="s">
        <v>58</v>
      </c>
      <c r="N20" s="29" t="s">
        <v>59</v>
      </c>
      <c r="O20" s="29" t="s">
        <v>126</v>
      </c>
      <c r="P20" s="29" t="s">
        <v>61</v>
      </c>
      <c r="Q20" s="145" t="s">
        <v>127</v>
      </c>
      <c r="R20" s="145" t="s">
        <v>128</v>
      </c>
      <c r="S20" s="29" t="s">
        <v>322</v>
      </c>
      <c r="T20" s="34" t="s">
        <v>323</v>
      </c>
      <c r="U20" s="141"/>
      <c r="V20" s="142"/>
    </row>
    <row r="21" spans="2:22" s="143" customFormat="1" ht="40.5" x14ac:dyDescent="0.25">
      <c r="B21" s="144">
        <f t="shared" si="0"/>
        <v>16</v>
      </c>
      <c r="C21" s="28" t="s">
        <v>262</v>
      </c>
      <c r="D21" s="29" t="s">
        <v>324</v>
      </c>
      <c r="E21" s="29">
        <v>33538</v>
      </c>
      <c r="F21" s="29">
        <v>3461090</v>
      </c>
      <c r="G21" s="30">
        <v>45000</v>
      </c>
      <c r="H21" s="31" t="s">
        <v>325</v>
      </c>
      <c r="I21" s="145" t="s">
        <v>27</v>
      </c>
      <c r="J21" s="145" t="s">
        <v>28</v>
      </c>
      <c r="K21" s="146" t="s">
        <v>46</v>
      </c>
      <c r="L21" s="29" t="s">
        <v>28</v>
      </c>
      <c r="M21" s="29" t="s">
        <v>326</v>
      </c>
      <c r="N21" s="29" t="s">
        <v>327</v>
      </c>
      <c r="O21" s="29" t="s">
        <v>111</v>
      </c>
      <c r="P21" s="29" t="s">
        <v>33</v>
      </c>
      <c r="Q21" s="145" t="s">
        <v>328</v>
      </c>
      <c r="R21" s="145" t="s">
        <v>329</v>
      </c>
      <c r="S21" s="29" t="s">
        <v>330</v>
      </c>
      <c r="T21" s="34" t="s">
        <v>331</v>
      </c>
      <c r="U21" s="141"/>
      <c r="V21" s="142"/>
    </row>
    <row r="22" spans="2:22" s="143" customFormat="1" ht="40.5" x14ac:dyDescent="0.25">
      <c r="B22" s="144">
        <f t="shared" si="0"/>
        <v>17</v>
      </c>
      <c r="C22" s="28" t="s">
        <v>262</v>
      </c>
      <c r="D22" s="29" t="s">
        <v>324</v>
      </c>
      <c r="E22" s="29">
        <v>33537</v>
      </c>
      <c r="F22" s="29">
        <v>3461232</v>
      </c>
      <c r="G22" s="30">
        <v>33000</v>
      </c>
      <c r="H22" s="31" t="s">
        <v>332</v>
      </c>
      <c r="I22" s="145" t="s">
        <v>27</v>
      </c>
      <c r="J22" s="145" t="s">
        <v>28</v>
      </c>
      <c r="K22" s="146" t="s">
        <v>46</v>
      </c>
      <c r="L22" s="29" t="s">
        <v>28</v>
      </c>
      <c r="M22" s="29" t="s">
        <v>326</v>
      </c>
      <c r="N22" s="29" t="s">
        <v>327</v>
      </c>
      <c r="O22" s="29" t="s">
        <v>111</v>
      </c>
      <c r="P22" s="29" t="s">
        <v>33</v>
      </c>
      <c r="Q22" s="145" t="s">
        <v>328</v>
      </c>
      <c r="R22" s="145" t="s">
        <v>329</v>
      </c>
      <c r="S22" s="29" t="s">
        <v>333</v>
      </c>
      <c r="T22" s="34" t="s">
        <v>334</v>
      </c>
      <c r="U22" s="141"/>
      <c r="V22" s="142"/>
    </row>
    <row r="23" spans="2:22" s="143" customFormat="1" ht="40.5" x14ac:dyDescent="0.25">
      <c r="B23" s="144">
        <f t="shared" si="0"/>
        <v>18</v>
      </c>
      <c r="C23" s="28" t="s">
        <v>262</v>
      </c>
      <c r="D23" s="29" t="s">
        <v>55</v>
      </c>
      <c r="E23" s="29">
        <v>33539</v>
      </c>
      <c r="F23" s="29">
        <v>3459203</v>
      </c>
      <c r="G23" s="30">
        <v>33000</v>
      </c>
      <c r="H23" s="31" t="s">
        <v>335</v>
      </c>
      <c r="I23" s="145" t="s">
        <v>27</v>
      </c>
      <c r="J23" s="145" t="s">
        <v>28</v>
      </c>
      <c r="K23" s="146" t="s">
        <v>57</v>
      </c>
      <c r="L23" s="29" t="s">
        <v>28</v>
      </c>
      <c r="M23" s="29" t="s">
        <v>58</v>
      </c>
      <c r="N23" s="29" t="s">
        <v>59</v>
      </c>
      <c r="O23" s="29" t="s">
        <v>126</v>
      </c>
      <c r="P23" s="29" t="s">
        <v>61</v>
      </c>
      <c r="Q23" s="145" t="s">
        <v>127</v>
      </c>
      <c r="R23" s="145" t="s">
        <v>128</v>
      </c>
      <c r="S23" s="29" t="s">
        <v>336</v>
      </c>
      <c r="T23" s="34" t="s">
        <v>337</v>
      </c>
      <c r="U23" s="141"/>
      <c r="V23" s="142"/>
    </row>
    <row r="24" spans="2:22" s="143" customFormat="1" ht="40.5" x14ac:dyDescent="0.25">
      <c r="B24" s="144">
        <f t="shared" si="0"/>
        <v>19</v>
      </c>
      <c r="C24" s="28" t="s">
        <v>262</v>
      </c>
      <c r="D24" s="29" t="s">
        <v>338</v>
      </c>
      <c r="E24" s="29">
        <v>33517</v>
      </c>
      <c r="F24" s="29">
        <v>3461240</v>
      </c>
      <c r="G24" s="30">
        <v>45000</v>
      </c>
      <c r="H24" s="31" t="s">
        <v>339</v>
      </c>
      <c r="I24" s="145" t="s">
        <v>27</v>
      </c>
      <c r="J24" s="145" t="s">
        <v>28</v>
      </c>
      <c r="K24" s="146" t="s">
        <v>46</v>
      </c>
      <c r="L24" s="29" t="s">
        <v>28</v>
      </c>
      <c r="M24" s="29" t="s">
        <v>340</v>
      </c>
      <c r="N24" s="29" t="s">
        <v>31</v>
      </c>
      <c r="O24" s="29" t="s">
        <v>111</v>
      </c>
      <c r="P24" s="29" t="s">
        <v>33</v>
      </c>
      <c r="Q24" s="145" t="s">
        <v>341</v>
      </c>
      <c r="R24" s="145" t="s">
        <v>342</v>
      </c>
      <c r="S24" s="29" t="s">
        <v>343</v>
      </c>
      <c r="T24" s="34" t="s">
        <v>344</v>
      </c>
      <c r="U24" s="141"/>
      <c r="V24" s="142"/>
    </row>
    <row r="25" spans="2:22" s="143" customFormat="1" ht="40.5" x14ac:dyDescent="0.25">
      <c r="B25" s="144">
        <f t="shared" si="0"/>
        <v>20</v>
      </c>
      <c r="C25" s="28" t="s">
        <v>262</v>
      </c>
      <c r="D25" s="29" t="s">
        <v>338</v>
      </c>
      <c r="E25" s="29">
        <v>33518</v>
      </c>
      <c r="F25" s="29">
        <v>3461241</v>
      </c>
      <c r="G25" s="30">
        <v>45000</v>
      </c>
      <c r="H25" s="31" t="s">
        <v>345</v>
      </c>
      <c r="I25" s="145" t="s">
        <v>27</v>
      </c>
      <c r="J25" s="145" t="s">
        <v>28</v>
      </c>
      <c r="K25" s="146" t="s">
        <v>46</v>
      </c>
      <c r="L25" s="29" t="s">
        <v>28</v>
      </c>
      <c r="M25" s="29" t="s">
        <v>340</v>
      </c>
      <c r="N25" s="29" t="s">
        <v>31</v>
      </c>
      <c r="O25" s="29" t="s">
        <v>111</v>
      </c>
      <c r="P25" s="29" t="s">
        <v>33</v>
      </c>
      <c r="Q25" s="145" t="s">
        <v>341</v>
      </c>
      <c r="R25" s="145" t="s">
        <v>342</v>
      </c>
      <c r="S25" s="29" t="s">
        <v>346</v>
      </c>
      <c r="T25" s="34" t="s">
        <v>347</v>
      </c>
      <c r="U25" s="141"/>
      <c r="V25" s="142"/>
    </row>
    <row r="26" spans="2:22" s="143" customFormat="1" ht="40.5" x14ac:dyDescent="0.25">
      <c r="B26" s="144">
        <f t="shared" si="0"/>
        <v>21</v>
      </c>
      <c r="C26" s="28" t="s">
        <v>262</v>
      </c>
      <c r="D26" s="29" t="s">
        <v>338</v>
      </c>
      <c r="E26" s="29">
        <v>33519</v>
      </c>
      <c r="F26" s="29">
        <v>3461244</v>
      </c>
      <c r="G26" s="30">
        <v>45000</v>
      </c>
      <c r="H26" s="31" t="s">
        <v>348</v>
      </c>
      <c r="I26" s="145" t="s">
        <v>27</v>
      </c>
      <c r="J26" s="145" t="s">
        <v>28</v>
      </c>
      <c r="K26" s="146" t="s">
        <v>46</v>
      </c>
      <c r="L26" s="29" t="s">
        <v>28</v>
      </c>
      <c r="M26" s="29" t="s">
        <v>340</v>
      </c>
      <c r="N26" s="29" t="s">
        <v>31</v>
      </c>
      <c r="O26" s="29" t="s">
        <v>111</v>
      </c>
      <c r="P26" s="29" t="s">
        <v>33</v>
      </c>
      <c r="Q26" s="145" t="s">
        <v>341</v>
      </c>
      <c r="R26" s="145" t="s">
        <v>342</v>
      </c>
      <c r="S26" s="29" t="s">
        <v>349</v>
      </c>
      <c r="T26" s="34" t="s">
        <v>350</v>
      </c>
      <c r="U26" s="141"/>
      <c r="V26" s="142"/>
    </row>
    <row r="27" spans="2:22" s="143" customFormat="1" ht="40.5" x14ac:dyDescent="0.25">
      <c r="B27" s="144">
        <f t="shared" si="0"/>
        <v>22</v>
      </c>
      <c r="C27" s="28" t="s">
        <v>262</v>
      </c>
      <c r="D27" s="29" t="s">
        <v>351</v>
      </c>
      <c r="E27" s="29">
        <v>33540</v>
      </c>
      <c r="F27" s="29">
        <v>3461089</v>
      </c>
      <c r="G27" s="30">
        <v>45000</v>
      </c>
      <c r="H27" s="31" t="s">
        <v>352</v>
      </c>
      <c r="I27" s="145" t="s">
        <v>27</v>
      </c>
      <c r="J27" s="145" t="s">
        <v>28</v>
      </c>
      <c r="K27" s="146" t="s">
        <v>46</v>
      </c>
      <c r="L27" s="29" t="s">
        <v>28</v>
      </c>
      <c r="M27" s="29" t="s">
        <v>326</v>
      </c>
      <c r="N27" s="29" t="s">
        <v>327</v>
      </c>
      <c r="O27" s="29" t="s">
        <v>111</v>
      </c>
      <c r="P27" s="29" t="s">
        <v>33</v>
      </c>
      <c r="Q27" s="145" t="s">
        <v>328</v>
      </c>
      <c r="R27" s="145" t="s">
        <v>329</v>
      </c>
      <c r="S27" s="29" t="s">
        <v>166</v>
      </c>
      <c r="T27" s="34" t="s">
        <v>353</v>
      </c>
      <c r="U27" s="141"/>
      <c r="V27" s="142"/>
    </row>
    <row r="28" spans="2:22" s="143" customFormat="1" ht="40.5" x14ac:dyDescent="0.25">
      <c r="B28" s="144">
        <f t="shared" si="0"/>
        <v>23</v>
      </c>
      <c r="C28" s="28" t="s">
        <v>262</v>
      </c>
      <c r="D28" s="29" t="s">
        <v>338</v>
      </c>
      <c r="E28" s="29">
        <v>33521</v>
      </c>
      <c r="F28" s="29">
        <v>3461242</v>
      </c>
      <c r="G28" s="30">
        <v>45000</v>
      </c>
      <c r="H28" s="31" t="s">
        <v>354</v>
      </c>
      <c r="I28" s="145" t="s">
        <v>27</v>
      </c>
      <c r="J28" s="145" t="s">
        <v>28</v>
      </c>
      <c r="K28" s="146" t="s">
        <v>46</v>
      </c>
      <c r="L28" s="29" t="s">
        <v>28</v>
      </c>
      <c r="M28" s="29" t="s">
        <v>340</v>
      </c>
      <c r="N28" s="29" t="s">
        <v>31</v>
      </c>
      <c r="O28" s="29" t="s">
        <v>111</v>
      </c>
      <c r="P28" s="29" t="s">
        <v>33</v>
      </c>
      <c r="Q28" s="145" t="s">
        <v>341</v>
      </c>
      <c r="R28" s="145" t="s">
        <v>342</v>
      </c>
      <c r="S28" s="29" t="s">
        <v>160</v>
      </c>
      <c r="T28" s="34" t="s">
        <v>355</v>
      </c>
      <c r="U28" s="141"/>
      <c r="V28" s="142"/>
    </row>
    <row r="29" spans="2:22" s="143" customFormat="1" ht="40.5" x14ac:dyDescent="0.25">
      <c r="B29" s="144">
        <f t="shared" si="0"/>
        <v>24</v>
      </c>
      <c r="C29" s="28" t="s">
        <v>262</v>
      </c>
      <c r="D29" s="29" t="s">
        <v>338</v>
      </c>
      <c r="E29" s="29">
        <v>33520</v>
      </c>
      <c r="F29" s="29">
        <v>3461243</v>
      </c>
      <c r="G29" s="30">
        <v>45000</v>
      </c>
      <c r="H29" s="31" t="s">
        <v>356</v>
      </c>
      <c r="I29" s="145" t="s">
        <v>27</v>
      </c>
      <c r="J29" s="145" t="s">
        <v>28</v>
      </c>
      <c r="K29" s="146" t="s">
        <v>46</v>
      </c>
      <c r="L29" s="29" t="s">
        <v>28</v>
      </c>
      <c r="M29" s="29" t="s">
        <v>340</v>
      </c>
      <c r="N29" s="29" t="s">
        <v>31</v>
      </c>
      <c r="O29" s="29" t="s">
        <v>111</v>
      </c>
      <c r="P29" s="29" t="s">
        <v>33</v>
      </c>
      <c r="Q29" s="145" t="s">
        <v>341</v>
      </c>
      <c r="R29" s="145" t="s">
        <v>342</v>
      </c>
      <c r="S29" s="29" t="s">
        <v>302</v>
      </c>
      <c r="T29" s="34" t="s">
        <v>357</v>
      </c>
      <c r="U29" s="141"/>
      <c r="V29" s="142"/>
    </row>
    <row r="30" spans="2:22" s="143" customFormat="1" ht="41.25" thickBot="1" x14ac:dyDescent="0.3">
      <c r="B30" s="148">
        <f t="shared" si="0"/>
        <v>25</v>
      </c>
      <c r="C30" s="36" t="s">
        <v>262</v>
      </c>
      <c r="D30" s="37" t="s">
        <v>358</v>
      </c>
      <c r="E30" s="37">
        <v>33541</v>
      </c>
      <c r="F30" s="37">
        <v>3460902</v>
      </c>
      <c r="G30" s="38">
        <v>45000</v>
      </c>
      <c r="H30" s="39" t="s">
        <v>359</v>
      </c>
      <c r="I30" s="149" t="s">
        <v>27</v>
      </c>
      <c r="J30" s="149" t="s">
        <v>28</v>
      </c>
      <c r="K30" s="150" t="s">
        <v>46</v>
      </c>
      <c r="L30" s="37" t="s">
        <v>28</v>
      </c>
      <c r="M30" s="37" t="s">
        <v>360</v>
      </c>
      <c r="N30" s="37" t="s">
        <v>361</v>
      </c>
      <c r="O30" s="37" t="s">
        <v>111</v>
      </c>
      <c r="P30" s="37" t="s">
        <v>74</v>
      </c>
      <c r="Q30" s="149" t="s">
        <v>36</v>
      </c>
      <c r="R30" s="149" t="s">
        <v>362</v>
      </c>
      <c r="S30" s="37" t="s">
        <v>363</v>
      </c>
      <c r="T30" s="42" t="s">
        <v>364</v>
      </c>
      <c r="U30" s="141"/>
      <c r="V30" s="142"/>
    </row>
    <row r="31" spans="2:22" s="81" customFormat="1" ht="20.25" x14ac:dyDescent="0.25">
      <c r="B31" s="120"/>
      <c r="C31" s="121"/>
      <c r="D31" s="122"/>
      <c r="E31" s="122"/>
      <c r="F31" s="122"/>
      <c r="G31" s="123"/>
      <c r="H31" s="124"/>
      <c r="I31" s="125"/>
      <c r="J31" s="76"/>
      <c r="K31" s="126"/>
      <c r="L31" s="122"/>
      <c r="M31" s="122"/>
      <c r="N31" s="122"/>
      <c r="O31" s="122"/>
      <c r="P31" s="122"/>
      <c r="Q31" s="127"/>
      <c r="R31" s="127"/>
      <c r="S31" s="122"/>
      <c r="T31" s="122"/>
      <c r="U31" s="72"/>
      <c r="V31" s="85"/>
    </row>
    <row r="32" spans="2:22" s="81" customFormat="1" ht="22.5" x14ac:dyDescent="0.25">
      <c r="B32" s="27"/>
      <c r="C32" s="190"/>
      <c r="D32" s="440" t="s">
        <v>365</v>
      </c>
      <c r="E32" s="441"/>
      <c r="F32" s="442"/>
      <c r="G32" s="289">
        <f>SUM(G6:G30)</f>
        <v>1053000</v>
      </c>
      <c r="H32" s="84"/>
      <c r="I32" s="75"/>
      <c r="J32" s="76"/>
      <c r="K32" s="74"/>
      <c r="L32" s="72"/>
      <c r="M32" s="72"/>
      <c r="N32" s="72"/>
      <c r="O32" s="72"/>
      <c r="P32" s="72"/>
      <c r="Q32" s="73"/>
      <c r="R32" s="73"/>
      <c r="S32" s="72"/>
      <c r="T32" s="72"/>
      <c r="U32" s="72"/>
      <c r="V32" s="85"/>
    </row>
    <row r="33" spans="2:22" s="81" customFormat="1" ht="22.5" x14ac:dyDescent="0.25">
      <c r="B33" s="27"/>
      <c r="C33" s="191"/>
      <c r="D33" s="290"/>
      <c r="E33" s="290"/>
      <c r="F33" s="290"/>
      <c r="G33" s="289"/>
      <c r="H33" s="84"/>
      <c r="I33" s="73"/>
      <c r="J33" s="73"/>
      <c r="K33" s="74"/>
      <c r="L33" s="72"/>
      <c r="M33" s="72"/>
      <c r="N33" s="72"/>
      <c r="O33" s="72"/>
      <c r="P33" s="72"/>
      <c r="Q33" s="73"/>
      <c r="R33" s="73"/>
      <c r="S33" s="72"/>
      <c r="T33" s="72"/>
      <c r="U33" s="72"/>
      <c r="V33" s="85"/>
    </row>
    <row r="34" spans="2:22" s="81" customFormat="1" ht="23.25" thickBot="1" x14ac:dyDescent="0.3">
      <c r="B34" s="27"/>
      <c r="C34" s="191"/>
      <c r="D34" s="291"/>
      <c r="E34" s="291"/>
      <c r="F34" s="291"/>
      <c r="G34" s="292"/>
      <c r="H34" s="84"/>
      <c r="I34" s="73"/>
      <c r="J34" s="73"/>
      <c r="K34" s="74"/>
      <c r="L34" s="72"/>
      <c r="M34" s="72"/>
      <c r="N34" s="72"/>
      <c r="O34" s="72"/>
      <c r="P34" s="72"/>
      <c r="Q34" s="73"/>
      <c r="R34" s="73"/>
      <c r="S34" s="72"/>
      <c r="T34" s="72"/>
      <c r="U34" s="72"/>
      <c r="V34" s="85"/>
    </row>
    <row r="35" spans="2:22" s="81" customFormat="1" ht="23.25" thickBot="1" x14ac:dyDescent="0.3">
      <c r="B35" s="27"/>
      <c r="C35" s="261"/>
      <c r="D35" s="443" t="s">
        <v>103</v>
      </c>
      <c r="E35" s="444"/>
      <c r="F35" s="445"/>
      <c r="G35" s="293">
        <f>SUM(G33:G34)</f>
        <v>0</v>
      </c>
      <c r="H35" s="262"/>
      <c r="I35" s="73"/>
      <c r="J35" s="73"/>
      <c r="K35" s="74"/>
      <c r="L35" s="72"/>
      <c r="M35" s="72"/>
      <c r="N35" s="72"/>
      <c r="O35" s="72"/>
      <c r="P35" s="72"/>
      <c r="Q35" s="73"/>
      <c r="R35" s="73"/>
      <c r="S35" s="72"/>
      <c r="T35" s="72"/>
      <c r="U35" s="72"/>
      <c r="V35" s="85"/>
    </row>
    <row r="36" spans="2:22" s="81" customFormat="1" ht="23.25" thickBot="1" x14ac:dyDescent="0.3">
      <c r="B36" s="27"/>
      <c r="C36" s="261"/>
      <c r="D36" s="431" t="s">
        <v>366</v>
      </c>
      <c r="E36" s="432"/>
      <c r="F36" s="446"/>
      <c r="G36" s="294">
        <f>G32+G35</f>
        <v>1053000</v>
      </c>
      <c r="H36" s="262"/>
      <c r="I36" s="73"/>
      <c r="J36" s="73"/>
      <c r="K36" s="74"/>
      <c r="L36" s="72"/>
      <c r="M36" s="72"/>
      <c r="N36" s="72"/>
      <c r="O36" s="72"/>
      <c r="P36" s="72"/>
      <c r="Q36" s="73"/>
      <c r="R36" s="73"/>
      <c r="S36" s="72"/>
      <c r="T36" s="72"/>
      <c r="U36" s="72"/>
      <c r="V36" s="85"/>
    </row>
    <row r="37" spans="2:22" s="81" customFormat="1" ht="23.25" thickBot="1" x14ac:dyDescent="0.3">
      <c r="B37" s="27"/>
      <c r="C37" s="261"/>
      <c r="D37" s="447" t="s">
        <v>105</v>
      </c>
      <c r="E37" s="448"/>
      <c r="F37" s="449"/>
      <c r="G37" s="295">
        <f>G5-G32</f>
        <v>1092357</v>
      </c>
      <c r="H37" s="262"/>
      <c r="I37" s="73"/>
      <c r="J37" s="73"/>
      <c r="K37" s="74"/>
      <c r="L37" s="72"/>
      <c r="M37" s="72"/>
      <c r="N37" s="72"/>
      <c r="O37" s="72"/>
      <c r="P37" s="72"/>
      <c r="Q37" s="73"/>
      <c r="R37" s="73"/>
      <c r="S37" s="72"/>
      <c r="T37" s="72"/>
      <c r="U37" s="72"/>
      <c r="V37" s="85"/>
    </row>
    <row r="38" spans="2:22" s="82" customFormat="1" ht="18" x14ac:dyDescent="0.25">
      <c r="B38" s="71"/>
      <c r="C38" s="86"/>
      <c r="D38" s="263"/>
      <c r="E38" s="263"/>
      <c r="F38" s="263"/>
      <c r="G38" s="264"/>
      <c r="H38" s="87"/>
      <c r="I38" s="78"/>
      <c r="J38" s="78"/>
      <c r="K38" s="79"/>
      <c r="L38" s="77"/>
      <c r="M38" s="77"/>
      <c r="N38" s="77"/>
      <c r="O38" s="77"/>
      <c r="P38" s="77"/>
      <c r="Q38" s="78"/>
      <c r="R38" s="78"/>
      <c r="S38" s="77"/>
      <c r="T38" s="77"/>
      <c r="U38" s="77"/>
      <c r="V38" s="88"/>
    </row>
  </sheetData>
  <mergeCells count="21">
    <mergeCell ref="B1:V1"/>
    <mergeCell ref="B2:V2"/>
    <mergeCell ref="B3:B4"/>
    <mergeCell ref="C3:C4"/>
    <mergeCell ref="D3:D4"/>
    <mergeCell ref="E3:E4"/>
    <mergeCell ref="F3:F4"/>
    <mergeCell ref="G3:G4"/>
    <mergeCell ref="H3:H4"/>
    <mergeCell ref="I3:I4"/>
    <mergeCell ref="U3:V3"/>
    <mergeCell ref="K3:K4"/>
    <mergeCell ref="L3:L4"/>
    <mergeCell ref="M3:P3"/>
    <mergeCell ref="Q3:R3"/>
    <mergeCell ref="S3:T3"/>
    <mergeCell ref="D32:F32"/>
    <mergeCell ref="D35:F35"/>
    <mergeCell ref="D36:F36"/>
    <mergeCell ref="D37:F37"/>
    <mergeCell ref="J3:J4"/>
  </mergeCells>
  <conditionalFormatting sqref="E5">
    <cfRule type="duplicateValues" dxfId="149" priority="42"/>
  </conditionalFormatting>
  <conditionalFormatting sqref="E5">
    <cfRule type="duplicateValues" dxfId="148" priority="40"/>
    <cfRule type="duplicateValues" dxfId="147" priority="41"/>
  </conditionalFormatting>
  <conditionalFormatting sqref="E38">
    <cfRule type="duplicateValues" dxfId="146" priority="39"/>
  </conditionalFormatting>
  <conditionalFormatting sqref="E38">
    <cfRule type="duplicateValues" dxfId="145" priority="37"/>
    <cfRule type="duplicateValues" dxfId="144" priority="38"/>
  </conditionalFormatting>
  <conditionalFormatting sqref="F5">
    <cfRule type="duplicateValues" dxfId="143" priority="36"/>
  </conditionalFormatting>
  <conditionalFormatting sqref="F5">
    <cfRule type="duplicateValues" dxfId="142" priority="34"/>
    <cfRule type="duplicateValues" dxfId="141" priority="35"/>
  </conditionalFormatting>
  <conditionalFormatting sqref="F38">
    <cfRule type="duplicateValues" dxfId="140" priority="33"/>
  </conditionalFormatting>
  <conditionalFormatting sqref="F38">
    <cfRule type="duplicateValues" dxfId="139" priority="31"/>
    <cfRule type="duplicateValues" dxfId="138" priority="32"/>
  </conditionalFormatting>
  <conditionalFormatting sqref="E6">
    <cfRule type="duplicateValues" dxfId="137" priority="30"/>
  </conditionalFormatting>
  <conditionalFormatting sqref="E6">
    <cfRule type="duplicateValues" dxfId="136" priority="28"/>
    <cfRule type="duplicateValues" dxfId="135" priority="29"/>
  </conditionalFormatting>
  <conditionalFormatting sqref="F6">
    <cfRule type="duplicateValues" dxfId="134" priority="27"/>
  </conditionalFormatting>
  <conditionalFormatting sqref="F6">
    <cfRule type="duplicateValues" dxfId="133" priority="25"/>
    <cfRule type="duplicateValues" dxfId="132" priority="26"/>
  </conditionalFormatting>
  <conditionalFormatting sqref="E7">
    <cfRule type="duplicateValues" dxfId="131" priority="24"/>
  </conditionalFormatting>
  <conditionalFormatting sqref="E7">
    <cfRule type="duplicateValues" dxfId="130" priority="22"/>
    <cfRule type="duplicateValues" dxfId="129" priority="23"/>
  </conditionalFormatting>
  <conditionalFormatting sqref="F7">
    <cfRule type="duplicateValues" dxfId="128" priority="21"/>
  </conditionalFormatting>
  <conditionalFormatting sqref="F7">
    <cfRule type="duplicateValues" dxfId="127" priority="19"/>
    <cfRule type="duplicateValues" dxfId="126" priority="20"/>
  </conditionalFormatting>
  <conditionalFormatting sqref="E8">
    <cfRule type="duplicateValues" dxfId="125" priority="18"/>
  </conditionalFormatting>
  <conditionalFormatting sqref="E8">
    <cfRule type="duplicateValues" dxfId="124" priority="16"/>
    <cfRule type="duplicateValues" dxfId="123" priority="17"/>
  </conditionalFormatting>
  <conditionalFormatting sqref="F8">
    <cfRule type="duplicateValues" dxfId="122" priority="15"/>
  </conditionalFormatting>
  <conditionalFormatting sqref="F8">
    <cfRule type="duplicateValues" dxfId="121" priority="13"/>
    <cfRule type="duplicateValues" dxfId="120" priority="14"/>
  </conditionalFormatting>
  <conditionalFormatting sqref="E9">
    <cfRule type="duplicateValues" dxfId="119" priority="12"/>
  </conditionalFormatting>
  <conditionalFormatting sqref="E9">
    <cfRule type="duplicateValues" dxfId="118" priority="10"/>
    <cfRule type="duplicateValues" dxfId="117" priority="11"/>
  </conditionalFormatting>
  <conditionalFormatting sqref="F9">
    <cfRule type="duplicateValues" dxfId="116" priority="9"/>
  </conditionalFormatting>
  <conditionalFormatting sqref="F9">
    <cfRule type="duplicateValues" dxfId="115" priority="7"/>
    <cfRule type="duplicateValues" dxfId="114" priority="8"/>
  </conditionalFormatting>
  <conditionalFormatting sqref="E10:E17">
    <cfRule type="duplicateValues" dxfId="113" priority="6"/>
  </conditionalFormatting>
  <conditionalFormatting sqref="E10:E17">
    <cfRule type="duplicateValues" dxfId="112" priority="4"/>
    <cfRule type="duplicateValues" dxfId="111" priority="5"/>
  </conditionalFormatting>
  <conditionalFormatting sqref="F10:F17">
    <cfRule type="duplicateValues" dxfId="110" priority="3"/>
  </conditionalFormatting>
  <conditionalFormatting sqref="F10:F17">
    <cfRule type="duplicateValues" dxfId="109" priority="1"/>
    <cfRule type="duplicateValues" dxfId="108" priority="2"/>
  </conditionalFormatting>
  <conditionalFormatting sqref="E7:E31 E33:E34">
    <cfRule type="duplicateValues" dxfId="107" priority="43"/>
  </conditionalFormatting>
  <conditionalFormatting sqref="E7:E31 E33:E34">
    <cfRule type="duplicateValues" dxfId="106" priority="44"/>
    <cfRule type="duplicateValues" dxfId="105" priority="45"/>
  </conditionalFormatting>
  <conditionalFormatting sqref="F7:F31 F33:F34">
    <cfRule type="duplicateValues" dxfId="104" priority="46"/>
  </conditionalFormatting>
  <conditionalFormatting sqref="F7:F31 F33:F34">
    <cfRule type="duplicateValues" dxfId="103" priority="47"/>
    <cfRule type="duplicateValues" dxfId="102" priority="48"/>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340"/>
  <sheetViews>
    <sheetView tabSelected="1" topLeftCell="C323" zoomScale="70" zoomScaleNormal="70" workbookViewId="0">
      <selection activeCell="K261" sqref="K261"/>
    </sheetView>
  </sheetViews>
  <sheetFormatPr defaultRowHeight="15.75" x14ac:dyDescent="0.25"/>
  <cols>
    <col min="1" max="1" width="9.140625" style="329"/>
    <col min="2" max="2" width="5.5703125" style="376" customWidth="1"/>
    <col min="3" max="3" width="14.85546875" style="354" customWidth="1"/>
    <col min="4" max="4" width="34.42578125" style="376" customWidth="1"/>
    <col min="5" max="5" width="16.28515625" style="376" customWidth="1"/>
    <col min="6" max="6" width="13" style="376" customWidth="1"/>
    <col min="7" max="7" width="15" style="376" customWidth="1"/>
    <col min="8" max="8" width="17.7109375" style="377" customWidth="1"/>
    <col min="9" max="9" width="16.7109375" style="377" customWidth="1"/>
    <col min="10" max="10" width="16.7109375" style="376" customWidth="1"/>
    <col min="11" max="11" width="17.140625" style="376" customWidth="1"/>
    <col min="12" max="12" width="16.5703125" style="376" customWidth="1"/>
    <col min="13" max="13" width="16.7109375" style="376" bestFit="1" customWidth="1"/>
    <col min="14" max="14" width="9.85546875" style="376" customWidth="1"/>
    <col min="15" max="15" width="33.140625" style="378" customWidth="1"/>
    <col min="16" max="16" width="25" style="376" customWidth="1"/>
    <col min="17" max="16384" width="9.140625" style="329"/>
  </cols>
  <sheetData>
    <row r="1" spans="2:16" s="331" customFormat="1" ht="38.25" customHeight="1" thickBot="1" x14ac:dyDescent="0.3">
      <c r="B1" s="574" t="s">
        <v>1265</v>
      </c>
      <c r="C1" s="575"/>
      <c r="D1" s="575"/>
      <c r="E1" s="575"/>
      <c r="F1" s="575"/>
      <c r="G1" s="575"/>
      <c r="H1" s="575"/>
      <c r="I1" s="575"/>
      <c r="J1" s="575"/>
      <c r="K1" s="575"/>
      <c r="L1" s="575"/>
      <c r="M1" s="575"/>
      <c r="N1" s="575"/>
      <c r="O1" s="575"/>
      <c r="P1" s="576"/>
    </row>
    <row r="2" spans="2:16" s="331" customFormat="1" ht="61.5" thickBot="1" x14ac:dyDescent="0.3">
      <c r="B2" s="553" t="s">
        <v>416</v>
      </c>
      <c r="C2" s="554" t="s">
        <v>1260</v>
      </c>
      <c r="D2" s="555" t="s">
        <v>417</v>
      </c>
      <c r="E2" s="554" t="s">
        <v>418</v>
      </c>
      <c r="F2" s="555" t="s">
        <v>419</v>
      </c>
      <c r="G2" s="554" t="s">
        <v>420</v>
      </c>
      <c r="H2" s="556" t="s">
        <v>421</v>
      </c>
      <c r="I2" s="557" t="s">
        <v>422</v>
      </c>
      <c r="J2" s="555" t="s">
        <v>423</v>
      </c>
      <c r="K2" s="554" t="s">
        <v>424</v>
      </c>
      <c r="L2" s="555" t="s">
        <v>425</v>
      </c>
      <c r="M2" s="554" t="s">
        <v>426</v>
      </c>
      <c r="N2" s="555" t="s">
        <v>427</v>
      </c>
      <c r="O2" s="558" t="s">
        <v>428</v>
      </c>
      <c r="P2" s="559" t="s">
        <v>429</v>
      </c>
    </row>
    <row r="3" spans="2:16" s="332" customFormat="1" ht="19.5" thickBot="1" x14ac:dyDescent="0.3">
      <c r="B3" s="484" t="s">
        <v>23</v>
      </c>
      <c r="C3" s="485"/>
      <c r="D3" s="485"/>
      <c r="E3" s="485"/>
      <c r="F3" s="485"/>
      <c r="G3" s="485"/>
      <c r="H3" s="561"/>
      <c r="I3" s="560">
        <v>14529357</v>
      </c>
      <c r="J3" s="562"/>
      <c r="K3" s="485"/>
      <c r="L3" s="485"/>
      <c r="M3" s="485"/>
      <c r="N3" s="485"/>
      <c r="O3" s="485"/>
      <c r="P3" s="561"/>
    </row>
    <row r="4" spans="2:16" x14ac:dyDescent="0.25">
      <c r="B4" s="333">
        <v>1</v>
      </c>
      <c r="C4" s="334">
        <v>43115</v>
      </c>
      <c r="D4" s="335" t="s">
        <v>430</v>
      </c>
      <c r="E4" s="335" t="s">
        <v>431</v>
      </c>
      <c r="F4" s="335">
        <v>3459956</v>
      </c>
      <c r="G4" s="335" t="s">
        <v>432</v>
      </c>
      <c r="H4" s="336">
        <v>50000</v>
      </c>
      <c r="I4" s="336">
        <v>50000</v>
      </c>
      <c r="J4" s="337" t="s">
        <v>228</v>
      </c>
      <c r="K4" s="335" t="s">
        <v>433</v>
      </c>
      <c r="L4" s="335" t="s">
        <v>434</v>
      </c>
      <c r="M4" s="335" t="s">
        <v>435</v>
      </c>
      <c r="N4" s="338">
        <v>32570</v>
      </c>
      <c r="O4" s="563" t="s">
        <v>436</v>
      </c>
      <c r="P4" s="339" t="s">
        <v>267</v>
      </c>
    </row>
    <row r="5" spans="2:16" x14ac:dyDescent="0.25">
      <c r="B5" s="340">
        <v>2</v>
      </c>
      <c r="C5" s="341">
        <v>43115</v>
      </c>
      <c r="D5" s="342" t="s">
        <v>437</v>
      </c>
      <c r="E5" s="342" t="s">
        <v>431</v>
      </c>
      <c r="F5" s="342">
        <v>3459974</v>
      </c>
      <c r="G5" s="342" t="s">
        <v>438</v>
      </c>
      <c r="H5" s="343">
        <v>50000</v>
      </c>
      <c r="I5" s="343">
        <v>50000</v>
      </c>
      <c r="J5" s="344" t="s">
        <v>439</v>
      </c>
      <c r="K5" s="342" t="s">
        <v>440</v>
      </c>
      <c r="L5" s="342" t="s">
        <v>434</v>
      </c>
      <c r="M5" s="342" t="s">
        <v>435</v>
      </c>
      <c r="N5" s="345">
        <v>32589</v>
      </c>
      <c r="O5" s="564" t="s">
        <v>88</v>
      </c>
      <c r="P5" s="346" t="s">
        <v>88</v>
      </c>
    </row>
    <row r="6" spans="2:16" x14ac:dyDescent="0.25">
      <c r="B6" s="340">
        <v>3</v>
      </c>
      <c r="C6" s="341">
        <v>43115</v>
      </c>
      <c r="D6" s="342" t="s">
        <v>441</v>
      </c>
      <c r="E6" s="342" t="s">
        <v>431</v>
      </c>
      <c r="F6" s="342">
        <v>3460052</v>
      </c>
      <c r="G6" s="342" t="s">
        <v>442</v>
      </c>
      <c r="H6" s="343">
        <v>33000</v>
      </c>
      <c r="I6" s="343">
        <v>33000</v>
      </c>
      <c r="J6" s="344" t="s">
        <v>62</v>
      </c>
      <c r="K6" s="342" t="s">
        <v>443</v>
      </c>
      <c r="L6" s="342" t="s">
        <v>444</v>
      </c>
      <c r="M6" s="342" t="s">
        <v>445</v>
      </c>
      <c r="N6" s="345">
        <v>32588</v>
      </c>
      <c r="O6" s="564" t="s">
        <v>446</v>
      </c>
      <c r="P6" s="346" t="s">
        <v>33</v>
      </c>
    </row>
    <row r="7" spans="2:16" x14ac:dyDescent="0.25">
      <c r="B7" s="340">
        <v>4</v>
      </c>
      <c r="C7" s="341">
        <v>43115</v>
      </c>
      <c r="D7" s="342" t="s">
        <v>447</v>
      </c>
      <c r="E7" s="342" t="s">
        <v>431</v>
      </c>
      <c r="F7" s="342">
        <v>3459950</v>
      </c>
      <c r="G7" s="342" t="s">
        <v>448</v>
      </c>
      <c r="H7" s="343">
        <v>45000</v>
      </c>
      <c r="I7" s="343">
        <v>45000</v>
      </c>
      <c r="J7" s="344" t="s">
        <v>112</v>
      </c>
      <c r="K7" s="342" t="s">
        <v>449</v>
      </c>
      <c r="L7" s="342" t="s">
        <v>450</v>
      </c>
      <c r="M7" s="342" t="s">
        <v>342</v>
      </c>
      <c r="N7" s="345">
        <v>32572</v>
      </c>
      <c r="O7" s="564" t="s">
        <v>446</v>
      </c>
      <c r="P7" s="346" t="s">
        <v>33</v>
      </c>
    </row>
    <row r="8" spans="2:16" x14ac:dyDescent="0.25">
      <c r="B8" s="340">
        <v>5</v>
      </c>
      <c r="C8" s="341">
        <v>43115</v>
      </c>
      <c r="D8" s="342" t="s">
        <v>437</v>
      </c>
      <c r="E8" s="342" t="s">
        <v>431</v>
      </c>
      <c r="F8" s="342">
        <v>3459972</v>
      </c>
      <c r="G8" s="342" t="s">
        <v>451</v>
      </c>
      <c r="H8" s="343">
        <v>50000</v>
      </c>
      <c r="I8" s="343">
        <v>50000</v>
      </c>
      <c r="J8" s="344" t="s">
        <v>166</v>
      </c>
      <c r="K8" s="342" t="s">
        <v>452</v>
      </c>
      <c r="L8" s="342" t="s">
        <v>434</v>
      </c>
      <c r="M8" s="342" t="s">
        <v>453</v>
      </c>
      <c r="N8" s="345">
        <v>32585</v>
      </c>
      <c r="O8" s="564" t="s">
        <v>88</v>
      </c>
      <c r="P8" s="346" t="s">
        <v>88</v>
      </c>
    </row>
    <row r="9" spans="2:16" x14ac:dyDescent="0.25">
      <c r="B9" s="340">
        <v>6</v>
      </c>
      <c r="C9" s="341">
        <v>43115</v>
      </c>
      <c r="D9" s="342" t="s">
        <v>454</v>
      </c>
      <c r="E9" s="342" t="s">
        <v>431</v>
      </c>
      <c r="F9" s="342">
        <v>3460068</v>
      </c>
      <c r="G9" s="342" t="s">
        <v>455</v>
      </c>
      <c r="H9" s="343">
        <v>40000</v>
      </c>
      <c r="I9" s="343">
        <v>40000</v>
      </c>
      <c r="J9" s="344" t="s">
        <v>456</v>
      </c>
      <c r="K9" s="342" t="s">
        <v>457</v>
      </c>
      <c r="L9" s="342" t="s">
        <v>36</v>
      </c>
      <c r="M9" s="342" t="s">
        <v>342</v>
      </c>
      <c r="N9" s="342">
        <v>32596</v>
      </c>
      <c r="O9" s="564" t="s">
        <v>446</v>
      </c>
      <c r="P9" s="346" t="s">
        <v>33</v>
      </c>
    </row>
    <row r="10" spans="2:16" x14ac:dyDescent="0.25">
      <c r="B10" s="340">
        <v>7</v>
      </c>
      <c r="C10" s="341">
        <v>43115</v>
      </c>
      <c r="D10" s="342" t="s">
        <v>458</v>
      </c>
      <c r="E10" s="342" t="s">
        <v>431</v>
      </c>
      <c r="F10" s="342">
        <v>3459976</v>
      </c>
      <c r="G10" s="342" t="s">
        <v>459</v>
      </c>
      <c r="H10" s="343">
        <v>40000</v>
      </c>
      <c r="I10" s="343">
        <v>40000</v>
      </c>
      <c r="J10" s="344" t="s">
        <v>460</v>
      </c>
      <c r="K10" s="342" t="s">
        <v>461</v>
      </c>
      <c r="L10" s="342" t="s">
        <v>341</v>
      </c>
      <c r="M10" s="342" t="s">
        <v>342</v>
      </c>
      <c r="N10" s="345">
        <v>32573</v>
      </c>
      <c r="O10" s="564" t="s">
        <v>446</v>
      </c>
      <c r="P10" s="346" t="s">
        <v>33</v>
      </c>
    </row>
    <row r="11" spans="2:16" x14ac:dyDescent="0.25">
      <c r="B11" s="340">
        <v>8</v>
      </c>
      <c r="C11" s="341">
        <v>43115</v>
      </c>
      <c r="D11" s="342" t="s">
        <v>447</v>
      </c>
      <c r="E11" s="342" t="s">
        <v>431</v>
      </c>
      <c r="F11" s="342">
        <v>3459953</v>
      </c>
      <c r="G11" s="342" t="s">
        <v>462</v>
      </c>
      <c r="H11" s="343">
        <v>45000</v>
      </c>
      <c r="I11" s="343">
        <v>45000</v>
      </c>
      <c r="J11" s="344" t="s">
        <v>463</v>
      </c>
      <c r="K11" s="342" t="s">
        <v>464</v>
      </c>
      <c r="L11" s="342" t="s">
        <v>465</v>
      </c>
      <c r="M11" s="342" t="s">
        <v>342</v>
      </c>
      <c r="N11" s="345">
        <v>32568</v>
      </c>
      <c r="O11" s="564" t="s">
        <v>446</v>
      </c>
      <c r="P11" s="346" t="s">
        <v>88</v>
      </c>
    </row>
    <row r="12" spans="2:16" x14ac:dyDescent="0.25">
      <c r="B12" s="340">
        <v>9</v>
      </c>
      <c r="C12" s="341">
        <v>43115</v>
      </c>
      <c r="D12" s="342" t="s">
        <v>447</v>
      </c>
      <c r="E12" s="342" t="s">
        <v>431</v>
      </c>
      <c r="F12" s="342">
        <v>3459951</v>
      </c>
      <c r="G12" s="342" t="s">
        <v>466</v>
      </c>
      <c r="H12" s="343">
        <v>45000</v>
      </c>
      <c r="I12" s="343">
        <v>45000</v>
      </c>
      <c r="J12" s="344" t="s">
        <v>467</v>
      </c>
      <c r="K12" s="342" t="s">
        <v>468</v>
      </c>
      <c r="L12" s="342" t="s">
        <v>465</v>
      </c>
      <c r="M12" s="342" t="s">
        <v>342</v>
      </c>
      <c r="N12" s="345">
        <v>32566</v>
      </c>
      <c r="O12" s="564" t="s">
        <v>446</v>
      </c>
      <c r="P12" s="346" t="s">
        <v>33</v>
      </c>
    </row>
    <row r="13" spans="2:16" x14ac:dyDescent="0.25">
      <c r="B13" s="340">
        <v>10</v>
      </c>
      <c r="C13" s="341">
        <v>43115</v>
      </c>
      <c r="D13" s="342" t="s">
        <v>469</v>
      </c>
      <c r="E13" s="342" t="s">
        <v>431</v>
      </c>
      <c r="F13" s="342">
        <v>3460060</v>
      </c>
      <c r="G13" s="342" t="s">
        <v>470</v>
      </c>
      <c r="H13" s="343">
        <v>40000</v>
      </c>
      <c r="I13" s="343">
        <v>40000</v>
      </c>
      <c r="J13" s="344" t="s">
        <v>471</v>
      </c>
      <c r="K13" s="342" t="s">
        <v>472</v>
      </c>
      <c r="L13" s="342" t="s">
        <v>473</v>
      </c>
      <c r="M13" s="342" t="s">
        <v>342</v>
      </c>
      <c r="N13" s="345">
        <v>32567</v>
      </c>
      <c r="O13" s="564" t="s">
        <v>446</v>
      </c>
      <c r="P13" s="346" t="s">
        <v>33</v>
      </c>
    </row>
    <row r="14" spans="2:16" x14ac:dyDescent="0.25">
      <c r="B14" s="340">
        <v>11</v>
      </c>
      <c r="C14" s="341">
        <v>43115</v>
      </c>
      <c r="D14" s="342" t="s">
        <v>447</v>
      </c>
      <c r="E14" s="342" t="s">
        <v>431</v>
      </c>
      <c r="F14" s="342">
        <v>3459952</v>
      </c>
      <c r="G14" s="342" t="s">
        <v>474</v>
      </c>
      <c r="H14" s="343">
        <v>45000</v>
      </c>
      <c r="I14" s="343">
        <v>45000</v>
      </c>
      <c r="J14" s="344" t="s">
        <v>475</v>
      </c>
      <c r="K14" s="342" t="s">
        <v>476</v>
      </c>
      <c r="L14" s="342" t="s">
        <v>465</v>
      </c>
      <c r="M14" s="342" t="s">
        <v>342</v>
      </c>
      <c r="N14" s="345">
        <v>32565</v>
      </c>
      <c r="O14" s="564" t="s">
        <v>446</v>
      </c>
      <c r="P14" s="346" t="s">
        <v>33</v>
      </c>
    </row>
    <row r="15" spans="2:16" x14ac:dyDescent="0.25">
      <c r="B15" s="340">
        <v>12</v>
      </c>
      <c r="C15" s="341">
        <v>43115</v>
      </c>
      <c r="D15" s="342" t="s">
        <v>437</v>
      </c>
      <c r="E15" s="342" t="s">
        <v>431</v>
      </c>
      <c r="F15" s="342">
        <v>3459973</v>
      </c>
      <c r="G15" s="342" t="s">
        <v>477</v>
      </c>
      <c r="H15" s="343">
        <v>50000</v>
      </c>
      <c r="I15" s="343">
        <v>50000</v>
      </c>
      <c r="J15" s="344" t="s">
        <v>478</v>
      </c>
      <c r="K15" s="342" t="s">
        <v>479</v>
      </c>
      <c r="L15" s="342" t="s">
        <v>434</v>
      </c>
      <c r="M15" s="342" t="s">
        <v>435</v>
      </c>
      <c r="N15" s="345">
        <v>32637</v>
      </c>
      <c r="O15" s="564" t="s">
        <v>88</v>
      </c>
      <c r="P15" s="346" t="s">
        <v>88</v>
      </c>
    </row>
    <row r="16" spans="2:16" x14ac:dyDescent="0.25">
      <c r="B16" s="340">
        <v>13</v>
      </c>
      <c r="C16" s="341">
        <v>43115</v>
      </c>
      <c r="D16" s="342" t="s">
        <v>480</v>
      </c>
      <c r="E16" s="342" t="s">
        <v>431</v>
      </c>
      <c r="F16" s="342">
        <v>3460173</v>
      </c>
      <c r="G16" s="342" t="s">
        <v>481</v>
      </c>
      <c r="H16" s="343">
        <v>45000</v>
      </c>
      <c r="I16" s="343">
        <v>45000</v>
      </c>
      <c r="J16" s="344" t="s">
        <v>482</v>
      </c>
      <c r="K16" s="342" t="s">
        <v>483</v>
      </c>
      <c r="L16" s="342" t="s">
        <v>34</v>
      </c>
      <c r="M16" s="342" t="s">
        <v>35</v>
      </c>
      <c r="N16" s="345">
        <v>32582</v>
      </c>
      <c r="O16" s="564" t="s">
        <v>484</v>
      </c>
      <c r="P16" s="346" t="s">
        <v>33</v>
      </c>
    </row>
    <row r="17" spans="2:16" x14ac:dyDescent="0.25">
      <c r="B17" s="340">
        <v>14</v>
      </c>
      <c r="C17" s="341">
        <v>43115</v>
      </c>
      <c r="D17" s="342" t="s">
        <v>480</v>
      </c>
      <c r="E17" s="342" t="s">
        <v>431</v>
      </c>
      <c r="F17" s="342">
        <v>3460141</v>
      </c>
      <c r="G17" s="342" t="s">
        <v>485</v>
      </c>
      <c r="H17" s="343">
        <v>45000</v>
      </c>
      <c r="I17" s="343">
        <v>45000</v>
      </c>
      <c r="J17" s="344" t="s">
        <v>486</v>
      </c>
      <c r="K17" s="342" t="s">
        <v>472</v>
      </c>
      <c r="L17" s="342" t="s">
        <v>34</v>
      </c>
      <c r="M17" s="342" t="s">
        <v>35</v>
      </c>
      <c r="N17" s="345">
        <v>32584</v>
      </c>
      <c r="O17" s="564" t="s">
        <v>446</v>
      </c>
      <c r="P17" s="346" t="s">
        <v>33</v>
      </c>
    </row>
    <row r="18" spans="2:16" x14ac:dyDescent="0.25">
      <c r="B18" s="340">
        <v>15</v>
      </c>
      <c r="C18" s="341">
        <v>43115</v>
      </c>
      <c r="D18" s="342" t="s">
        <v>480</v>
      </c>
      <c r="E18" s="342" t="s">
        <v>431</v>
      </c>
      <c r="F18" s="342">
        <v>3460170</v>
      </c>
      <c r="G18" s="342" t="s">
        <v>487</v>
      </c>
      <c r="H18" s="343">
        <v>45000</v>
      </c>
      <c r="I18" s="343">
        <v>45000</v>
      </c>
      <c r="J18" s="344" t="s">
        <v>187</v>
      </c>
      <c r="K18" s="342" t="s">
        <v>488</v>
      </c>
      <c r="L18" s="342" t="s">
        <v>34</v>
      </c>
      <c r="M18" s="342" t="s">
        <v>35</v>
      </c>
      <c r="N18" s="345">
        <v>32581</v>
      </c>
      <c r="O18" s="564" t="s">
        <v>446</v>
      </c>
      <c r="P18" s="346" t="s">
        <v>33</v>
      </c>
    </row>
    <row r="19" spans="2:16" x14ac:dyDescent="0.25">
      <c r="B19" s="340">
        <v>16</v>
      </c>
      <c r="C19" s="341">
        <v>43115</v>
      </c>
      <c r="D19" s="342" t="s">
        <v>480</v>
      </c>
      <c r="E19" s="342" t="s">
        <v>431</v>
      </c>
      <c r="F19" s="342">
        <v>3460172</v>
      </c>
      <c r="G19" s="342" t="s">
        <v>163</v>
      </c>
      <c r="H19" s="343">
        <v>45000</v>
      </c>
      <c r="I19" s="343">
        <v>45000</v>
      </c>
      <c r="J19" s="344" t="s">
        <v>489</v>
      </c>
      <c r="K19" s="342" t="s">
        <v>490</v>
      </c>
      <c r="L19" s="342" t="s">
        <v>34</v>
      </c>
      <c r="M19" s="342" t="s">
        <v>35</v>
      </c>
      <c r="N19" s="345">
        <v>32583</v>
      </c>
      <c r="O19" s="564" t="s">
        <v>446</v>
      </c>
      <c r="P19" s="346" t="s">
        <v>33</v>
      </c>
    </row>
    <row r="20" spans="2:16" x14ac:dyDescent="0.25">
      <c r="B20" s="340">
        <v>17</v>
      </c>
      <c r="C20" s="341">
        <v>43115</v>
      </c>
      <c r="D20" s="342" t="s">
        <v>480</v>
      </c>
      <c r="E20" s="342" t="s">
        <v>431</v>
      </c>
      <c r="F20" s="342">
        <v>3460143</v>
      </c>
      <c r="G20" s="342" t="s">
        <v>491</v>
      </c>
      <c r="H20" s="343">
        <v>45000</v>
      </c>
      <c r="I20" s="343">
        <v>45000</v>
      </c>
      <c r="J20" s="344" t="s">
        <v>492</v>
      </c>
      <c r="K20" s="342" t="s">
        <v>493</v>
      </c>
      <c r="L20" s="342" t="s">
        <v>34</v>
      </c>
      <c r="M20" s="342" t="s">
        <v>35</v>
      </c>
      <c r="N20" s="345">
        <v>32580</v>
      </c>
      <c r="O20" s="564" t="s">
        <v>446</v>
      </c>
      <c r="P20" s="346" t="s">
        <v>33</v>
      </c>
    </row>
    <row r="21" spans="2:16" x14ac:dyDescent="0.25">
      <c r="B21" s="340">
        <v>18</v>
      </c>
      <c r="C21" s="341">
        <v>43115</v>
      </c>
      <c r="D21" s="342" t="s">
        <v>480</v>
      </c>
      <c r="E21" s="342" t="s">
        <v>431</v>
      </c>
      <c r="F21" s="342">
        <v>0</v>
      </c>
      <c r="G21" s="342" t="s">
        <v>26</v>
      </c>
      <c r="H21" s="343">
        <v>45000</v>
      </c>
      <c r="I21" s="343">
        <v>45000</v>
      </c>
      <c r="J21" s="344" t="s">
        <v>494</v>
      </c>
      <c r="K21" s="342" t="s">
        <v>495</v>
      </c>
      <c r="L21" s="342" t="s">
        <v>34</v>
      </c>
      <c r="M21" s="342" t="s">
        <v>35</v>
      </c>
      <c r="N21" s="345">
        <v>32577</v>
      </c>
      <c r="O21" s="564" t="s">
        <v>446</v>
      </c>
      <c r="P21" s="346" t="s">
        <v>33</v>
      </c>
    </row>
    <row r="22" spans="2:16" x14ac:dyDescent="0.25">
      <c r="B22" s="340">
        <v>19</v>
      </c>
      <c r="C22" s="341">
        <v>43115</v>
      </c>
      <c r="D22" s="342" t="s">
        <v>430</v>
      </c>
      <c r="E22" s="342" t="s">
        <v>431</v>
      </c>
      <c r="F22" s="342">
        <v>3459959</v>
      </c>
      <c r="G22" s="342" t="s">
        <v>496</v>
      </c>
      <c r="H22" s="343">
        <v>50000</v>
      </c>
      <c r="I22" s="343">
        <v>50000</v>
      </c>
      <c r="J22" s="344" t="s">
        <v>439</v>
      </c>
      <c r="K22" s="342" t="s">
        <v>497</v>
      </c>
      <c r="L22" s="342" t="s">
        <v>434</v>
      </c>
      <c r="M22" s="342" t="s">
        <v>498</v>
      </c>
      <c r="N22" s="345">
        <v>32578</v>
      </c>
      <c r="O22" s="564" t="s">
        <v>436</v>
      </c>
      <c r="P22" s="346" t="s">
        <v>267</v>
      </c>
    </row>
    <row r="23" spans="2:16" x14ac:dyDescent="0.25">
      <c r="B23" s="340">
        <v>20</v>
      </c>
      <c r="C23" s="341">
        <v>43115</v>
      </c>
      <c r="D23" s="342" t="s">
        <v>430</v>
      </c>
      <c r="E23" s="342" t="s">
        <v>431</v>
      </c>
      <c r="F23" s="342">
        <v>3459957</v>
      </c>
      <c r="G23" s="342" t="s">
        <v>499</v>
      </c>
      <c r="H23" s="343">
        <v>50000</v>
      </c>
      <c r="I23" s="343">
        <v>50000</v>
      </c>
      <c r="J23" s="344" t="s">
        <v>500</v>
      </c>
      <c r="K23" s="342" t="s">
        <v>501</v>
      </c>
      <c r="L23" s="342" t="s">
        <v>434</v>
      </c>
      <c r="M23" s="342" t="s">
        <v>502</v>
      </c>
      <c r="N23" s="345">
        <v>32581</v>
      </c>
      <c r="O23" s="564" t="s">
        <v>436</v>
      </c>
      <c r="P23" s="346" t="s">
        <v>267</v>
      </c>
    </row>
    <row r="24" spans="2:16" ht="16.5" thickBot="1" x14ac:dyDescent="0.3">
      <c r="B24" s="347">
        <v>21</v>
      </c>
      <c r="C24" s="348">
        <v>43115</v>
      </c>
      <c r="D24" s="349" t="s">
        <v>503</v>
      </c>
      <c r="E24" s="349" t="s">
        <v>431</v>
      </c>
      <c r="F24" s="349">
        <v>3459944</v>
      </c>
      <c r="G24" s="349" t="s">
        <v>504</v>
      </c>
      <c r="H24" s="350">
        <v>40000</v>
      </c>
      <c r="I24" s="350">
        <v>40000</v>
      </c>
      <c r="J24" s="351" t="s">
        <v>505</v>
      </c>
      <c r="K24" s="349" t="s">
        <v>506</v>
      </c>
      <c r="L24" s="349" t="s">
        <v>507</v>
      </c>
      <c r="M24" s="349" t="s">
        <v>508</v>
      </c>
      <c r="N24" s="352">
        <v>32576</v>
      </c>
      <c r="O24" s="565" t="s">
        <v>446</v>
      </c>
      <c r="P24" s="353" t="s">
        <v>33</v>
      </c>
    </row>
    <row r="25" spans="2:16" s="491" customFormat="1" ht="19.5" thickBot="1" x14ac:dyDescent="0.3">
      <c r="B25" s="484" t="s">
        <v>1268</v>
      </c>
      <c r="C25" s="485"/>
      <c r="D25" s="485"/>
      <c r="E25" s="485"/>
      <c r="F25" s="485"/>
      <c r="G25" s="485"/>
      <c r="H25" s="486">
        <f>SUM(H4:H24)</f>
        <v>943000</v>
      </c>
      <c r="I25" s="486">
        <f>SUM(I4:I24)</f>
        <v>943000</v>
      </c>
      <c r="J25" s="487"/>
      <c r="K25" s="488"/>
      <c r="L25" s="488"/>
      <c r="M25" s="488"/>
      <c r="N25" s="489"/>
      <c r="O25" s="566"/>
      <c r="P25" s="490"/>
    </row>
    <row r="26" spans="2:16" x14ac:dyDescent="0.25">
      <c r="B26" s="355">
        <v>22</v>
      </c>
      <c r="C26" s="356">
        <v>43116</v>
      </c>
      <c r="D26" s="357" t="s">
        <v>521</v>
      </c>
      <c r="E26" s="357" t="s">
        <v>431</v>
      </c>
      <c r="F26" s="357">
        <v>3460478</v>
      </c>
      <c r="G26" s="357" t="s">
        <v>522</v>
      </c>
      <c r="H26" s="358">
        <v>40000</v>
      </c>
      <c r="I26" s="358">
        <v>40000</v>
      </c>
      <c r="J26" s="359" t="s">
        <v>523</v>
      </c>
      <c r="K26" s="357" t="s">
        <v>433</v>
      </c>
      <c r="L26" s="357" t="s">
        <v>179</v>
      </c>
      <c r="M26" s="357" t="s">
        <v>435</v>
      </c>
      <c r="N26" s="360">
        <v>32599</v>
      </c>
      <c r="O26" s="567" t="s">
        <v>446</v>
      </c>
      <c r="P26" s="361" t="s">
        <v>33</v>
      </c>
    </row>
    <row r="27" spans="2:16" x14ac:dyDescent="0.25">
      <c r="B27" s="340">
        <v>23</v>
      </c>
      <c r="C27" s="341">
        <v>43116</v>
      </c>
      <c r="D27" s="342" t="s">
        <v>521</v>
      </c>
      <c r="E27" s="342" t="s">
        <v>431</v>
      </c>
      <c r="F27" s="342">
        <v>3460550</v>
      </c>
      <c r="G27" s="342" t="s">
        <v>524</v>
      </c>
      <c r="H27" s="343">
        <v>40000</v>
      </c>
      <c r="I27" s="343">
        <v>40000</v>
      </c>
      <c r="J27" s="344" t="s">
        <v>525</v>
      </c>
      <c r="K27" s="342" t="s">
        <v>440</v>
      </c>
      <c r="L27" s="342" t="s">
        <v>179</v>
      </c>
      <c r="M27" s="342" t="s">
        <v>435</v>
      </c>
      <c r="N27" s="345">
        <v>32957</v>
      </c>
      <c r="O27" s="564" t="s">
        <v>446</v>
      </c>
      <c r="P27" s="346" t="s">
        <v>33</v>
      </c>
    </row>
    <row r="28" spans="2:16" x14ac:dyDescent="0.25">
      <c r="B28" s="340">
        <v>24</v>
      </c>
      <c r="C28" s="341">
        <v>43116</v>
      </c>
      <c r="D28" s="342" t="s">
        <v>437</v>
      </c>
      <c r="E28" s="342" t="s">
        <v>431</v>
      </c>
      <c r="F28" s="342">
        <v>345969</v>
      </c>
      <c r="G28" s="342" t="s">
        <v>526</v>
      </c>
      <c r="H28" s="343">
        <v>50000</v>
      </c>
      <c r="I28" s="343">
        <v>50000</v>
      </c>
      <c r="J28" s="344" t="s">
        <v>527</v>
      </c>
      <c r="K28" s="342" t="s">
        <v>443</v>
      </c>
      <c r="L28" s="342" t="s">
        <v>434</v>
      </c>
      <c r="M28" s="342" t="s">
        <v>445</v>
      </c>
      <c r="N28" s="345">
        <v>32951</v>
      </c>
      <c r="O28" s="564" t="s">
        <v>88</v>
      </c>
      <c r="P28" s="346" t="s">
        <v>88</v>
      </c>
    </row>
    <row r="29" spans="2:16" x14ac:dyDescent="0.25">
      <c r="B29" s="340">
        <v>25</v>
      </c>
      <c r="C29" s="341">
        <v>43116</v>
      </c>
      <c r="D29" s="342" t="s">
        <v>480</v>
      </c>
      <c r="E29" s="342" t="s">
        <v>431</v>
      </c>
      <c r="F29" s="342">
        <v>3460171</v>
      </c>
      <c r="G29" s="342" t="s">
        <v>26</v>
      </c>
      <c r="H29" s="343">
        <v>45000</v>
      </c>
      <c r="I29" s="343">
        <v>45000</v>
      </c>
      <c r="J29" s="344" t="s">
        <v>112</v>
      </c>
      <c r="K29" s="342" t="s">
        <v>449</v>
      </c>
      <c r="L29" s="342" t="s">
        <v>34</v>
      </c>
      <c r="M29" s="342" t="s">
        <v>342</v>
      </c>
      <c r="N29" s="345">
        <v>32952</v>
      </c>
      <c r="O29" s="564" t="s">
        <v>446</v>
      </c>
      <c r="P29" s="346" t="s">
        <v>33</v>
      </c>
    </row>
    <row r="30" spans="2:16" x14ac:dyDescent="0.25">
      <c r="B30" s="340">
        <v>26</v>
      </c>
      <c r="C30" s="341">
        <v>43116</v>
      </c>
      <c r="D30" s="342" t="s">
        <v>480</v>
      </c>
      <c r="E30" s="342" t="s">
        <v>431</v>
      </c>
      <c r="F30" s="342">
        <v>3459972</v>
      </c>
      <c r="G30" s="342" t="s">
        <v>487</v>
      </c>
      <c r="H30" s="343">
        <v>45000</v>
      </c>
      <c r="I30" s="343">
        <v>45000</v>
      </c>
      <c r="J30" s="344" t="s">
        <v>166</v>
      </c>
      <c r="K30" s="342" t="s">
        <v>452</v>
      </c>
      <c r="L30" s="342" t="s">
        <v>34</v>
      </c>
      <c r="M30" s="342" t="s">
        <v>453</v>
      </c>
      <c r="N30" s="345">
        <v>32585</v>
      </c>
      <c r="O30" s="564" t="s">
        <v>446</v>
      </c>
      <c r="P30" s="346" t="s">
        <v>33</v>
      </c>
    </row>
    <row r="31" spans="2:16" x14ac:dyDescent="0.25">
      <c r="B31" s="340">
        <v>27</v>
      </c>
      <c r="C31" s="341">
        <v>43116</v>
      </c>
      <c r="D31" s="342" t="s">
        <v>480</v>
      </c>
      <c r="E31" s="342" t="s">
        <v>431</v>
      </c>
      <c r="F31" s="342">
        <v>3460140</v>
      </c>
      <c r="G31" s="342" t="s">
        <v>39</v>
      </c>
      <c r="H31" s="343">
        <v>45000</v>
      </c>
      <c r="I31" s="343">
        <v>45000</v>
      </c>
      <c r="J31" s="344" t="s">
        <v>456</v>
      </c>
      <c r="K31" s="342" t="s">
        <v>457</v>
      </c>
      <c r="L31" s="342" t="s">
        <v>34</v>
      </c>
      <c r="M31" s="342" t="s">
        <v>342</v>
      </c>
      <c r="N31" s="342">
        <v>32959</v>
      </c>
      <c r="O31" s="564" t="s">
        <v>446</v>
      </c>
      <c r="P31" s="346" t="s">
        <v>33</v>
      </c>
    </row>
    <row r="32" spans="2:16" x14ac:dyDescent="0.25">
      <c r="B32" s="340">
        <v>28</v>
      </c>
      <c r="C32" s="341">
        <v>43116</v>
      </c>
      <c r="D32" s="342" t="s">
        <v>430</v>
      </c>
      <c r="E32" s="342" t="s">
        <v>431</v>
      </c>
      <c r="F32" s="342">
        <v>3459960</v>
      </c>
      <c r="G32" s="342" t="s">
        <v>459</v>
      </c>
      <c r="H32" s="343">
        <v>50000</v>
      </c>
      <c r="I32" s="343">
        <v>50000</v>
      </c>
      <c r="J32" s="344" t="s">
        <v>460</v>
      </c>
      <c r="K32" s="342" t="s">
        <v>461</v>
      </c>
      <c r="L32" s="342" t="s">
        <v>434</v>
      </c>
      <c r="M32" s="342" t="s">
        <v>342</v>
      </c>
      <c r="N32" s="345">
        <v>32600</v>
      </c>
      <c r="O32" s="564" t="s">
        <v>88</v>
      </c>
      <c r="P32" s="346" t="s">
        <v>88</v>
      </c>
    </row>
    <row r="33" spans="2:16" x14ac:dyDescent="0.25">
      <c r="B33" s="340">
        <v>29</v>
      </c>
      <c r="C33" s="341">
        <v>43116</v>
      </c>
      <c r="D33" s="342" t="s">
        <v>441</v>
      </c>
      <c r="E33" s="342" t="s">
        <v>431</v>
      </c>
      <c r="F33" s="342">
        <v>3459953</v>
      </c>
      <c r="G33" s="342" t="s">
        <v>528</v>
      </c>
      <c r="H33" s="343">
        <v>33000</v>
      </c>
      <c r="I33" s="343">
        <v>33000</v>
      </c>
      <c r="J33" s="344" t="s">
        <v>463</v>
      </c>
      <c r="K33" s="342" t="s">
        <v>464</v>
      </c>
      <c r="L33" s="342" t="s">
        <v>529</v>
      </c>
      <c r="M33" s="342" t="s">
        <v>342</v>
      </c>
      <c r="N33" s="345">
        <v>32598</v>
      </c>
      <c r="O33" s="564" t="s">
        <v>446</v>
      </c>
      <c r="P33" s="346" t="s">
        <v>33</v>
      </c>
    </row>
    <row r="34" spans="2:16" x14ac:dyDescent="0.25">
      <c r="B34" s="340">
        <v>30</v>
      </c>
      <c r="C34" s="341">
        <v>43116</v>
      </c>
      <c r="D34" s="342" t="s">
        <v>530</v>
      </c>
      <c r="E34" s="342" t="s">
        <v>431</v>
      </c>
      <c r="F34" s="342">
        <v>3459951</v>
      </c>
      <c r="G34" s="342" t="s">
        <v>466</v>
      </c>
      <c r="H34" s="343">
        <v>45000</v>
      </c>
      <c r="I34" s="343">
        <v>45000</v>
      </c>
      <c r="J34" s="344" t="s">
        <v>467</v>
      </c>
      <c r="K34" s="342" t="s">
        <v>468</v>
      </c>
      <c r="L34" s="342" t="s">
        <v>465</v>
      </c>
      <c r="M34" s="342" t="s">
        <v>342</v>
      </c>
      <c r="N34" s="345">
        <v>32597</v>
      </c>
      <c r="O34" s="564" t="s">
        <v>96</v>
      </c>
      <c r="P34" s="346" t="s">
        <v>97</v>
      </c>
    </row>
    <row r="35" spans="2:16" x14ac:dyDescent="0.25">
      <c r="B35" s="340">
        <v>31</v>
      </c>
      <c r="C35" s="341">
        <v>43116</v>
      </c>
      <c r="D35" s="342" t="s">
        <v>531</v>
      </c>
      <c r="E35" s="342" t="s">
        <v>532</v>
      </c>
      <c r="F35" s="342">
        <v>254047</v>
      </c>
      <c r="G35" s="342" t="s">
        <v>470</v>
      </c>
      <c r="H35" s="343">
        <v>33000</v>
      </c>
      <c r="I35" s="343">
        <v>33000</v>
      </c>
      <c r="J35" s="344" t="s">
        <v>471</v>
      </c>
      <c r="K35" s="342" t="s">
        <v>472</v>
      </c>
      <c r="L35" s="342" t="s">
        <v>473</v>
      </c>
      <c r="M35" s="342" t="s">
        <v>342</v>
      </c>
      <c r="N35" s="345">
        <v>32962</v>
      </c>
      <c r="O35" s="564" t="s">
        <v>436</v>
      </c>
      <c r="P35" s="346" t="s">
        <v>267</v>
      </c>
    </row>
    <row r="36" spans="2:16" x14ac:dyDescent="0.25">
      <c r="B36" s="340">
        <v>32</v>
      </c>
      <c r="C36" s="341">
        <v>43116</v>
      </c>
      <c r="D36" s="342" t="s">
        <v>531</v>
      </c>
      <c r="E36" s="342" t="s">
        <v>532</v>
      </c>
      <c r="F36" s="342">
        <v>254054</v>
      </c>
      <c r="G36" s="342" t="s">
        <v>474</v>
      </c>
      <c r="H36" s="343">
        <v>33000</v>
      </c>
      <c r="I36" s="343">
        <v>33000</v>
      </c>
      <c r="J36" s="344" t="s">
        <v>475</v>
      </c>
      <c r="K36" s="342" t="s">
        <v>476</v>
      </c>
      <c r="L36" s="342" t="s">
        <v>465</v>
      </c>
      <c r="M36" s="342" t="s">
        <v>342</v>
      </c>
      <c r="N36" s="345">
        <v>32565</v>
      </c>
      <c r="O36" s="564" t="s">
        <v>533</v>
      </c>
      <c r="P36" s="346" t="s">
        <v>178</v>
      </c>
    </row>
    <row r="37" spans="2:16" x14ac:dyDescent="0.25">
      <c r="B37" s="340">
        <v>33</v>
      </c>
      <c r="C37" s="341">
        <v>43116</v>
      </c>
      <c r="D37" s="342" t="s">
        <v>531</v>
      </c>
      <c r="E37" s="342" t="s">
        <v>532</v>
      </c>
      <c r="F37" s="342">
        <v>254052</v>
      </c>
      <c r="G37" s="342" t="s">
        <v>477</v>
      </c>
      <c r="H37" s="343">
        <v>33000</v>
      </c>
      <c r="I37" s="343">
        <v>33000</v>
      </c>
      <c r="J37" s="344" t="s">
        <v>478</v>
      </c>
      <c r="K37" s="342" t="s">
        <v>479</v>
      </c>
      <c r="L37" s="342" t="s">
        <v>434</v>
      </c>
      <c r="M37" s="342" t="s">
        <v>435</v>
      </c>
      <c r="N37" s="345">
        <v>32637</v>
      </c>
      <c r="O37" s="564" t="s">
        <v>533</v>
      </c>
      <c r="P37" s="346" t="s">
        <v>178</v>
      </c>
    </row>
    <row r="38" spans="2:16" x14ac:dyDescent="0.25">
      <c r="B38" s="340">
        <v>34</v>
      </c>
      <c r="C38" s="341">
        <v>43116</v>
      </c>
      <c r="D38" s="342" t="s">
        <v>531</v>
      </c>
      <c r="E38" s="342" t="s">
        <v>532</v>
      </c>
      <c r="F38" s="342">
        <v>254049</v>
      </c>
      <c r="G38" s="342" t="s">
        <v>481</v>
      </c>
      <c r="H38" s="343">
        <v>40000</v>
      </c>
      <c r="I38" s="343">
        <v>40000</v>
      </c>
      <c r="J38" s="344" t="s">
        <v>482</v>
      </c>
      <c r="K38" s="342" t="s">
        <v>483</v>
      </c>
      <c r="L38" s="342" t="s">
        <v>34</v>
      </c>
      <c r="M38" s="342" t="s">
        <v>35</v>
      </c>
      <c r="N38" s="345">
        <v>32582</v>
      </c>
      <c r="O38" s="564" t="s">
        <v>534</v>
      </c>
      <c r="P38" s="346" t="s">
        <v>534</v>
      </c>
    </row>
    <row r="39" spans="2:16" x14ac:dyDescent="0.25">
      <c r="B39" s="340">
        <v>35</v>
      </c>
      <c r="C39" s="341">
        <v>43116</v>
      </c>
      <c r="D39" s="342" t="s">
        <v>531</v>
      </c>
      <c r="E39" s="342" t="s">
        <v>532</v>
      </c>
      <c r="F39" s="342">
        <v>254057</v>
      </c>
      <c r="G39" s="342" t="s">
        <v>485</v>
      </c>
      <c r="H39" s="343">
        <v>40000</v>
      </c>
      <c r="I39" s="343">
        <v>40000</v>
      </c>
      <c r="J39" s="344" t="s">
        <v>486</v>
      </c>
      <c r="K39" s="342" t="s">
        <v>472</v>
      </c>
      <c r="L39" s="342" t="s">
        <v>34</v>
      </c>
      <c r="M39" s="342" t="s">
        <v>35</v>
      </c>
      <c r="N39" s="345">
        <v>32584</v>
      </c>
      <c r="O39" s="564" t="s">
        <v>535</v>
      </c>
      <c r="P39" s="346" t="s">
        <v>536</v>
      </c>
    </row>
    <row r="40" spans="2:16" x14ac:dyDescent="0.25">
      <c r="B40" s="340">
        <v>36</v>
      </c>
      <c r="C40" s="341">
        <v>43116</v>
      </c>
      <c r="D40" s="342" t="s">
        <v>531</v>
      </c>
      <c r="E40" s="342" t="s">
        <v>532</v>
      </c>
      <c r="F40" s="342">
        <v>254053</v>
      </c>
      <c r="G40" s="342" t="s">
        <v>487</v>
      </c>
      <c r="H40" s="343">
        <v>40000</v>
      </c>
      <c r="I40" s="343">
        <v>40000</v>
      </c>
      <c r="J40" s="344" t="s">
        <v>187</v>
      </c>
      <c r="K40" s="342" t="s">
        <v>488</v>
      </c>
      <c r="L40" s="342" t="s">
        <v>34</v>
      </c>
      <c r="M40" s="342" t="s">
        <v>35</v>
      </c>
      <c r="N40" s="345">
        <v>32581</v>
      </c>
      <c r="O40" s="564" t="s">
        <v>534</v>
      </c>
      <c r="P40" s="346" t="s">
        <v>534</v>
      </c>
    </row>
    <row r="41" spans="2:16" ht="16.5" thickBot="1" x14ac:dyDescent="0.3">
      <c r="B41" s="347">
        <v>37</v>
      </c>
      <c r="C41" s="348">
        <v>43116</v>
      </c>
      <c r="D41" s="349" t="s">
        <v>531</v>
      </c>
      <c r="E41" s="349" t="s">
        <v>532</v>
      </c>
      <c r="F41" s="349">
        <v>254056</v>
      </c>
      <c r="G41" s="349" t="s">
        <v>163</v>
      </c>
      <c r="H41" s="350">
        <v>45000</v>
      </c>
      <c r="I41" s="350">
        <v>45000</v>
      </c>
      <c r="J41" s="351" t="s">
        <v>489</v>
      </c>
      <c r="K41" s="349" t="s">
        <v>490</v>
      </c>
      <c r="L41" s="349" t="s">
        <v>34</v>
      </c>
      <c r="M41" s="349" t="s">
        <v>35</v>
      </c>
      <c r="N41" s="352">
        <v>32583</v>
      </c>
      <c r="O41" s="565" t="s">
        <v>537</v>
      </c>
      <c r="P41" s="353" t="s">
        <v>61</v>
      </c>
    </row>
    <row r="42" spans="2:16" s="498" customFormat="1" ht="19.5" thickBot="1" x14ac:dyDescent="0.3">
      <c r="B42" s="484" t="s">
        <v>1267</v>
      </c>
      <c r="C42" s="485"/>
      <c r="D42" s="485"/>
      <c r="E42" s="485"/>
      <c r="F42" s="485"/>
      <c r="G42" s="492"/>
      <c r="H42" s="493">
        <f>SUM(H26:H41)</f>
        <v>657000</v>
      </c>
      <c r="I42" s="493">
        <f>SUM(I26:I41)</f>
        <v>657000</v>
      </c>
      <c r="J42" s="494"/>
      <c r="K42" s="495"/>
      <c r="L42" s="495"/>
      <c r="M42" s="495"/>
      <c r="N42" s="496"/>
      <c r="O42" s="551"/>
      <c r="P42" s="497"/>
    </row>
    <row r="43" spans="2:16" x14ac:dyDescent="0.25">
      <c r="B43" s="355">
        <v>38</v>
      </c>
      <c r="C43" s="356">
        <v>43117</v>
      </c>
      <c r="D43" s="357" t="s">
        <v>541</v>
      </c>
      <c r="E43" s="357" t="s">
        <v>431</v>
      </c>
      <c r="F43" s="357">
        <v>3460740</v>
      </c>
      <c r="G43" s="357" t="s">
        <v>281</v>
      </c>
      <c r="H43" s="358">
        <v>50000</v>
      </c>
      <c r="I43" s="358">
        <v>50000</v>
      </c>
      <c r="J43" s="359" t="s">
        <v>278</v>
      </c>
      <c r="K43" s="357" t="s">
        <v>433</v>
      </c>
      <c r="L43" s="357" t="s">
        <v>51</v>
      </c>
      <c r="M43" s="357" t="s">
        <v>435</v>
      </c>
      <c r="N43" s="360">
        <v>32977</v>
      </c>
      <c r="O43" s="567" t="s">
        <v>88</v>
      </c>
      <c r="P43" s="361" t="s">
        <v>88</v>
      </c>
    </row>
    <row r="44" spans="2:16" x14ac:dyDescent="0.25">
      <c r="B44" s="340">
        <v>39</v>
      </c>
      <c r="C44" s="341">
        <v>43117</v>
      </c>
      <c r="D44" s="342" t="s">
        <v>541</v>
      </c>
      <c r="E44" s="342" t="s">
        <v>431</v>
      </c>
      <c r="F44" s="342">
        <v>3460744</v>
      </c>
      <c r="G44" s="342" t="s">
        <v>542</v>
      </c>
      <c r="H44" s="343">
        <v>50000</v>
      </c>
      <c r="I44" s="343">
        <v>50000</v>
      </c>
      <c r="J44" s="344" t="s">
        <v>543</v>
      </c>
      <c r="K44" s="342" t="s">
        <v>440</v>
      </c>
      <c r="L44" s="342" t="s">
        <v>51</v>
      </c>
      <c r="M44" s="342" t="s">
        <v>435</v>
      </c>
      <c r="N44" s="345">
        <v>32973</v>
      </c>
      <c r="O44" s="564" t="s">
        <v>88</v>
      </c>
      <c r="P44" s="346" t="s">
        <v>88</v>
      </c>
    </row>
    <row r="45" spans="2:16" x14ac:dyDescent="0.25">
      <c r="B45" s="340">
        <v>40</v>
      </c>
      <c r="C45" s="341">
        <v>43117</v>
      </c>
      <c r="D45" s="342" t="s">
        <v>437</v>
      </c>
      <c r="E45" s="342" t="s">
        <v>431</v>
      </c>
      <c r="F45" s="342">
        <v>3459967</v>
      </c>
      <c r="G45" s="342" t="s">
        <v>544</v>
      </c>
      <c r="H45" s="343">
        <v>50000</v>
      </c>
      <c r="I45" s="343">
        <v>50000</v>
      </c>
      <c r="J45" s="344" t="s">
        <v>527</v>
      </c>
      <c r="K45" s="342" t="s">
        <v>443</v>
      </c>
      <c r="L45" s="342" t="s">
        <v>434</v>
      </c>
      <c r="M45" s="342" t="s">
        <v>445</v>
      </c>
      <c r="N45" s="345">
        <v>32963</v>
      </c>
      <c r="O45" s="564" t="s">
        <v>88</v>
      </c>
      <c r="P45" s="346" t="s">
        <v>88</v>
      </c>
    </row>
    <row r="46" spans="2:16" x14ac:dyDescent="0.25">
      <c r="B46" s="340">
        <v>41</v>
      </c>
      <c r="C46" s="341">
        <v>43117</v>
      </c>
      <c r="D46" s="342" t="s">
        <v>469</v>
      </c>
      <c r="E46" s="342" t="s">
        <v>431</v>
      </c>
      <c r="F46" s="342">
        <v>3459983</v>
      </c>
      <c r="G46" s="342" t="s">
        <v>545</v>
      </c>
      <c r="H46" s="343">
        <v>40000</v>
      </c>
      <c r="I46" s="343">
        <v>40000</v>
      </c>
      <c r="J46" s="344" t="s">
        <v>546</v>
      </c>
      <c r="K46" s="342" t="s">
        <v>449</v>
      </c>
      <c r="L46" s="342" t="s">
        <v>547</v>
      </c>
      <c r="M46" s="342" t="s">
        <v>342</v>
      </c>
      <c r="N46" s="345">
        <v>32977</v>
      </c>
      <c r="O46" s="564" t="s">
        <v>446</v>
      </c>
      <c r="P46" s="346" t="s">
        <v>33</v>
      </c>
    </row>
    <row r="47" spans="2:16" x14ac:dyDescent="0.25">
      <c r="B47" s="340">
        <v>42</v>
      </c>
      <c r="C47" s="341">
        <v>43117</v>
      </c>
      <c r="D47" s="342" t="s">
        <v>548</v>
      </c>
      <c r="E47" s="342" t="s">
        <v>431</v>
      </c>
      <c r="F47" s="342">
        <v>3460477</v>
      </c>
      <c r="G47" s="342" t="s">
        <v>549</v>
      </c>
      <c r="H47" s="343">
        <v>33000</v>
      </c>
      <c r="I47" s="343">
        <v>33000</v>
      </c>
      <c r="J47" s="344" t="s">
        <v>550</v>
      </c>
      <c r="K47" s="342" t="s">
        <v>452</v>
      </c>
      <c r="L47" s="342" t="s">
        <v>34</v>
      </c>
      <c r="M47" s="342" t="s">
        <v>453</v>
      </c>
      <c r="N47" s="345">
        <v>32585</v>
      </c>
      <c r="O47" s="564" t="s">
        <v>446</v>
      </c>
      <c r="P47" s="346" t="s">
        <v>33</v>
      </c>
    </row>
    <row r="48" spans="2:16" x14ac:dyDescent="0.25">
      <c r="B48" s="340">
        <v>43</v>
      </c>
      <c r="C48" s="341">
        <v>43117</v>
      </c>
      <c r="D48" s="342" t="s">
        <v>480</v>
      </c>
      <c r="E48" s="342" t="s">
        <v>431</v>
      </c>
      <c r="F48" s="342">
        <v>3460086</v>
      </c>
      <c r="G48" s="342" t="s">
        <v>163</v>
      </c>
      <c r="H48" s="343">
        <v>45000</v>
      </c>
      <c r="I48" s="343">
        <v>45000</v>
      </c>
      <c r="J48" s="344" t="s">
        <v>456</v>
      </c>
      <c r="K48" s="342" t="s">
        <v>457</v>
      </c>
      <c r="L48" s="342" t="s">
        <v>34</v>
      </c>
      <c r="M48" s="342" t="s">
        <v>342</v>
      </c>
      <c r="N48" s="342">
        <v>32975</v>
      </c>
      <c r="O48" s="564" t="s">
        <v>446</v>
      </c>
      <c r="P48" s="346" t="s">
        <v>33</v>
      </c>
    </row>
    <row r="49" spans="2:16" x14ac:dyDescent="0.25">
      <c r="B49" s="340">
        <v>44</v>
      </c>
      <c r="C49" s="341">
        <v>43117</v>
      </c>
      <c r="D49" s="342" t="s">
        <v>480</v>
      </c>
      <c r="E49" s="342" t="s">
        <v>431</v>
      </c>
      <c r="F49" s="342">
        <v>3460096</v>
      </c>
      <c r="G49" s="342" t="s">
        <v>168</v>
      </c>
      <c r="H49" s="343">
        <v>45000</v>
      </c>
      <c r="I49" s="343">
        <v>45000</v>
      </c>
      <c r="J49" s="344" t="s">
        <v>460</v>
      </c>
      <c r="K49" s="342" t="s">
        <v>461</v>
      </c>
      <c r="L49" s="342" t="s">
        <v>34</v>
      </c>
      <c r="M49" s="342" t="s">
        <v>342</v>
      </c>
      <c r="N49" s="345">
        <v>32600</v>
      </c>
      <c r="O49" s="564" t="s">
        <v>88</v>
      </c>
      <c r="P49" s="346" t="s">
        <v>88</v>
      </c>
    </row>
    <row r="50" spans="2:16" x14ac:dyDescent="0.25">
      <c r="B50" s="340">
        <v>45</v>
      </c>
      <c r="C50" s="341">
        <v>43117</v>
      </c>
      <c r="D50" s="342" t="s">
        <v>480</v>
      </c>
      <c r="E50" s="342" t="s">
        <v>431</v>
      </c>
      <c r="F50" s="342">
        <v>3460085</v>
      </c>
      <c r="G50" s="342" t="s">
        <v>26</v>
      </c>
      <c r="H50" s="343">
        <v>45000</v>
      </c>
      <c r="I50" s="343">
        <v>45000</v>
      </c>
      <c r="J50" s="344" t="s">
        <v>463</v>
      </c>
      <c r="K50" s="342" t="s">
        <v>464</v>
      </c>
      <c r="L50" s="342" t="s">
        <v>34</v>
      </c>
      <c r="M50" s="342" t="s">
        <v>342</v>
      </c>
      <c r="N50" s="345">
        <v>32598</v>
      </c>
      <c r="O50" s="564" t="s">
        <v>446</v>
      </c>
      <c r="P50" s="346" t="s">
        <v>33</v>
      </c>
    </row>
    <row r="51" spans="2:16" x14ac:dyDescent="0.25">
      <c r="B51" s="340">
        <v>46</v>
      </c>
      <c r="C51" s="341">
        <v>43117</v>
      </c>
      <c r="D51" s="342" t="s">
        <v>521</v>
      </c>
      <c r="E51" s="342" t="s">
        <v>431</v>
      </c>
      <c r="F51" s="342">
        <v>3460563</v>
      </c>
      <c r="G51" s="342" t="s">
        <v>466</v>
      </c>
      <c r="H51" s="343">
        <v>40000</v>
      </c>
      <c r="I51" s="343">
        <v>40000</v>
      </c>
      <c r="J51" s="344" t="s">
        <v>467</v>
      </c>
      <c r="K51" s="342" t="s">
        <v>468</v>
      </c>
      <c r="L51" s="342" t="s">
        <v>551</v>
      </c>
      <c r="M51" s="342" t="s">
        <v>342</v>
      </c>
      <c r="N51" s="345">
        <v>32597</v>
      </c>
      <c r="O51" s="564" t="s">
        <v>96</v>
      </c>
      <c r="P51" s="346" t="s">
        <v>97</v>
      </c>
    </row>
    <row r="52" spans="2:16" x14ac:dyDescent="0.25">
      <c r="B52" s="340">
        <v>47</v>
      </c>
      <c r="C52" s="341">
        <v>43117</v>
      </c>
      <c r="D52" s="342" t="s">
        <v>531</v>
      </c>
      <c r="E52" s="342" t="s">
        <v>532</v>
      </c>
      <c r="F52" s="342">
        <v>254059</v>
      </c>
      <c r="G52" s="342" t="s">
        <v>470</v>
      </c>
      <c r="H52" s="343">
        <v>40000</v>
      </c>
      <c r="I52" s="343">
        <v>40000</v>
      </c>
      <c r="J52" s="344" t="s">
        <v>471</v>
      </c>
      <c r="K52" s="342" t="s">
        <v>472</v>
      </c>
      <c r="L52" s="342" t="s">
        <v>552</v>
      </c>
      <c r="M52" s="342" t="s">
        <v>342</v>
      </c>
      <c r="N52" s="345">
        <v>32962</v>
      </c>
      <c r="O52" s="564" t="s">
        <v>535</v>
      </c>
      <c r="P52" s="346" t="s">
        <v>536</v>
      </c>
    </row>
    <row r="53" spans="2:16" x14ac:dyDescent="0.25">
      <c r="B53" s="340">
        <v>48</v>
      </c>
      <c r="C53" s="341">
        <v>43117</v>
      </c>
      <c r="D53" s="342" t="s">
        <v>531</v>
      </c>
      <c r="E53" s="342" t="s">
        <v>532</v>
      </c>
      <c r="F53" s="342">
        <v>254058</v>
      </c>
      <c r="G53" s="342" t="s">
        <v>474</v>
      </c>
      <c r="H53" s="343">
        <v>40000</v>
      </c>
      <c r="I53" s="343">
        <v>40000</v>
      </c>
      <c r="J53" s="344" t="s">
        <v>475</v>
      </c>
      <c r="K53" s="342" t="s">
        <v>476</v>
      </c>
      <c r="L53" s="342" t="s">
        <v>378</v>
      </c>
      <c r="M53" s="342" t="s">
        <v>342</v>
      </c>
      <c r="N53" s="345">
        <v>32565</v>
      </c>
      <c r="O53" s="564" t="s">
        <v>535</v>
      </c>
      <c r="P53" s="346" t="s">
        <v>536</v>
      </c>
    </row>
    <row r="54" spans="2:16" x14ac:dyDescent="0.25">
      <c r="B54" s="340">
        <v>49</v>
      </c>
      <c r="C54" s="341">
        <v>43117</v>
      </c>
      <c r="D54" s="342" t="s">
        <v>531</v>
      </c>
      <c r="E54" s="342" t="s">
        <v>532</v>
      </c>
      <c r="F54" s="342">
        <v>254052</v>
      </c>
      <c r="G54" s="342" t="s">
        <v>477</v>
      </c>
      <c r="H54" s="343">
        <v>40000</v>
      </c>
      <c r="I54" s="343">
        <v>40000</v>
      </c>
      <c r="J54" s="344" t="s">
        <v>478</v>
      </c>
      <c r="K54" s="342" t="s">
        <v>479</v>
      </c>
      <c r="L54" s="342" t="s">
        <v>89</v>
      </c>
      <c r="M54" s="342" t="s">
        <v>435</v>
      </c>
      <c r="N54" s="345">
        <v>32637</v>
      </c>
      <c r="O54" s="564" t="s">
        <v>533</v>
      </c>
      <c r="P54" s="346" t="s">
        <v>178</v>
      </c>
    </row>
    <row r="55" spans="2:16" x14ac:dyDescent="0.25">
      <c r="B55" s="340">
        <v>50</v>
      </c>
      <c r="C55" s="341">
        <v>43117</v>
      </c>
      <c r="D55" s="342" t="s">
        <v>531</v>
      </c>
      <c r="E55" s="342" t="s">
        <v>532</v>
      </c>
      <c r="F55" s="342">
        <v>254049</v>
      </c>
      <c r="G55" s="342" t="s">
        <v>481</v>
      </c>
      <c r="H55" s="343">
        <v>44000</v>
      </c>
      <c r="I55" s="343">
        <v>44000</v>
      </c>
      <c r="J55" s="344" t="s">
        <v>482</v>
      </c>
      <c r="K55" s="342" t="s">
        <v>483</v>
      </c>
      <c r="L55" s="342" t="s">
        <v>34</v>
      </c>
      <c r="M55" s="342" t="s">
        <v>35</v>
      </c>
      <c r="N55" s="345">
        <v>32582</v>
      </c>
      <c r="O55" s="564" t="s">
        <v>534</v>
      </c>
      <c r="P55" s="346" t="s">
        <v>534</v>
      </c>
    </row>
    <row r="56" spans="2:16" x14ac:dyDescent="0.25">
      <c r="B56" s="340">
        <v>51</v>
      </c>
      <c r="C56" s="341">
        <v>43117</v>
      </c>
      <c r="D56" s="342" t="s">
        <v>531</v>
      </c>
      <c r="E56" s="342" t="s">
        <v>532</v>
      </c>
      <c r="F56" s="342">
        <v>254057</v>
      </c>
      <c r="G56" s="342" t="s">
        <v>485</v>
      </c>
      <c r="H56" s="343">
        <v>45000</v>
      </c>
      <c r="I56" s="343">
        <v>45000</v>
      </c>
      <c r="J56" s="344" t="s">
        <v>486</v>
      </c>
      <c r="K56" s="342" t="s">
        <v>472</v>
      </c>
      <c r="L56" s="342" t="s">
        <v>34</v>
      </c>
      <c r="M56" s="342" t="s">
        <v>35</v>
      </c>
      <c r="N56" s="345">
        <v>32584</v>
      </c>
      <c r="O56" s="564" t="s">
        <v>535</v>
      </c>
      <c r="P56" s="346" t="s">
        <v>536</v>
      </c>
    </row>
    <row r="57" spans="2:16" x14ac:dyDescent="0.25">
      <c r="B57" s="340">
        <v>52</v>
      </c>
      <c r="C57" s="341">
        <v>43117</v>
      </c>
      <c r="D57" s="342" t="s">
        <v>531</v>
      </c>
      <c r="E57" s="342" t="s">
        <v>532</v>
      </c>
      <c r="F57" s="342">
        <v>254053</v>
      </c>
      <c r="G57" s="342" t="s">
        <v>487</v>
      </c>
      <c r="H57" s="343">
        <v>40000</v>
      </c>
      <c r="I57" s="343">
        <v>40000</v>
      </c>
      <c r="J57" s="344" t="s">
        <v>187</v>
      </c>
      <c r="K57" s="342" t="s">
        <v>488</v>
      </c>
      <c r="L57" s="342" t="s">
        <v>34</v>
      </c>
      <c r="M57" s="342" t="s">
        <v>35</v>
      </c>
      <c r="N57" s="345">
        <v>32581</v>
      </c>
      <c r="O57" s="564" t="s">
        <v>534</v>
      </c>
      <c r="P57" s="346" t="s">
        <v>534</v>
      </c>
    </row>
    <row r="58" spans="2:16" x14ac:dyDescent="0.25">
      <c r="B58" s="340">
        <v>53</v>
      </c>
      <c r="C58" s="341">
        <v>43117</v>
      </c>
      <c r="D58" s="342" t="s">
        <v>531</v>
      </c>
      <c r="E58" s="342" t="s">
        <v>532</v>
      </c>
      <c r="F58" s="342">
        <v>254056</v>
      </c>
      <c r="G58" s="342" t="s">
        <v>163</v>
      </c>
      <c r="H58" s="343">
        <v>40000</v>
      </c>
      <c r="I58" s="343">
        <v>40000</v>
      </c>
      <c r="J58" s="344" t="s">
        <v>489</v>
      </c>
      <c r="K58" s="342" t="s">
        <v>490</v>
      </c>
      <c r="L58" s="342" t="s">
        <v>34</v>
      </c>
      <c r="M58" s="342" t="s">
        <v>35</v>
      </c>
      <c r="N58" s="345">
        <v>32583</v>
      </c>
      <c r="O58" s="564" t="s">
        <v>537</v>
      </c>
      <c r="P58" s="346" t="s">
        <v>61</v>
      </c>
    </row>
    <row r="59" spans="2:16" ht="16.5" thickBot="1" x14ac:dyDescent="0.3">
      <c r="B59" s="347">
        <v>54</v>
      </c>
      <c r="C59" s="348">
        <v>43117</v>
      </c>
      <c r="D59" s="349" t="s">
        <v>531</v>
      </c>
      <c r="E59" s="349" t="s">
        <v>532</v>
      </c>
      <c r="F59" s="349">
        <v>254060</v>
      </c>
      <c r="G59" s="349" t="s">
        <v>553</v>
      </c>
      <c r="H59" s="350">
        <v>40000</v>
      </c>
      <c r="I59" s="350">
        <v>40000</v>
      </c>
      <c r="J59" s="351" t="s">
        <v>554</v>
      </c>
      <c r="K59" s="349" t="s">
        <v>555</v>
      </c>
      <c r="L59" s="349" t="s">
        <v>34</v>
      </c>
      <c r="M59" s="349" t="s">
        <v>35</v>
      </c>
      <c r="N59" s="352">
        <v>32979</v>
      </c>
      <c r="O59" s="565" t="s">
        <v>537</v>
      </c>
      <c r="P59" s="353" t="s">
        <v>61</v>
      </c>
    </row>
    <row r="60" spans="2:16" ht="16.5" thickBot="1" x14ac:dyDescent="0.3">
      <c r="B60" s="464" t="s">
        <v>1266</v>
      </c>
      <c r="C60" s="465"/>
      <c r="D60" s="465"/>
      <c r="E60" s="465"/>
      <c r="F60" s="465"/>
      <c r="G60" s="466"/>
      <c r="H60" s="362">
        <f t="shared" ref="H60:I60" si="0">SUM(H43:H59)</f>
        <v>727000</v>
      </c>
      <c r="I60" s="362">
        <f t="shared" si="0"/>
        <v>727000</v>
      </c>
      <c r="J60" s="463"/>
      <c r="K60" s="461"/>
      <c r="L60" s="461"/>
      <c r="M60" s="461"/>
      <c r="N60" s="461"/>
      <c r="O60" s="461"/>
      <c r="P60" s="462"/>
    </row>
    <row r="61" spans="2:16" x14ac:dyDescent="0.25">
      <c r="B61" s="355">
        <v>55</v>
      </c>
      <c r="C61" s="356">
        <v>43118</v>
      </c>
      <c r="D61" s="357" t="s">
        <v>559</v>
      </c>
      <c r="E61" s="357" t="s">
        <v>431</v>
      </c>
      <c r="F61" s="357">
        <v>3460482</v>
      </c>
      <c r="G61" s="357" t="s">
        <v>39</v>
      </c>
      <c r="H61" s="358">
        <v>45000</v>
      </c>
      <c r="I61" s="358">
        <v>45000</v>
      </c>
      <c r="J61" s="359" t="s">
        <v>560</v>
      </c>
      <c r="K61" s="357" t="s">
        <v>561</v>
      </c>
      <c r="L61" s="357" t="s">
        <v>34</v>
      </c>
      <c r="M61" s="357" t="s">
        <v>35</v>
      </c>
      <c r="N61" s="360">
        <v>32990</v>
      </c>
      <c r="O61" s="567" t="s">
        <v>446</v>
      </c>
      <c r="P61" s="361" t="s">
        <v>33</v>
      </c>
    </row>
    <row r="62" spans="2:16" x14ac:dyDescent="0.25">
      <c r="B62" s="340">
        <v>56</v>
      </c>
      <c r="C62" s="341">
        <v>43118</v>
      </c>
      <c r="D62" s="342" t="s">
        <v>559</v>
      </c>
      <c r="E62" s="342" t="s">
        <v>431</v>
      </c>
      <c r="F62" s="342">
        <v>3460484</v>
      </c>
      <c r="G62" s="342" t="s">
        <v>163</v>
      </c>
      <c r="H62" s="343">
        <v>45000</v>
      </c>
      <c r="I62" s="343">
        <v>45000</v>
      </c>
      <c r="J62" s="344" t="s">
        <v>562</v>
      </c>
      <c r="K62" s="342" t="s">
        <v>563</v>
      </c>
      <c r="L62" s="342" t="s">
        <v>34</v>
      </c>
      <c r="M62" s="342" t="s">
        <v>35</v>
      </c>
      <c r="N62" s="345">
        <v>32987</v>
      </c>
      <c r="O62" s="564" t="s">
        <v>446</v>
      </c>
      <c r="P62" s="346" t="s">
        <v>33</v>
      </c>
    </row>
    <row r="63" spans="2:16" x14ac:dyDescent="0.25">
      <c r="B63" s="340">
        <v>57</v>
      </c>
      <c r="C63" s="341">
        <v>43118</v>
      </c>
      <c r="D63" s="342" t="s">
        <v>559</v>
      </c>
      <c r="E63" s="342" t="s">
        <v>431</v>
      </c>
      <c r="F63" s="342">
        <v>3460481</v>
      </c>
      <c r="G63" s="342" t="s">
        <v>487</v>
      </c>
      <c r="H63" s="343">
        <v>45000</v>
      </c>
      <c r="I63" s="343">
        <v>45000</v>
      </c>
      <c r="J63" s="344" t="s">
        <v>564</v>
      </c>
      <c r="K63" s="342" t="s">
        <v>565</v>
      </c>
      <c r="L63" s="342" t="s">
        <v>34</v>
      </c>
      <c r="M63" s="342" t="s">
        <v>35</v>
      </c>
      <c r="N63" s="345">
        <v>32986</v>
      </c>
      <c r="O63" s="564" t="s">
        <v>446</v>
      </c>
      <c r="P63" s="346" t="s">
        <v>33</v>
      </c>
    </row>
    <row r="64" spans="2:16" x14ac:dyDescent="0.25">
      <c r="B64" s="340">
        <v>58</v>
      </c>
      <c r="C64" s="341">
        <v>43118</v>
      </c>
      <c r="D64" s="342" t="s">
        <v>559</v>
      </c>
      <c r="E64" s="342" t="s">
        <v>431</v>
      </c>
      <c r="F64" s="342">
        <v>3460483</v>
      </c>
      <c r="G64" s="342" t="s">
        <v>26</v>
      </c>
      <c r="H64" s="343">
        <v>45000</v>
      </c>
      <c r="I64" s="343">
        <v>45000</v>
      </c>
      <c r="J64" s="344" t="s">
        <v>566</v>
      </c>
      <c r="K64" s="342" t="s">
        <v>567</v>
      </c>
      <c r="L64" s="342" t="s">
        <v>34</v>
      </c>
      <c r="M64" s="342" t="s">
        <v>35</v>
      </c>
      <c r="N64" s="345">
        <v>32983</v>
      </c>
      <c r="O64" s="564" t="s">
        <v>446</v>
      </c>
      <c r="P64" s="346" t="s">
        <v>33</v>
      </c>
    </row>
    <row r="65" spans="2:16" x14ac:dyDescent="0.25">
      <c r="B65" s="340">
        <v>59</v>
      </c>
      <c r="C65" s="341">
        <v>43118</v>
      </c>
      <c r="D65" s="342" t="s">
        <v>568</v>
      </c>
      <c r="E65" s="342" t="s">
        <v>431</v>
      </c>
      <c r="F65" s="342">
        <v>3460856</v>
      </c>
      <c r="G65" s="342" t="s">
        <v>474</v>
      </c>
      <c r="H65" s="343">
        <v>45000</v>
      </c>
      <c r="I65" s="343">
        <v>45000</v>
      </c>
      <c r="J65" s="344" t="s">
        <v>434</v>
      </c>
      <c r="K65" s="342" t="s">
        <v>569</v>
      </c>
      <c r="L65" s="342" t="s">
        <v>570</v>
      </c>
      <c r="M65" s="342" t="s">
        <v>571</v>
      </c>
      <c r="N65" s="345">
        <v>32985</v>
      </c>
      <c r="O65" s="564" t="s">
        <v>572</v>
      </c>
      <c r="P65" s="346" t="s">
        <v>573</v>
      </c>
    </row>
    <row r="66" spans="2:16" x14ac:dyDescent="0.25">
      <c r="B66" s="340">
        <v>60</v>
      </c>
      <c r="C66" s="341">
        <v>43118</v>
      </c>
      <c r="D66" s="342" t="s">
        <v>568</v>
      </c>
      <c r="E66" s="342" t="s">
        <v>431</v>
      </c>
      <c r="F66" s="342">
        <v>3460836</v>
      </c>
      <c r="G66" s="342" t="s">
        <v>574</v>
      </c>
      <c r="H66" s="343">
        <v>45000</v>
      </c>
      <c r="I66" s="343">
        <v>45000</v>
      </c>
      <c r="J66" s="344" t="s">
        <v>575</v>
      </c>
      <c r="K66" s="342" t="s">
        <v>576</v>
      </c>
      <c r="L66" s="342" t="s">
        <v>570</v>
      </c>
      <c r="M66" s="342" t="s">
        <v>571</v>
      </c>
      <c r="N66" s="345">
        <v>32989</v>
      </c>
      <c r="O66" s="564" t="s">
        <v>446</v>
      </c>
      <c r="P66" s="346" t="s">
        <v>33</v>
      </c>
    </row>
    <row r="67" spans="2:16" x14ac:dyDescent="0.25">
      <c r="B67" s="340">
        <v>61</v>
      </c>
      <c r="C67" s="341">
        <v>43118</v>
      </c>
      <c r="D67" s="342" t="s">
        <v>568</v>
      </c>
      <c r="E67" s="342" t="s">
        <v>431</v>
      </c>
      <c r="F67" s="342">
        <v>3460837</v>
      </c>
      <c r="G67" s="342" t="s">
        <v>577</v>
      </c>
      <c r="H67" s="343">
        <v>45000</v>
      </c>
      <c r="I67" s="343">
        <v>45000</v>
      </c>
      <c r="J67" s="344" t="s">
        <v>578</v>
      </c>
      <c r="K67" s="342" t="s">
        <v>579</v>
      </c>
      <c r="L67" s="342" t="s">
        <v>570</v>
      </c>
      <c r="M67" s="342" t="s">
        <v>571</v>
      </c>
      <c r="N67" s="345">
        <v>32984</v>
      </c>
      <c r="O67" s="564" t="s">
        <v>446</v>
      </c>
      <c r="P67" s="346" t="s">
        <v>33</v>
      </c>
    </row>
    <row r="68" spans="2:16" x14ac:dyDescent="0.25">
      <c r="B68" s="340">
        <v>62</v>
      </c>
      <c r="C68" s="341">
        <v>43118</v>
      </c>
      <c r="D68" s="342" t="s">
        <v>541</v>
      </c>
      <c r="E68" s="342" t="s">
        <v>431</v>
      </c>
      <c r="F68" s="342">
        <v>3460747</v>
      </c>
      <c r="G68" s="342" t="s">
        <v>580</v>
      </c>
      <c r="H68" s="343">
        <v>50000</v>
      </c>
      <c r="I68" s="343">
        <v>50000</v>
      </c>
      <c r="J68" s="344" t="s">
        <v>363</v>
      </c>
      <c r="K68" s="342" t="s">
        <v>364</v>
      </c>
      <c r="L68" s="342" t="s">
        <v>581</v>
      </c>
      <c r="M68" s="342" t="s">
        <v>582</v>
      </c>
      <c r="N68" s="345">
        <v>32991</v>
      </c>
      <c r="O68" s="564" t="s">
        <v>88</v>
      </c>
      <c r="P68" s="346" t="s">
        <v>88</v>
      </c>
    </row>
    <row r="69" spans="2:16" x14ac:dyDescent="0.25">
      <c r="B69" s="340">
        <v>63</v>
      </c>
      <c r="C69" s="341">
        <v>43118</v>
      </c>
      <c r="D69" s="342" t="s">
        <v>541</v>
      </c>
      <c r="E69" s="342" t="s">
        <v>431</v>
      </c>
      <c r="F69" s="342">
        <v>3460743</v>
      </c>
      <c r="G69" s="342" t="s">
        <v>583</v>
      </c>
      <c r="H69" s="343">
        <v>50000</v>
      </c>
      <c r="I69" s="343">
        <v>50000</v>
      </c>
      <c r="J69" s="344" t="s">
        <v>584</v>
      </c>
      <c r="K69" s="342" t="s">
        <v>585</v>
      </c>
      <c r="L69" s="342" t="s">
        <v>581</v>
      </c>
      <c r="M69" s="342" t="s">
        <v>582</v>
      </c>
      <c r="N69" s="345">
        <v>32981</v>
      </c>
      <c r="O69" s="564" t="s">
        <v>436</v>
      </c>
      <c r="P69" s="346" t="s">
        <v>267</v>
      </c>
    </row>
    <row r="70" spans="2:16" x14ac:dyDescent="0.25">
      <c r="B70" s="340">
        <v>64</v>
      </c>
      <c r="C70" s="341">
        <v>43118</v>
      </c>
      <c r="D70" s="342" t="s">
        <v>541</v>
      </c>
      <c r="E70" s="342" t="s">
        <v>431</v>
      </c>
      <c r="F70" s="342">
        <v>3460746</v>
      </c>
      <c r="G70" s="342" t="s">
        <v>586</v>
      </c>
      <c r="H70" s="343">
        <v>50000</v>
      </c>
      <c r="I70" s="343">
        <v>50000</v>
      </c>
      <c r="J70" s="344" t="s">
        <v>489</v>
      </c>
      <c r="K70" s="342" t="s">
        <v>587</v>
      </c>
      <c r="L70" s="342" t="s">
        <v>581</v>
      </c>
      <c r="M70" s="342" t="s">
        <v>582</v>
      </c>
      <c r="N70" s="345">
        <v>32982</v>
      </c>
      <c r="O70" s="564" t="s">
        <v>436</v>
      </c>
      <c r="P70" s="346" t="s">
        <v>267</v>
      </c>
    </row>
    <row r="71" spans="2:16" x14ac:dyDescent="0.25">
      <c r="B71" s="340">
        <v>65</v>
      </c>
      <c r="C71" s="341">
        <v>43118</v>
      </c>
      <c r="D71" s="342" t="s">
        <v>437</v>
      </c>
      <c r="E71" s="342" t="s">
        <v>431</v>
      </c>
      <c r="F71" s="342">
        <v>3459970</v>
      </c>
      <c r="G71" s="342" t="s">
        <v>588</v>
      </c>
      <c r="H71" s="343">
        <v>50000</v>
      </c>
      <c r="I71" s="343">
        <v>50000</v>
      </c>
      <c r="J71" s="344" t="s">
        <v>589</v>
      </c>
      <c r="K71" s="342" t="s">
        <v>590</v>
      </c>
      <c r="L71" s="342" t="s">
        <v>434</v>
      </c>
      <c r="M71" s="342" t="s">
        <v>591</v>
      </c>
      <c r="N71" s="345">
        <v>32980</v>
      </c>
      <c r="O71" s="564" t="s">
        <v>436</v>
      </c>
      <c r="P71" s="346" t="s">
        <v>267</v>
      </c>
    </row>
    <row r="72" spans="2:16" ht="16.5" thickBot="1" x14ac:dyDescent="0.3">
      <c r="B72" s="347">
        <v>66</v>
      </c>
      <c r="C72" s="348">
        <v>43118</v>
      </c>
      <c r="D72" s="349" t="s">
        <v>592</v>
      </c>
      <c r="E72" s="349" t="s">
        <v>431</v>
      </c>
      <c r="F72" s="349">
        <v>3460874</v>
      </c>
      <c r="G72" s="349" t="s">
        <v>593</v>
      </c>
      <c r="H72" s="350">
        <v>50000</v>
      </c>
      <c r="I72" s="350">
        <v>50000</v>
      </c>
      <c r="J72" s="351" t="s">
        <v>594</v>
      </c>
      <c r="K72" s="349" t="s">
        <v>595</v>
      </c>
      <c r="L72" s="349" t="s">
        <v>596</v>
      </c>
      <c r="M72" s="349" t="s">
        <v>597</v>
      </c>
      <c r="N72" s="352">
        <v>32988</v>
      </c>
      <c r="O72" s="565" t="s">
        <v>598</v>
      </c>
      <c r="P72" s="353" t="s">
        <v>599</v>
      </c>
    </row>
    <row r="73" spans="2:16" s="332" customFormat="1" ht="22.5" customHeight="1" thickBot="1" x14ac:dyDescent="0.3">
      <c r="B73" s="484" t="s">
        <v>1269</v>
      </c>
      <c r="C73" s="485"/>
      <c r="D73" s="485"/>
      <c r="E73" s="485"/>
      <c r="F73" s="485"/>
      <c r="G73" s="492"/>
      <c r="H73" s="499">
        <f t="shared" ref="H73:I73" si="1">SUM(H61:H72)</f>
        <v>565000</v>
      </c>
      <c r="I73" s="500">
        <f t="shared" si="1"/>
        <v>565000</v>
      </c>
      <c r="J73" s="501"/>
      <c r="K73" s="502"/>
      <c r="L73" s="502"/>
      <c r="M73" s="502"/>
      <c r="N73" s="502"/>
      <c r="O73" s="502"/>
      <c r="P73" s="503"/>
    </row>
    <row r="74" spans="2:16" x14ac:dyDescent="0.25">
      <c r="B74" s="355">
        <v>67</v>
      </c>
      <c r="C74" s="356">
        <v>43119</v>
      </c>
      <c r="D74" s="357" t="s">
        <v>604</v>
      </c>
      <c r="E74" s="357" t="s">
        <v>431</v>
      </c>
      <c r="F74" s="357">
        <v>3460738</v>
      </c>
      <c r="G74" s="357" t="s">
        <v>605</v>
      </c>
      <c r="H74" s="358">
        <v>50000</v>
      </c>
      <c r="I74" s="358">
        <v>50000</v>
      </c>
      <c r="J74" s="359" t="s">
        <v>606</v>
      </c>
      <c r="K74" s="357" t="s">
        <v>607</v>
      </c>
      <c r="L74" s="357" t="s">
        <v>581</v>
      </c>
      <c r="M74" s="357" t="s">
        <v>582</v>
      </c>
      <c r="N74" s="360">
        <v>32994</v>
      </c>
      <c r="O74" s="567" t="s">
        <v>436</v>
      </c>
      <c r="P74" s="361" t="s">
        <v>267</v>
      </c>
    </row>
    <row r="75" spans="2:16" x14ac:dyDescent="0.25">
      <c r="B75" s="340">
        <v>68</v>
      </c>
      <c r="C75" s="341">
        <v>43119</v>
      </c>
      <c r="D75" s="342" t="s">
        <v>608</v>
      </c>
      <c r="E75" s="342" t="s">
        <v>431</v>
      </c>
      <c r="F75" s="342">
        <v>3459962</v>
      </c>
      <c r="G75" s="342" t="s">
        <v>609</v>
      </c>
      <c r="H75" s="343">
        <v>50000</v>
      </c>
      <c r="I75" s="343">
        <v>50000</v>
      </c>
      <c r="J75" s="344" t="s">
        <v>610</v>
      </c>
      <c r="K75" s="342" t="s">
        <v>611</v>
      </c>
      <c r="L75" s="342" t="s">
        <v>434</v>
      </c>
      <c r="M75" s="342" t="s">
        <v>591</v>
      </c>
      <c r="N75" s="345">
        <v>33164</v>
      </c>
      <c r="O75" s="564" t="s">
        <v>436</v>
      </c>
      <c r="P75" s="346" t="s">
        <v>267</v>
      </c>
    </row>
    <row r="76" spans="2:16" x14ac:dyDescent="0.25">
      <c r="B76" s="340">
        <v>69</v>
      </c>
      <c r="C76" s="341">
        <v>43119</v>
      </c>
      <c r="D76" s="342" t="s">
        <v>608</v>
      </c>
      <c r="E76" s="342" t="s">
        <v>431</v>
      </c>
      <c r="F76" s="342">
        <v>3459961</v>
      </c>
      <c r="G76" s="342" t="s">
        <v>612</v>
      </c>
      <c r="H76" s="343">
        <v>50000</v>
      </c>
      <c r="I76" s="343">
        <v>50000</v>
      </c>
      <c r="J76" s="344" t="s">
        <v>234</v>
      </c>
      <c r="K76" s="342" t="s">
        <v>613</v>
      </c>
      <c r="L76" s="342" t="s">
        <v>434</v>
      </c>
      <c r="M76" s="342" t="s">
        <v>591</v>
      </c>
      <c r="N76" s="345">
        <v>33163</v>
      </c>
      <c r="O76" s="564" t="s">
        <v>436</v>
      </c>
      <c r="P76" s="346" t="s">
        <v>267</v>
      </c>
    </row>
    <row r="77" spans="2:16" x14ac:dyDescent="0.25">
      <c r="B77" s="340">
        <v>70</v>
      </c>
      <c r="C77" s="341">
        <v>43119</v>
      </c>
      <c r="D77" s="342" t="s">
        <v>614</v>
      </c>
      <c r="E77" s="342" t="s">
        <v>431</v>
      </c>
      <c r="F77" s="342">
        <v>3460985</v>
      </c>
      <c r="G77" s="342" t="s">
        <v>304</v>
      </c>
      <c r="H77" s="343">
        <v>45000</v>
      </c>
      <c r="I77" s="343">
        <v>45000</v>
      </c>
      <c r="J77" s="344" t="s">
        <v>615</v>
      </c>
      <c r="K77" s="342" t="s">
        <v>616</v>
      </c>
      <c r="L77" s="342" t="s">
        <v>34</v>
      </c>
      <c r="M77" s="342" t="s">
        <v>617</v>
      </c>
      <c r="N77" s="345">
        <v>32999</v>
      </c>
      <c r="O77" s="564" t="s">
        <v>598</v>
      </c>
      <c r="P77" s="346" t="s">
        <v>618</v>
      </c>
    </row>
    <row r="78" spans="2:16" x14ac:dyDescent="0.25">
      <c r="B78" s="340">
        <v>71</v>
      </c>
      <c r="C78" s="341">
        <v>43119</v>
      </c>
      <c r="D78" s="342" t="s">
        <v>614</v>
      </c>
      <c r="E78" s="342" t="s">
        <v>431</v>
      </c>
      <c r="F78" s="342">
        <v>3460843</v>
      </c>
      <c r="G78" s="342" t="s">
        <v>298</v>
      </c>
      <c r="H78" s="343">
        <v>45000</v>
      </c>
      <c r="I78" s="343">
        <v>45000</v>
      </c>
      <c r="J78" s="344" t="s">
        <v>299</v>
      </c>
      <c r="K78" s="342" t="s">
        <v>300</v>
      </c>
      <c r="L78" s="342" t="s">
        <v>34</v>
      </c>
      <c r="M78" s="342" t="s">
        <v>617</v>
      </c>
      <c r="N78" s="345">
        <v>33000</v>
      </c>
      <c r="O78" s="564" t="s">
        <v>598</v>
      </c>
      <c r="P78" s="346" t="s">
        <v>618</v>
      </c>
    </row>
    <row r="79" spans="2:16" x14ac:dyDescent="0.25">
      <c r="B79" s="340">
        <v>72</v>
      </c>
      <c r="C79" s="341">
        <v>43119</v>
      </c>
      <c r="D79" s="342" t="s">
        <v>614</v>
      </c>
      <c r="E79" s="342" t="s">
        <v>431</v>
      </c>
      <c r="F79" s="342">
        <v>3460842</v>
      </c>
      <c r="G79" s="342" t="s">
        <v>301</v>
      </c>
      <c r="H79" s="343">
        <v>45000</v>
      </c>
      <c r="I79" s="343">
        <v>45000</v>
      </c>
      <c r="J79" s="344" t="s">
        <v>302</v>
      </c>
      <c r="K79" s="342" t="s">
        <v>619</v>
      </c>
      <c r="L79" s="342" t="s">
        <v>34</v>
      </c>
      <c r="M79" s="342" t="s">
        <v>617</v>
      </c>
      <c r="N79" s="345">
        <v>32993</v>
      </c>
      <c r="O79" s="564" t="s">
        <v>598</v>
      </c>
      <c r="P79" s="346" t="s">
        <v>618</v>
      </c>
    </row>
    <row r="80" spans="2:16" x14ac:dyDescent="0.25">
      <c r="B80" s="340">
        <v>73</v>
      </c>
      <c r="C80" s="341">
        <v>43119</v>
      </c>
      <c r="D80" s="342" t="s">
        <v>614</v>
      </c>
      <c r="E80" s="342" t="s">
        <v>431</v>
      </c>
      <c r="F80" s="342">
        <v>3460984</v>
      </c>
      <c r="G80" s="342" t="s">
        <v>210</v>
      </c>
      <c r="H80" s="343">
        <v>45000</v>
      </c>
      <c r="I80" s="343">
        <v>45000</v>
      </c>
      <c r="J80" s="344" t="s">
        <v>620</v>
      </c>
      <c r="K80" s="342" t="s">
        <v>215</v>
      </c>
      <c r="L80" s="342" t="s">
        <v>34</v>
      </c>
      <c r="M80" s="342" t="s">
        <v>617</v>
      </c>
      <c r="N80" s="345">
        <v>32992</v>
      </c>
      <c r="O80" s="564" t="s">
        <v>598</v>
      </c>
      <c r="P80" s="346" t="s">
        <v>618</v>
      </c>
    </row>
    <row r="81" spans="2:16" x14ac:dyDescent="0.25">
      <c r="B81" s="340">
        <v>74</v>
      </c>
      <c r="C81" s="341">
        <v>43119</v>
      </c>
      <c r="D81" s="342" t="s">
        <v>614</v>
      </c>
      <c r="E81" s="342" t="s">
        <v>431</v>
      </c>
      <c r="F81" s="342">
        <v>3460986</v>
      </c>
      <c r="G81" s="342" t="s">
        <v>295</v>
      </c>
      <c r="H81" s="343">
        <v>45000</v>
      </c>
      <c r="I81" s="343">
        <v>45000</v>
      </c>
      <c r="J81" s="344" t="s">
        <v>621</v>
      </c>
      <c r="K81" s="342" t="s">
        <v>622</v>
      </c>
      <c r="L81" s="342" t="s">
        <v>34</v>
      </c>
      <c r="M81" s="342" t="s">
        <v>617</v>
      </c>
      <c r="N81" s="345">
        <v>32996</v>
      </c>
      <c r="O81" s="564" t="s">
        <v>598</v>
      </c>
      <c r="P81" s="346" t="s">
        <v>618</v>
      </c>
    </row>
    <row r="82" spans="2:16" x14ac:dyDescent="0.25">
      <c r="B82" s="340">
        <v>75</v>
      </c>
      <c r="C82" s="341">
        <v>43119</v>
      </c>
      <c r="D82" s="342" t="s">
        <v>614</v>
      </c>
      <c r="E82" s="342" t="s">
        <v>431</v>
      </c>
      <c r="F82" s="342">
        <v>3460850</v>
      </c>
      <c r="G82" s="342" t="s">
        <v>623</v>
      </c>
      <c r="H82" s="343">
        <v>50000</v>
      </c>
      <c r="I82" s="343">
        <v>50000</v>
      </c>
      <c r="J82" s="344" t="s">
        <v>624</v>
      </c>
      <c r="K82" s="342" t="s">
        <v>625</v>
      </c>
      <c r="L82" s="342" t="s">
        <v>34</v>
      </c>
      <c r="M82" s="342" t="s">
        <v>617</v>
      </c>
      <c r="N82" s="345">
        <v>32997</v>
      </c>
      <c r="O82" s="564" t="s">
        <v>598</v>
      </c>
      <c r="P82" s="346" t="s">
        <v>618</v>
      </c>
    </row>
    <row r="83" spans="2:16" x14ac:dyDescent="0.25">
      <c r="B83" s="340">
        <v>76</v>
      </c>
      <c r="C83" s="341">
        <v>43119</v>
      </c>
      <c r="D83" s="342" t="s">
        <v>614</v>
      </c>
      <c r="E83" s="342" t="s">
        <v>431</v>
      </c>
      <c r="F83" s="342">
        <v>3460841</v>
      </c>
      <c r="G83" s="342" t="s">
        <v>626</v>
      </c>
      <c r="H83" s="343">
        <v>50000</v>
      </c>
      <c r="I83" s="343">
        <v>50000</v>
      </c>
      <c r="J83" s="344" t="s">
        <v>386</v>
      </c>
      <c r="K83" s="342" t="s">
        <v>627</v>
      </c>
      <c r="L83" s="342" t="s">
        <v>34</v>
      </c>
      <c r="M83" s="342" t="s">
        <v>617</v>
      </c>
      <c r="N83" s="345">
        <v>32998</v>
      </c>
      <c r="O83" s="564" t="s">
        <v>598</v>
      </c>
      <c r="P83" s="346" t="s">
        <v>618</v>
      </c>
    </row>
    <row r="84" spans="2:16" x14ac:dyDescent="0.25">
      <c r="B84" s="340">
        <v>77</v>
      </c>
      <c r="C84" s="341">
        <v>43119</v>
      </c>
      <c r="D84" s="342" t="s">
        <v>568</v>
      </c>
      <c r="E84" s="342" t="s">
        <v>431</v>
      </c>
      <c r="F84" s="342">
        <v>3460989</v>
      </c>
      <c r="G84" s="342" t="s">
        <v>628</v>
      </c>
      <c r="H84" s="343">
        <v>45000</v>
      </c>
      <c r="I84" s="343">
        <v>45000</v>
      </c>
      <c r="J84" s="344" t="s">
        <v>629</v>
      </c>
      <c r="K84" s="342" t="s">
        <v>630</v>
      </c>
      <c r="L84" s="342" t="s">
        <v>75</v>
      </c>
      <c r="M84" s="342" t="s">
        <v>631</v>
      </c>
      <c r="N84" s="345">
        <v>33161</v>
      </c>
      <c r="O84" s="564" t="s">
        <v>598</v>
      </c>
      <c r="P84" s="346" t="s">
        <v>618</v>
      </c>
    </row>
    <row r="85" spans="2:16" x14ac:dyDescent="0.25">
      <c r="B85" s="340">
        <v>78</v>
      </c>
      <c r="C85" s="341">
        <v>43119</v>
      </c>
      <c r="D85" s="342" t="s">
        <v>568</v>
      </c>
      <c r="E85" s="342" t="s">
        <v>431</v>
      </c>
      <c r="F85" s="342">
        <v>3460857</v>
      </c>
      <c r="G85" s="342" t="s">
        <v>632</v>
      </c>
      <c r="H85" s="343">
        <v>45000</v>
      </c>
      <c r="I85" s="343">
        <v>45000</v>
      </c>
      <c r="J85" s="344" t="s">
        <v>633</v>
      </c>
      <c r="K85" s="342" t="s">
        <v>634</v>
      </c>
      <c r="L85" s="342" t="s">
        <v>75</v>
      </c>
      <c r="M85" s="342" t="s">
        <v>631</v>
      </c>
      <c r="N85" s="345">
        <v>33151</v>
      </c>
      <c r="O85" s="564" t="s">
        <v>598</v>
      </c>
      <c r="P85" s="346" t="s">
        <v>618</v>
      </c>
    </row>
    <row r="86" spans="2:16" x14ac:dyDescent="0.25">
      <c r="B86" s="340">
        <v>79</v>
      </c>
      <c r="C86" s="341">
        <v>43119</v>
      </c>
      <c r="D86" s="342" t="s">
        <v>568</v>
      </c>
      <c r="E86" s="342" t="s">
        <v>431</v>
      </c>
      <c r="F86" s="342">
        <v>3460855</v>
      </c>
      <c r="G86" s="342" t="s">
        <v>635</v>
      </c>
      <c r="H86" s="343">
        <v>45000</v>
      </c>
      <c r="I86" s="343">
        <v>45000</v>
      </c>
      <c r="J86" s="344" t="s">
        <v>636</v>
      </c>
      <c r="K86" s="342" t="s">
        <v>637</v>
      </c>
      <c r="L86" s="342" t="s">
        <v>75</v>
      </c>
      <c r="M86" s="342" t="s">
        <v>631</v>
      </c>
      <c r="N86" s="345">
        <v>33153</v>
      </c>
      <c r="O86" s="564" t="s">
        <v>598</v>
      </c>
      <c r="P86" s="346" t="s">
        <v>618</v>
      </c>
    </row>
    <row r="87" spans="2:16" x14ac:dyDescent="0.25">
      <c r="B87" s="340">
        <v>80</v>
      </c>
      <c r="C87" s="341">
        <v>43119</v>
      </c>
      <c r="D87" s="342" t="s">
        <v>568</v>
      </c>
      <c r="E87" s="342" t="s">
        <v>431</v>
      </c>
      <c r="F87" s="342">
        <v>3460858</v>
      </c>
      <c r="G87" s="342" t="s">
        <v>638</v>
      </c>
      <c r="H87" s="343">
        <v>45000</v>
      </c>
      <c r="I87" s="343">
        <v>45000</v>
      </c>
      <c r="J87" s="344" t="s">
        <v>639</v>
      </c>
      <c r="K87" s="342" t="s">
        <v>640</v>
      </c>
      <c r="L87" s="342" t="s">
        <v>75</v>
      </c>
      <c r="M87" s="342" t="s">
        <v>631</v>
      </c>
      <c r="N87" s="345">
        <v>33152</v>
      </c>
      <c r="O87" s="564" t="s">
        <v>598</v>
      </c>
      <c r="P87" s="346" t="s">
        <v>618</v>
      </c>
    </row>
    <row r="88" spans="2:16" x14ac:dyDescent="0.25">
      <c r="B88" s="340">
        <v>81</v>
      </c>
      <c r="C88" s="341">
        <v>43119</v>
      </c>
      <c r="D88" s="342" t="s">
        <v>641</v>
      </c>
      <c r="E88" s="342" t="s">
        <v>431</v>
      </c>
      <c r="F88" s="342">
        <v>3460838</v>
      </c>
      <c r="G88" s="342" t="s">
        <v>642</v>
      </c>
      <c r="H88" s="343">
        <v>50000</v>
      </c>
      <c r="I88" s="343">
        <v>50000</v>
      </c>
      <c r="J88" s="344" t="s">
        <v>643</v>
      </c>
      <c r="K88" s="342" t="s">
        <v>644</v>
      </c>
      <c r="L88" s="342" t="s">
        <v>645</v>
      </c>
      <c r="M88" s="342" t="s">
        <v>646</v>
      </c>
      <c r="N88" s="345">
        <v>33158</v>
      </c>
      <c r="O88" s="564" t="s">
        <v>598</v>
      </c>
      <c r="P88" s="346" t="s">
        <v>618</v>
      </c>
    </row>
    <row r="89" spans="2:16" x14ac:dyDescent="0.25">
      <c r="B89" s="340">
        <v>82</v>
      </c>
      <c r="C89" s="341">
        <v>43119</v>
      </c>
      <c r="D89" s="342" t="s">
        <v>641</v>
      </c>
      <c r="E89" s="342" t="s">
        <v>431</v>
      </c>
      <c r="F89" s="342">
        <v>3460839</v>
      </c>
      <c r="G89" s="342" t="s">
        <v>647</v>
      </c>
      <c r="H89" s="343">
        <v>50000</v>
      </c>
      <c r="I89" s="343">
        <v>50000</v>
      </c>
      <c r="J89" s="344" t="s">
        <v>648</v>
      </c>
      <c r="K89" s="342" t="s">
        <v>649</v>
      </c>
      <c r="L89" s="342" t="s">
        <v>645</v>
      </c>
      <c r="M89" s="342" t="s">
        <v>646</v>
      </c>
      <c r="N89" s="345">
        <v>33157</v>
      </c>
      <c r="O89" s="564" t="s">
        <v>598</v>
      </c>
      <c r="P89" s="346" t="s">
        <v>618</v>
      </c>
    </row>
    <row r="90" spans="2:16" x14ac:dyDescent="0.25">
      <c r="B90" s="340">
        <v>83</v>
      </c>
      <c r="C90" s="341">
        <v>43119</v>
      </c>
      <c r="D90" s="342" t="s">
        <v>650</v>
      </c>
      <c r="E90" s="342" t="s">
        <v>431</v>
      </c>
      <c r="F90" s="342">
        <v>3460895</v>
      </c>
      <c r="G90" s="342" t="s">
        <v>651</v>
      </c>
      <c r="H90" s="343">
        <v>45000</v>
      </c>
      <c r="I90" s="343">
        <v>45000</v>
      </c>
      <c r="J90" s="344" t="s">
        <v>652</v>
      </c>
      <c r="K90" s="342" t="s">
        <v>653</v>
      </c>
      <c r="L90" s="342" t="s">
        <v>654</v>
      </c>
      <c r="M90" s="342" t="s">
        <v>655</v>
      </c>
      <c r="N90" s="345">
        <v>33162</v>
      </c>
      <c r="O90" s="564" t="s">
        <v>598</v>
      </c>
      <c r="P90" s="346" t="s">
        <v>618</v>
      </c>
    </row>
    <row r="91" spans="2:16" x14ac:dyDescent="0.25">
      <c r="B91" s="340">
        <v>84</v>
      </c>
      <c r="C91" s="341">
        <v>43119</v>
      </c>
      <c r="D91" s="342" t="s">
        <v>650</v>
      </c>
      <c r="E91" s="342" t="s">
        <v>431</v>
      </c>
      <c r="F91" s="342">
        <v>3460893</v>
      </c>
      <c r="G91" s="342" t="s">
        <v>656</v>
      </c>
      <c r="H91" s="343">
        <v>45000</v>
      </c>
      <c r="I91" s="343">
        <v>45000</v>
      </c>
      <c r="J91" s="344" t="s">
        <v>166</v>
      </c>
      <c r="K91" s="342" t="s">
        <v>657</v>
      </c>
      <c r="L91" s="342" t="s">
        <v>654</v>
      </c>
      <c r="M91" s="342" t="s">
        <v>655</v>
      </c>
      <c r="N91" s="345">
        <v>32995</v>
      </c>
      <c r="O91" s="564" t="s">
        <v>598</v>
      </c>
      <c r="P91" s="346" t="s">
        <v>618</v>
      </c>
    </row>
    <row r="92" spans="2:16" x14ac:dyDescent="0.25">
      <c r="B92" s="340">
        <v>85</v>
      </c>
      <c r="C92" s="341">
        <v>43119</v>
      </c>
      <c r="D92" s="342" t="s">
        <v>650</v>
      </c>
      <c r="E92" s="342" t="s">
        <v>431</v>
      </c>
      <c r="F92" s="342">
        <v>3460896</v>
      </c>
      <c r="G92" s="342" t="s">
        <v>658</v>
      </c>
      <c r="H92" s="343">
        <v>45000</v>
      </c>
      <c r="I92" s="343">
        <v>45000</v>
      </c>
      <c r="J92" s="344" t="s">
        <v>187</v>
      </c>
      <c r="K92" s="342" t="s">
        <v>659</v>
      </c>
      <c r="L92" s="342" t="s">
        <v>654</v>
      </c>
      <c r="M92" s="342" t="s">
        <v>655</v>
      </c>
      <c r="N92" s="345">
        <v>33167</v>
      </c>
      <c r="O92" s="564" t="s">
        <v>598</v>
      </c>
      <c r="P92" s="346" t="s">
        <v>618</v>
      </c>
    </row>
    <row r="93" spans="2:16" x14ac:dyDescent="0.25">
      <c r="B93" s="340">
        <v>86</v>
      </c>
      <c r="C93" s="341">
        <v>43119</v>
      </c>
      <c r="D93" s="342" t="s">
        <v>650</v>
      </c>
      <c r="E93" s="342" t="s">
        <v>431</v>
      </c>
      <c r="F93" s="342">
        <v>3460894</v>
      </c>
      <c r="G93" s="342" t="s">
        <v>660</v>
      </c>
      <c r="H93" s="343">
        <v>45000</v>
      </c>
      <c r="I93" s="343">
        <v>45000</v>
      </c>
      <c r="J93" s="344" t="s">
        <v>661</v>
      </c>
      <c r="K93" s="342" t="s">
        <v>662</v>
      </c>
      <c r="L93" s="342" t="s">
        <v>654</v>
      </c>
      <c r="M93" s="342" t="s">
        <v>655</v>
      </c>
      <c r="N93" s="345">
        <v>33159</v>
      </c>
      <c r="O93" s="564" t="s">
        <v>598</v>
      </c>
      <c r="P93" s="346" t="s">
        <v>618</v>
      </c>
    </row>
    <row r="94" spans="2:16" x14ac:dyDescent="0.25">
      <c r="B94" s="340">
        <v>87</v>
      </c>
      <c r="C94" s="341">
        <v>43119</v>
      </c>
      <c r="D94" s="342" t="s">
        <v>480</v>
      </c>
      <c r="E94" s="342" t="s">
        <v>431</v>
      </c>
      <c r="F94" s="342">
        <v>3460093</v>
      </c>
      <c r="G94" s="342" t="s">
        <v>663</v>
      </c>
      <c r="H94" s="343">
        <v>45000</v>
      </c>
      <c r="I94" s="343">
        <v>45000</v>
      </c>
      <c r="J94" s="344" t="s">
        <v>34</v>
      </c>
      <c r="K94" s="342" t="s">
        <v>664</v>
      </c>
      <c r="L94" s="342" t="s">
        <v>34</v>
      </c>
      <c r="M94" s="342" t="s">
        <v>35</v>
      </c>
      <c r="N94" s="345">
        <v>33160</v>
      </c>
      <c r="O94" s="564" t="s">
        <v>665</v>
      </c>
      <c r="P94" s="346" t="s">
        <v>33</v>
      </c>
    </row>
    <row r="95" spans="2:16" x14ac:dyDescent="0.25">
      <c r="B95" s="340">
        <v>88</v>
      </c>
      <c r="C95" s="341">
        <v>43119</v>
      </c>
      <c r="D95" s="342" t="s">
        <v>480</v>
      </c>
      <c r="E95" s="342" t="s">
        <v>431</v>
      </c>
      <c r="F95" s="342">
        <v>3460142</v>
      </c>
      <c r="G95" s="342" t="s">
        <v>666</v>
      </c>
      <c r="H95" s="343">
        <v>45000</v>
      </c>
      <c r="I95" s="343">
        <v>45000</v>
      </c>
      <c r="J95" s="344" t="s">
        <v>228</v>
      </c>
      <c r="K95" s="342" t="s">
        <v>667</v>
      </c>
      <c r="L95" s="342" t="s">
        <v>34</v>
      </c>
      <c r="M95" s="342" t="s">
        <v>35</v>
      </c>
      <c r="N95" s="345">
        <v>33156</v>
      </c>
      <c r="O95" s="564" t="s">
        <v>446</v>
      </c>
      <c r="P95" s="346" t="s">
        <v>33</v>
      </c>
    </row>
    <row r="96" spans="2:16" x14ac:dyDescent="0.25">
      <c r="B96" s="340">
        <v>89</v>
      </c>
      <c r="C96" s="341">
        <v>43119</v>
      </c>
      <c r="D96" s="342" t="s">
        <v>480</v>
      </c>
      <c r="E96" s="342" t="s">
        <v>431</v>
      </c>
      <c r="F96" s="342">
        <v>3460139</v>
      </c>
      <c r="G96" s="342" t="s">
        <v>487</v>
      </c>
      <c r="H96" s="343">
        <v>45000</v>
      </c>
      <c r="I96" s="343">
        <v>45000</v>
      </c>
      <c r="J96" s="344" t="s">
        <v>668</v>
      </c>
      <c r="K96" s="342" t="s">
        <v>669</v>
      </c>
      <c r="L96" s="342" t="s">
        <v>34</v>
      </c>
      <c r="M96" s="342" t="s">
        <v>35</v>
      </c>
      <c r="N96" s="345">
        <v>33155</v>
      </c>
      <c r="O96" s="564" t="s">
        <v>446</v>
      </c>
      <c r="P96" s="346" t="s">
        <v>33</v>
      </c>
    </row>
    <row r="97" spans="2:16" x14ac:dyDescent="0.25">
      <c r="B97" s="340">
        <v>90</v>
      </c>
      <c r="C97" s="341">
        <v>43119</v>
      </c>
      <c r="D97" s="342" t="s">
        <v>480</v>
      </c>
      <c r="E97" s="342" t="s">
        <v>431</v>
      </c>
      <c r="F97" s="342">
        <v>3460092</v>
      </c>
      <c r="G97" s="342" t="s">
        <v>26</v>
      </c>
      <c r="H97" s="343">
        <v>45000</v>
      </c>
      <c r="I97" s="343">
        <v>45000</v>
      </c>
      <c r="J97" s="344" t="s">
        <v>643</v>
      </c>
      <c r="K97" s="342" t="s">
        <v>670</v>
      </c>
      <c r="L97" s="342" t="s">
        <v>34</v>
      </c>
      <c r="M97" s="342" t="s">
        <v>35</v>
      </c>
      <c r="N97" s="345">
        <v>33154</v>
      </c>
      <c r="O97" s="564" t="s">
        <v>446</v>
      </c>
      <c r="P97" s="346" t="s">
        <v>33</v>
      </c>
    </row>
    <row r="98" spans="2:16" x14ac:dyDescent="0.25">
      <c r="B98" s="340">
        <v>91</v>
      </c>
      <c r="C98" s="341">
        <v>43119</v>
      </c>
      <c r="D98" s="342" t="s">
        <v>531</v>
      </c>
      <c r="E98" s="342" t="s">
        <v>532</v>
      </c>
      <c r="F98" s="342">
        <v>254088</v>
      </c>
      <c r="G98" s="342" t="s">
        <v>672</v>
      </c>
      <c r="H98" s="343">
        <v>40000</v>
      </c>
      <c r="I98" s="343">
        <v>40000</v>
      </c>
      <c r="J98" s="344" t="s">
        <v>610</v>
      </c>
      <c r="K98" s="342" t="s">
        <v>673</v>
      </c>
      <c r="L98" s="342" t="s">
        <v>674</v>
      </c>
      <c r="M98" s="342" t="s">
        <v>675</v>
      </c>
      <c r="N98" s="345">
        <v>33171</v>
      </c>
      <c r="O98" s="564" t="s">
        <v>676</v>
      </c>
      <c r="P98" s="346" t="s">
        <v>534</v>
      </c>
    </row>
    <row r="99" spans="2:16" x14ac:dyDescent="0.25">
      <c r="B99" s="340">
        <v>92</v>
      </c>
      <c r="C99" s="341">
        <v>43119</v>
      </c>
      <c r="D99" s="342" t="s">
        <v>531</v>
      </c>
      <c r="E99" s="342" t="s">
        <v>532</v>
      </c>
      <c r="F99" s="342">
        <v>254079</v>
      </c>
      <c r="G99" s="342" t="s">
        <v>677</v>
      </c>
      <c r="H99" s="343">
        <v>45000</v>
      </c>
      <c r="I99" s="343">
        <v>45000</v>
      </c>
      <c r="J99" s="344" t="s">
        <v>610</v>
      </c>
      <c r="K99" s="342" t="s">
        <v>678</v>
      </c>
      <c r="L99" s="342" t="s">
        <v>679</v>
      </c>
      <c r="M99" s="342" t="s">
        <v>680</v>
      </c>
      <c r="N99" s="345">
        <v>33178</v>
      </c>
      <c r="O99" s="564" t="s">
        <v>676</v>
      </c>
      <c r="P99" s="346" t="s">
        <v>534</v>
      </c>
    </row>
    <row r="100" spans="2:16" x14ac:dyDescent="0.25">
      <c r="B100" s="340">
        <v>93</v>
      </c>
      <c r="C100" s="341">
        <v>43119</v>
      </c>
      <c r="D100" s="342" t="s">
        <v>531</v>
      </c>
      <c r="E100" s="342" t="s">
        <v>532</v>
      </c>
      <c r="F100" s="342">
        <v>254087</v>
      </c>
      <c r="G100" s="342" t="s">
        <v>681</v>
      </c>
      <c r="H100" s="343">
        <v>40000</v>
      </c>
      <c r="I100" s="343">
        <v>40000</v>
      </c>
      <c r="J100" s="344" t="s">
        <v>187</v>
      </c>
      <c r="K100" s="342" t="s">
        <v>682</v>
      </c>
      <c r="L100" s="342" t="s">
        <v>683</v>
      </c>
      <c r="M100" s="342" t="s">
        <v>684</v>
      </c>
      <c r="N100" s="345">
        <v>33176</v>
      </c>
      <c r="O100" s="564" t="s">
        <v>685</v>
      </c>
      <c r="P100" s="346" t="s">
        <v>536</v>
      </c>
    </row>
    <row r="101" spans="2:16" x14ac:dyDescent="0.25">
      <c r="B101" s="340">
        <v>94</v>
      </c>
      <c r="C101" s="341">
        <v>43119</v>
      </c>
      <c r="D101" s="342" t="s">
        <v>531</v>
      </c>
      <c r="E101" s="342" t="s">
        <v>532</v>
      </c>
      <c r="F101" s="342">
        <v>254086</v>
      </c>
      <c r="G101" s="342" t="s">
        <v>686</v>
      </c>
      <c r="H101" s="343">
        <v>40000</v>
      </c>
      <c r="I101" s="343">
        <v>40000</v>
      </c>
      <c r="J101" s="344" t="s">
        <v>687</v>
      </c>
      <c r="K101" s="342" t="s">
        <v>688</v>
      </c>
      <c r="L101" s="342" t="s">
        <v>234</v>
      </c>
      <c r="M101" s="342" t="s">
        <v>689</v>
      </c>
      <c r="N101" s="345">
        <v>33174</v>
      </c>
      <c r="O101" s="564" t="s">
        <v>685</v>
      </c>
      <c r="P101" s="346" t="s">
        <v>536</v>
      </c>
    </row>
    <row r="102" spans="2:16" x14ac:dyDescent="0.25">
      <c r="B102" s="340">
        <v>95</v>
      </c>
      <c r="C102" s="341">
        <v>43119</v>
      </c>
      <c r="D102" s="342" t="s">
        <v>531</v>
      </c>
      <c r="E102" s="342" t="s">
        <v>532</v>
      </c>
      <c r="F102" s="342">
        <v>254085</v>
      </c>
      <c r="G102" s="342" t="s">
        <v>690</v>
      </c>
      <c r="H102" s="343">
        <v>40000</v>
      </c>
      <c r="I102" s="343">
        <v>40000</v>
      </c>
      <c r="J102" s="344" t="s">
        <v>691</v>
      </c>
      <c r="K102" s="342" t="s">
        <v>692</v>
      </c>
      <c r="L102" s="342" t="s">
        <v>693</v>
      </c>
      <c r="M102" s="342" t="s">
        <v>694</v>
      </c>
      <c r="N102" s="345">
        <v>33175</v>
      </c>
      <c r="O102" s="564" t="s">
        <v>685</v>
      </c>
      <c r="P102" s="346" t="s">
        <v>536</v>
      </c>
    </row>
    <row r="103" spans="2:16" x14ac:dyDescent="0.25">
      <c r="B103" s="340">
        <v>96</v>
      </c>
      <c r="C103" s="341">
        <v>43119</v>
      </c>
      <c r="D103" s="342" t="s">
        <v>531</v>
      </c>
      <c r="E103" s="342" t="s">
        <v>532</v>
      </c>
      <c r="F103" s="342">
        <v>254069</v>
      </c>
      <c r="G103" s="342" t="s">
        <v>553</v>
      </c>
      <c r="H103" s="343">
        <v>40000</v>
      </c>
      <c r="I103" s="343">
        <v>40000</v>
      </c>
      <c r="J103" s="344" t="s">
        <v>187</v>
      </c>
      <c r="K103" s="342" t="s">
        <v>695</v>
      </c>
      <c r="L103" s="342" t="s">
        <v>610</v>
      </c>
      <c r="M103" s="342" t="s">
        <v>696</v>
      </c>
      <c r="N103" s="345">
        <v>33179</v>
      </c>
      <c r="O103" s="564" t="s">
        <v>537</v>
      </c>
      <c r="P103" s="346" t="s">
        <v>61</v>
      </c>
    </row>
    <row r="104" spans="2:16" x14ac:dyDescent="0.25">
      <c r="B104" s="340">
        <v>97</v>
      </c>
      <c r="C104" s="341">
        <v>43119</v>
      </c>
      <c r="D104" s="342" t="s">
        <v>531</v>
      </c>
      <c r="E104" s="342" t="s">
        <v>532</v>
      </c>
      <c r="F104" s="342">
        <v>254068</v>
      </c>
      <c r="G104" s="342" t="s">
        <v>697</v>
      </c>
      <c r="H104" s="343">
        <v>40000</v>
      </c>
      <c r="I104" s="343">
        <v>40000</v>
      </c>
      <c r="J104" s="344" t="s">
        <v>698</v>
      </c>
      <c r="K104" s="342" t="s">
        <v>699</v>
      </c>
      <c r="L104" s="342" t="s">
        <v>269</v>
      </c>
      <c r="M104" s="342" t="s">
        <v>700</v>
      </c>
      <c r="N104" s="345">
        <v>33172</v>
      </c>
      <c r="O104" s="564" t="s">
        <v>537</v>
      </c>
      <c r="P104" s="346" t="s">
        <v>61</v>
      </c>
    </row>
    <row r="105" spans="2:16" x14ac:dyDescent="0.25">
      <c r="B105" s="340">
        <v>98</v>
      </c>
      <c r="C105" s="341">
        <v>43119</v>
      </c>
      <c r="D105" s="342" t="s">
        <v>531</v>
      </c>
      <c r="E105" s="342" t="s">
        <v>532</v>
      </c>
      <c r="F105" s="342">
        <v>254075</v>
      </c>
      <c r="G105" s="342" t="s">
        <v>701</v>
      </c>
      <c r="H105" s="343">
        <v>40000</v>
      </c>
      <c r="I105" s="343">
        <v>40000</v>
      </c>
      <c r="J105" s="344" t="s">
        <v>702</v>
      </c>
      <c r="K105" s="342" t="s">
        <v>703</v>
      </c>
      <c r="L105" s="342" t="s">
        <v>704</v>
      </c>
      <c r="M105" s="342" t="s">
        <v>705</v>
      </c>
      <c r="N105" s="345">
        <v>33180</v>
      </c>
      <c r="O105" s="564" t="s">
        <v>533</v>
      </c>
      <c r="P105" s="346" t="s">
        <v>178</v>
      </c>
    </row>
    <row r="106" spans="2:16" x14ac:dyDescent="0.25">
      <c r="B106" s="340">
        <v>99</v>
      </c>
      <c r="C106" s="341">
        <v>43119</v>
      </c>
      <c r="D106" s="342" t="s">
        <v>531</v>
      </c>
      <c r="E106" s="342" t="s">
        <v>532</v>
      </c>
      <c r="F106" s="342">
        <v>254073</v>
      </c>
      <c r="G106" s="342" t="s">
        <v>706</v>
      </c>
      <c r="H106" s="343">
        <v>40000</v>
      </c>
      <c r="I106" s="343">
        <v>40000</v>
      </c>
      <c r="J106" s="344" t="s">
        <v>610</v>
      </c>
      <c r="K106" s="342" t="s">
        <v>707</v>
      </c>
      <c r="L106" s="342" t="s">
        <v>489</v>
      </c>
      <c r="M106" s="342" t="s">
        <v>708</v>
      </c>
      <c r="N106" s="345">
        <v>33165</v>
      </c>
      <c r="O106" s="564" t="s">
        <v>709</v>
      </c>
      <c r="P106" s="346" t="s">
        <v>267</v>
      </c>
    </row>
    <row r="107" spans="2:16" x14ac:dyDescent="0.25">
      <c r="B107" s="340">
        <v>100</v>
      </c>
      <c r="C107" s="341">
        <v>43119</v>
      </c>
      <c r="D107" s="342" t="s">
        <v>531</v>
      </c>
      <c r="E107" s="342" t="s">
        <v>532</v>
      </c>
      <c r="F107" s="342">
        <v>254082</v>
      </c>
      <c r="G107" s="342" t="s">
        <v>232</v>
      </c>
      <c r="H107" s="343">
        <v>45000</v>
      </c>
      <c r="I107" s="343">
        <v>45000</v>
      </c>
      <c r="J107" s="344" t="s">
        <v>234</v>
      </c>
      <c r="K107" s="342" t="s">
        <v>235</v>
      </c>
      <c r="L107" s="342" t="s">
        <v>234</v>
      </c>
      <c r="M107" s="342" t="s">
        <v>710</v>
      </c>
      <c r="N107" s="345">
        <v>33173</v>
      </c>
      <c r="O107" s="564" t="s">
        <v>711</v>
      </c>
      <c r="P107" s="346" t="s">
        <v>712</v>
      </c>
    </row>
    <row r="108" spans="2:16" x14ac:dyDescent="0.25">
      <c r="B108" s="340">
        <v>101</v>
      </c>
      <c r="C108" s="341">
        <v>43119</v>
      </c>
      <c r="D108" s="342" t="s">
        <v>531</v>
      </c>
      <c r="E108" s="342" t="s">
        <v>532</v>
      </c>
      <c r="F108" s="342">
        <v>254081</v>
      </c>
      <c r="G108" s="342" t="s">
        <v>713</v>
      </c>
      <c r="H108" s="343">
        <v>33000</v>
      </c>
      <c r="I108" s="343">
        <v>33000</v>
      </c>
      <c r="J108" s="344" t="s">
        <v>89</v>
      </c>
      <c r="K108" s="342" t="s">
        <v>714</v>
      </c>
      <c r="L108" s="342" t="s">
        <v>715</v>
      </c>
      <c r="M108" s="342" t="s">
        <v>716</v>
      </c>
      <c r="N108" s="345">
        <v>33177</v>
      </c>
      <c r="O108" s="564" t="s">
        <v>717</v>
      </c>
      <c r="P108" s="346" t="s">
        <v>33</v>
      </c>
    </row>
    <row r="109" spans="2:16" x14ac:dyDescent="0.25">
      <c r="B109" s="340">
        <v>102</v>
      </c>
      <c r="C109" s="341">
        <v>43119</v>
      </c>
      <c r="D109" s="342" t="s">
        <v>531</v>
      </c>
      <c r="E109" s="342" t="s">
        <v>532</v>
      </c>
      <c r="F109" s="342">
        <v>254070</v>
      </c>
      <c r="G109" s="342" t="s">
        <v>718</v>
      </c>
      <c r="H109" s="343">
        <v>45000</v>
      </c>
      <c r="I109" s="343">
        <v>45000</v>
      </c>
      <c r="J109" s="344" t="s">
        <v>719</v>
      </c>
      <c r="K109" s="342" t="s">
        <v>720</v>
      </c>
      <c r="L109" s="342" t="s">
        <v>721</v>
      </c>
      <c r="M109" s="342" t="s">
        <v>722</v>
      </c>
      <c r="N109" s="345">
        <v>33169</v>
      </c>
      <c r="O109" s="564" t="s">
        <v>723</v>
      </c>
      <c r="P109" s="346" t="s">
        <v>61</v>
      </c>
    </row>
    <row r="110" spans="2:16" x14ac:dyDescent="0.25">
      <c r="B110" s="340">
        <v>103</v>
      </c>
      <c r="C110" s="341">
        <v>43119</v>
      </c>
      <c r="D110" s="342" t="s">
        <v>531</v>
      </c>
      <c r="E110" s="342" t="s">
        <v>532</v>
      </c>
      <c r="F110" s="342">
        <v>254071</v>
      </c>
      <c r="G110" s="342" t="s">
        <v>724</v>
      </c>
      <c r="H110" s="343">
        <v>42000</v>
      </c>
      <c r="I110" s="343">
        <v>42000</v>
      </c>
      <c r="J110" s="344" t="s">
        <v>725</v>
      </c>
      <c r="K110" s="342" t="s">
        <v>726</v>
      </c>
      <c r="L110" s="342" t="s">
        <v>727</v>
      </c>
      <c r="M110" s="342" t="s">
        <v>728</v>
      </c>
      <c r="N110" s="345">
        <v>33168</v>
      </c>
      <c r="O110" s="564" t="s">
        <v>709</v>
      </c>
      <c r="P110" s="346" t="s">
        <v>267</v>
      </c>
    </row>
    <row r="111" spans="2:16" x14ac:dyDescent="0.25">
      <c r="B111" s="340">
        <v>104</v>
      </c>
      <c r="C111" s="341">
        <v>43119</v>
      </c>
      <c r="D111" s="342" t="s">
        <v>531</v>
      </c>
      <c r="E111" s="342" t="s">
        <v>532</v>
      </c>
      <c r="F111" s="342">
        <v>254078</v>
      </c>
      <c r="G111" s="342" t="s">
        <v>729</v>
      </c>
      <c r="H111" s="343">
        <v>40000</v>
      </c>
      <c r="I111" s="343">
        <v>40000</v>
      </c>
      <c r="J111" s="344" t="s">
        <v>730</v>
      </c>
      <c r="K111" s="342" t="s">
        <v>731</v>
      </c>
      <c r="L111" s="342" t="s">
        <v>732</v>
      </c>
      <c r="M111" s="342" t="s">
        <v>733</v>
      </c>
      <c r="N111" s="345">
        <v>33166</v>
      </c>
      <c r="O111" s="564" t="s">
        <v>676</v>
      </c>
      <c r="P111" s="346" t="s">
        <v>534</v>
      </c>
    </row>
    <row r="112" spans="2:16" x14ac:dyDescent="0.25">
      <c r="B112" s="340">
        <v>105</v>
      </c>
      <c r="C112" s="341">
        <v>43119</v>
      </c>
      <c r="D112" s="342" t="s">
        <v>531</v>
      </c>
      <c r="E112" s="342" t="s">
        <v>532</v>
      </c>
      <c r="F112" s="342">
        <v>254083</v>
      </c>
      <c r="G112" s="342" t="s">
        <v>254</v>
      </c>
      <c r="H112" s="343">
        <v>45000</v>
      </c>
      <c r="I112" s="343">
        <v>45000</v>
      </c>
      <c r="J112" s="344" t="s">
        <v>89</v>
      </c>
      <c r="K112" s="342" t="s">
        <v>734</v>
      </c>
      <c r="L112" s="342" t="s">
        <v>735</v>
      </c>
      <c r="M112" s="342" t="s">
        <v>736</v>
      </c>
      <c r="N112" s="345">
        <v>33170</v>
      </c>
      <c r="O112" s="564" t="s">
        <v>737</v>
      </c>
      <c r="P112" s="346" t="s">
        <v>33</v>
      </c>
    </row>
    <row r="113" spans="2:16" x14ac:dyDescent="0.25">
      <c r="B113" s="340">
        <v>106</v>
      </c>
      <c r="C113" s="341">
        <v>43119</v>
      </c>
      <c r="D113" s="342" t="s">
        <v>531</v>
      </c>
      <c r="E113" s="342" t="s">
        <v>532</v>
      </c>
      <c r="F113" s="342">
        <v>254072</v>
      </c>
      <c r="G113" s="342" t="s">
        <v>738</v>
      </c>
      <c r="H113" s="343">
        <v>40000</v>
      </c>
      <c r="I113" s="343">
        <v>40000</v>
      </c>
      <c r="J113" s="344" t="s">
        <v>739</v>
      </c>
      <c r="K113" s="342" t="s">
        <v>740</v>
      </c>
      <c r="L113" s="342" t="s">
        <v>741</v>
      </c>
      <c r="M113" s="342" t="s">
        <v>742</v>
      </c>
      <c r="N113" s="345">
        <v>33183</v>
      </c>
      <c r="O113" s="564" t="s">
        <v>709</v>
      </c>
      <c r="P113" s="346" t="s">
        <v>267</v>
      </c>
    </row>
    <row r="114" spans="2:16" x14ac:dyDescent="0.25">
      <c r="B114" s="340">
        <v>107</v>
      </c>
      <c r="C114" s="341">
        <v>43119</v>
      </c>
      <c r="D114" s="342" t="s">
        <v>531</v>
      </c>
      <c r="E114" s="342" t="s">
        <v>532</v>
      </c>
      <c r="F114" s="342">
        <v>254074</v>
      </c>
      <c r="G114" s="342" t="s">
        <v>743</v>
      </c>
      <c r="H114" s="343">
        <v>40000</v>
      </c>
      <c r="I114" s="343">
        <v>40000</v>
      </c>
      <c r="J114" s="344" t="s">
        <v>744</v>
      </c>
      <c r="K114" s="342" t="s">
        <v>745</v>
      </c>
      <c r="L114" s="342" t="s">
        <v>746</v>
      </c>
      <c r="M114" s="342" t="s">
        <v>747</v>
      </c>
      <c r="N114" s="345">
        <v>33181</v>
      </c>
      <c r="O114" s="564" t="s">
        <v>676</v>
      </c>
      <c r="P114" s="346" t="s">
        <v>534</v>
      </c>
    </row>
    <row r="115" spans="2:16" x14ac:dyDescent="0.25">
      <c r="B115" s="340">
        <v>108</v>
      </c>
      <c r="C115" s="341">
        <v>43119</v>
      </c>
      <c r="D115" s="342" t="s">
        <v>531</v>
      </c>
      <c r="E115" s="342" t="s">
        <v>532</v>
      </c>
      <c r="F115" s="342">
        <v>254076</v>
      </c>
      <c r="G115" s="342" t="s">
        <v>748</v>
      </c>
      <c r="H115" s="343">
        <v>40000</v>
      </c>
      <c r="I115" s="343">
        <v>40000</v>
      </c>
      <c r="J115" s="344" t="s">
        <v>749</v>
      </c>
      <c r="K115" s="342" t="s">
        <v>750</v>
      </c>
      <c r="L115" s="342" t="s">
        <v>486</v>
      </c>
      <c r="M115" s="342" t="s">
        <v>751</v>
      </c>
      <c r="N115" s="345">
        <v>33184</v>
      </c>
      <c r="O115" s="564" t="s">
        <v>752</v>
      </c>
      <c r="P115" s="346" t="s">
        <v>178</v>
      </c>
    </row>
    <row r="116" spans="2:16" ht="16.5" thickBot="1" x14ac:dyDescent="0.3">
      <c r="B116" s="347">
        <v>109</v>
      </c>
      <c r="C116" s="348">
        <v>43119</v>
      </c>
      <c r="D116" s="349" t="s">
        <v>531</v>
      </c>
      <c r="E116" s="349" t="s">
        <v>532</v>
      </c>
      <c r="F116" s="349">
        <v>254077</v>
      </c>
      <c r="G116" s="349" t="s">
        <v>753</v>
      </c>
      <c r="H116" s="350">
        <v>40000</v>
      </c>
      <c r="I116" s="350">
        <v>40000</v>
      </c>
      <c r="J116" s="351" t="s">
        <v>741</v>
      </c>
      <c r="K116" s="349" t="s">
        <v>754</v>
      </c>
      <c r="L116" s="349" t="s">
        <v>755</v>
      </c>
      <c r="M116" s="349" t="s">
        <v>756</v>
      </c>
      <c r="N116" s="352">
        <v>33182</v>
      </c>
      <c r="O116" s="565" t="s">
        <v>752</v>
      </c>
      <c r="P116" s="353" t="s">
        <v>178</v>
      </c>
    </row>
    <row r="117" spans="2:16" s="332" customFormat="1" ht="19.5" customHeight="1" thickBot="1" x14ac:dyDescent="0.3">
      <c r="B117" s="484" t="s">
        <v>1270</v>
      </c>
      <c r="C117" s="485"/>
      <c r="D117" s="485"/>
      <c r="E117" s="485"/>
      <c r="F117" s="485"/>
      <c r="G117" s="492"/>
      <c r="H117" s="499">
        <f t="shared" ref="H117:I117" si="2">SUM(H74:H116)</f>
        <v>1890000</v>
      </c>
      <c r="I117" s="504">
        <f t="shared" si="2"/>
        <v>1890000</v>
      </c>
      <c r="J117" s="505"/>
      <c r="K117" s="502"/>
      <c r="L117" s="502"/>
      <c r="M117" s="502"/>
      <c r="N117" s="502"/>
      <c r="O117" s="502"/>
      <c r="P117" s="503"/>
    </row>
    <row r="118" spans="2:16" x14ac:dyDescent="0.25">
      <c r="B118" s="355">
        <v>110</v>
      </c>
      <c r="C118" s="356">
        <v>43120</v>
      </c>
      <c r="D118" s="357" t="s">
        <v>437</v>
      </c>
      <c r="E118" s="357" t="s">
        <v>431</v>
      </c>
      <c r="F118" s="357">
        <v>3459971</v>
      </c>
      <c r="G118" s="357" t="s">
        <v>760</v>
      </c>
      <c r="H118" s="358">
        <v>50000</v>
      </c>
      <c r="I118" s="358">
        <v>50000</v>
      </c>
      <c r="J118" s="359" t="s">
        <v>761</v>
      </c>
      <c r="K118" s="357" t="s">
        <v>762</v>
      </c>
      <c r="L118" s="357" t="s">
        <v>434</v>
      </c>
      <c r="M118" s="357" t="s">
        <v>591</v>
      </c>
      <c r="N118" s="360">
        <v>33166</v>
      </c>
      <c r="O118" s="567" t="s">
        <v>88</v>
      </c>
      <c r="P118" s="361" t="s">
        <v>88</v>
      </c>
    </row>
    <row r="119" spans="2:16" x14ac:dyDescent="0.25">
      <c r="B119" s="340">
        <v>111</v>
      </c>
      <c r="C119" s="341">
        <v>43120</v>
      </c>
      <c r="D119" s="342" t="s">
        <v>541</v>
      </c>
      <c r="E119" s="342" t="s">
        <v>431</v>
      </c>
      <c r="F119" s="342">
        <v>3460742</v>
      </c>
      <c r="G119" s="342" t="s">
        <v>763</v>
      </c>
      <c r="H119" s="343">
        <v>50000</v>
      </c>
      <c r="I119" s="343">
        <v>50000</v>
      </c>
      <c r="J119" s="344" t="s">
        <v>764</v>
      </c>
      <c r="K119" s="342" t="s">
        <v>765</v>
      </c>
      <c r="L119" s="342" t="s">
        <v>581</v>
      </c>
      <c r="M119" s="342" t="s">
        <v>582</v>
      </c>
      <c r="N119" s="345">
        <v>33194</v>
      </c>
      <c r="O119" s="564" t="s">
        <v>436</v>
      </c>
      <c r="P119" s="346" t="s">
        <v>267</v>
      </c>
    </row>
    <row r="120" spans="2:16" x14ac:dyDescent="0.25">
      <c r="B120" s="340">
        <v>112</v>
      </c>
      <c r="C120" s="341">
        <v>43120</v>
      </c>
      <c r="D120" s="342" t="s">
        <v>541</v>
      </c>
      <c r="E120" s="342" t="s">
        <v>431</v>
      </c>
      <c r="F120" s="342">
        <v>3460741</v>
      </c>
      <c r="G120" s="342" t="s">
        <v>766</v>
      </c>
      <c r="H120" s="343">
        <v>50000</v>
      </c>
      <c r="I120" s="343">
        <v>50000</v>
      </c>
      <c r="J120" s="344" t="s">
        <v>767</v>
      </c>
      <c r="K120" s="342" t="s">
        <v>768</v>
      </c>
      <c r="L120" s="342" t="s">
        <v>581</v>
      </c>
      <c r="M120" s="342" t="s">
        <v>582</v>
      </c>
      <c r="N120" s="345">
        <v>33193</v>
      </c>
      <c r="O120" s="564" t="s">
        <v>88</v>
      </c>
      <c r="P120" s="346" t="s">
        <v>88</v>
      </c>
    </row>
    <row r="121" spans="2:16" x14ac:dyDescent="0.25">
      <c r="B121" s="340">
        <v>113</v>
      </c>
      <c r="C121" s="341">
        <v>43120</v>
      </c>
      <c r="D121" s="342" t="s">
        <v>480</v>
      </c>
      <c r="E121" s="342" t="s">
        <v>431</v>
      </c>
      <c r="F121" s="342">
        <v>3460480</v>
      </c>
      <c r="G121" s="342" t="s">
        <v>168</v>
      </c>
      <c r="H121" s="343">
        <v>45000</v>
      </c>
      <c r="I121" s="343">
        <v>45000</v>
      </c>
      <c r="J121" s="344" t="s">
        <v>170</v>
      </c>
      <c r="K121" s="342" t="s">
        <v>769</v>
      </c>
      <c r="L121" s="342" t="s">
        <v>34</v>
      </c>
      <c r="M121" s="342" t="s">
        <v>35</v>
      </c>
      <c r="N121" s="345">
        <v>33192</v>
      </c>
      <c r="O121" s="564" t="s">
        <v>446</v>
      </c>
      <c r="P121" s="346" t="s">
        <v>33</v>
      </c>
    </row>
    <row r="122" spans="2:16" x14ac:dyDescent="0.25">
      <c r="B122" s="340">
        <v>114</v>
      </c>
      <c r="C122" s="341">
        <v>43120</v>
      </c>
      <c r="D122" s="342" t="s">
        <v>480</v>
      </c>
      <c r="E122" s="342" t="s">
        <v>431</v>
      </c>
      <c r="F122" s="342">
        <v>3460095</v>
      </c>
      <c r="G122" s="342" t="s">
        <v>26</v>
      </c>
      <c r="H122" s="343">
        <v>45000</v>
      </c>
      <c r="I122" s="343">
        <v>45000</v>
      </c>
      <c r="J122" s="344" t="s">
        <v>137</v>
      </c>
      <c r="K122" s="342" t="s">
        <v>770</v>
      </c>
      <c r="L122" s="342" t="s">
        <v>34</v>
      </c>
      <c r="M122" s="342" t="s">
        <v>35</v>
      </c>
      <c r="N122" s="345">
        <v>33188</v>
      </c>
      <c r="O122" s="564" t="s">
        <v>446</v>
      </c>
      <c r="P122" s="346" t="s">
        <v>33</v>
      </c>
    </row>
    <row r="123" spans="2:16" x14ac:dyDescent="0.25">
      <c r="B123" s="340">
        <v>115</v>
      </c>
      <c r="C123" s="341">
        <v>43120</v>
      </c>
      <c r="D123" s="342" t="s">
        <v>480</v>
      </c>
      <c r="E123" s="342" t="s">
        <v>431</v>
      </c>
      <c r="F123" s="342">
        <v>3460479</v>
      </c>
      <c r="G123" s="342" t="s">
        <v>771</v>
      </c>
      <c r="H123" s="343">
        <v>45000</v>
      </c>
      <c r="I123" s="343">
        <v>45000</v>
      </c>
      <c r="J123" s="344" t="s">
        <v>34</v>
      </c>
      <c r="K123" s="342" t="s">
        <v>772</v>
      </c>
      <c r="L123" s="342" t="s">
        <v>34</v>
      </c>
      <c r="M123" s="342" t="s">
        <v>35</v>
      </c>
      <c r="N123" s="345">
        <v>33191</v>
      </c>
      <c r="O123" s="564" t="s">
        <v>446</v>
      </c>
      <c r="P123" s="346" t="s">
        <v>33</v>
      </c>
    </row>
    <row r="124" spans="2:16" x14ac:dyDescent="0.25">
      <c r="B124" s="340">
        <v>116</v>
      </c>
      <c r="C124" s="341">
        <v>43120</v>
      </c>
      <c r="D124" s="342" t="s">
        <v>480</v>
      </c>
      <c r="E124" s="342" t="s">
        <v>431</v>
      </c>
      <c r="F124" s="342">
        <v>3460094</v>
      </c>
      <c r="G124" s="342" t="s">
        <v>487</v>
      </c>
      <c r="H124" s="343">
        <v>45000</v>
      </c>
      <c r="I124" s="343">
        <v>45000</v>
      </c>
      <c r="J124" s="344" t="s">
        <v>773</v>
      </c>
      <c r="K124" s="342" t="s">
        <v>774</v>
      </c>
      <c r="L124" s="342" t="s">
        <v>34</v>
      </c>
      <c r="M124" s="342" t="s">
        <v>35</v>
      </c>
      <c r="N124" s="345">
        <v>33189</v>
      </c>
      <c r="O124" s="564" t="s">
        <v>446</v>
      </c>
      <c r="P124" s="346" t="s">
        <v>33</v>
      </c>
    </row>
    <row r="125" spans="2:16" x14ac:dyDescent="0.25">
      <c r="B125" s="340">
        <v>117</v>
      </c>
      <c r="C125" s="341">
        <v>43120</v>
      </c>
      <c r="D125" s="342" t="s">
        <v>568</v>
      </c>
      <c r="E125" s="342" t="s">
        <v>431</v>
      </c>
      <c r="F125" s="342">
        <v>3460988</v>
      </c>
      <c r="G125" s="342" t="s">
        <v>775</v>
      </c>
      <c r="H125" s="343">
        <v>45000</v>
      </c>
      <c r="I125" s="343">
        <v>45000</v>
      </c>
      <c r="J125" s="344" t="s">
        <v>34</v>
      </c>
      <c r="K125" s="342" t="s">
        <v>776</v>
      </c>
      <c r="L125" s="342" t="s">
        <v>486</v>
      </c>
      <c r="M125" s="342" t="s">
        <v>777</v>
      </c>
      <c r="N125" s="345">
        <v>33185</v>
      </c>
      <c r="O125" s="564" t="s">
        <v>572</v>
      </c>
      <c r="P125" s="346" t="s">
        <v>778</v>
      </c>
    </row>
    <row r="126" spans="2:16" x14ac:dyDescent="0.25">
      <c r="B126" s="340">
        <v>118</v>
      </c>
      <c r="C126" s="341">
        <v>43120</v>
      </c>
      <c r="D126" s="342" t="s">
        <v>568</v>
      </c>
      <c r="E126" s="342" t="s">
        <v>431</v>
      </c>
      <c r="F126" s="342">
        <v>3460990</v>
      </c>
      <c r="G126" s="342" t="s">
        <v>577</v>
      </c>
      <c r="H126" s="343">
        <v>45000</v>
      </c>
      <c r="I126" s="343">
        <v>45000</v>
      </c>
      <c r="J126" s="344" t="s">
        <v>779</v>
      </c>
      <c r="K126" s="342" t="s">
        <v>780</v>
      </c>
      <c r="L126" s="342" t="s">
        <v>486</v>
      </c>
      <c r="M126" s="342" t="s">
        <v>777</v>
      </c>
      <c r="N126" s="345">
        <v>33187</v>
      </c>
      <c r="O126" s="564" t="s">
        <v>572</v>
      </c>
      <c r="P126" s="346" t="s">
        <v>778</v>
      </c>
    </row>
    <row r="127" spans="2:16" x14ac:dyDescent="0.25">
      <c r="B127" s="340">
        <v>119</v>
      </c>
      <c r="C127" s="341">
        <v>43120</v>
      </c>
      <c r="D127" s="342" t="s">
        <v>531</v>
      </c>
      <c r="E127" s="342" t="s">
        <v>532</v>
      </c>
      <c r="F127" s="342">
        <v>254105</v>
      </c>
      <c r="G127" s="342" t="s">
        <v>781</v>
      </c>
      <c r="H127" s="343">
        <v>45000</v>
      </c>
      <c r="I127" s="343">
        <v>45000</v>
      </c>
      <c r="J127" s="344" t="s">
        <v>782</v>
      </c>
      <c r="K127" s="342" t="s">
        <v>783</v>
      </c>
      <c r="L127" s="342" t="s">
        <v>784</v>
      </c>
      <c r="M127" s="342" t="s">
        <v>785</v>
      </c>
      <c r="N127" s="345">
        <v>33318</v>
      </c>
      <c r="O127" s="564" t="s">
        <v>712</v>
      </c>
      <c r="P127" s="346" t="s">
        <v>786</v>
      </c>
    </row>
    <row r="128" spans="2:16" x14ac:dyDescent="0.25">
      <c r="B128" s="340">
        <v>120</v>
      </c>
      <c r="C128" s="341">
        <v>43120</v>
      </c>
      <c r="D128" s="342" t="s">
        <v>531</v>
      </c>
      <c r="E128" s="342" t="s">
        <v>532</v>
      </c>
      <c r="F128" s="342">
        <v>254096</v>
      </c>
      <c r="G128" s="342" t="s">
        <v>787</v>
      </c>
      <c r="H128" s="343">
        <v>40000</v>
      </c>
      <c r="I128" s="343">
        <v>40000</v>
      </c>
      <c r="J128" s="344" t="s">
        <v>788</v>
      </c>
      <c r="K128" s="342" t="s">
        <v>789</v>
      </c>
      <c r="L128" s="342" t="s">
        <v>191</v>
      </c>
      <c r="M128" s="342" t="s">
        <v>790</v>
      </c>
      <c r="N128" s="345">
        <v>33317</v>
      </c>
      <c r="O128" s="564" t="s">
        <v>534</v>
      </c>
      <c r="P128" s="346" t="s">
        <v>534</v>
      </c>
    </row>
    <row r="129" spans="2:16" x14ac:dyDescent="0.25">
      <c r="B129" s="340">
        <v>121</v>
      </c>
      <c r="C129" s="341">
        <v>43120</v>
      </c>
      <c r="D129" s="342" t="s">
        <v>531</v>
      </c>
      <c r="E129" s="342" t="s">
        <v>532</v>
      </c>
      <c r="F129" s="342">
        <v>254097</v>
      </c>
      <c r="G129" s="342" t="s">
        <v>791</v>
      </c>
      <c r="H129" s="343">
        <v>40000</v>
      </c>
      <c r="I129" s="343">
        <v>40000</v>
      </c>
      <c r="J129" s="344" t="s">
        <v>792</v>
      </c>
      <c r="K129" s="342" t="s">
        <v>793</v>
      </c>
      <c r="L129" s="342" t="s">
        <v>187</v>
      </c>
      <c r="M129" s="342" t="s">
        <v>794</v>
      </c>
      <c r="N129" s="345">
        <v>33316</v>
      </c>
      <c r="O129" s="564" t="s">
        <v>534</v>
      </c>
      <c r="P129" s="346" t="s">
        <v>534</v>
      </c>
    </row>
    <row r="130" spans="2:16" x14ac:dyDescent="0.25">
      <c r="B130" s="340">
        <v>122</v>
      </c>
      <c r="C130" s="341">
        <v>43120</v>
      </c>
      <c r="D130" s="342" t="s">
        <v>531</v>
      </c>
      <c r="E130" s="342" t="s">
        <v>532</v>
      </c>
      <c r="F130" s="342">
        <v>254107</v>
      </c>
      <c r="G130" s="342" t="s">
        <v>795</v>
      </c>
      <c r="H130" s="343">
        <v>40000</v>
      </c>
      <c r="I130" s="343">
        <v>40000</v>
      </c>
      <c r="J130" s="344" t="s">
        <v>741</v>
      </c>
      <c r="K130" s="342" t="s">
        <v>796</v>
      </c>
      <c r="L130" s="342" t="s">
        <v>564</v>
      </c>
      <c r="M130" s="342" t="s">
        <v>797</v>
      </c>
      <c r="N130" s="345">
        <v>33196</v>
      </c>
      <c r="O130" s="564" t="s">
        <v>798</v>
      </c>
      <c r="P130" s="346" t="s">
        <v>33</v>
      </c>
    </row>
    <row r="131" spans="2:16" x14ac:dyDescent="0.25">
      <c r="B131" s="340">
        <v>123</v>
      </c>
      <c r="C131" s="341">
        <v>43120</v>
      </c>
      <c r="D131" s="342" t="s">
        <v>531</v>
      </c>
      <c r="E131" s="342" t="s">
        <v>532</v>
      </c>
      <c r="F131" s="342">
        <v>254108</v>
      </c>
      <c r="G131" s="342" t="s">
        <v>799</v>
      </c>
      <c r="H131" s="343">
        <v>40000</v>
      </c>
      <c r="I131" s="343">
        <v>40000</v>
      </c>
      <c r="J131" s="344" t="s">
        <v>800</v>
      </c>
      <c r="K131" s="342" t="s">
        <v>801</v>
      </c>
      <c r="L131" s="342" t="s">
        <v>802</v>
      </c>
      <c r="M131" s="342" t="s">
        <v>803</v>
      </c>
      <c r="N131" s="345">
        <v>33306</v>
      </c>
      <c r="O131" s="564" t="s">
        <v>804</v>
      </c>
      <c r="P131" s="346" t="s">
        <v>536</v>
      </c>
    </row>
    <row r="132" spans="2:16" x14ac:dyDescent="0.25">
      <c r="B132" s="340">
        <v>124</v>
      </c>
      <c r="C132" s="341">
        <v>43120</v>
      </c>
      <c r="D132" s="342" t="s">
        <v>531</v>
      </c>
      <c r="E132" s="342" t="s">
        <v>532</v>
      </c>
      <c r="F132" s="342">
        <v>254094</v>
      </c>
      <c r="G132" s="342" t="s">
        <v>805</v>
      </c>
      <c r="H132" s="343">
        <v>40000</v>
      </c>
      <c r="I132" s="343">
        <v>40000</v>
      </c>
      <c r="J132" s="344" t="s">
        <v>284</v>
      </c>
      <c r="K132" s="342" t="s">
        <v>806</v>
      </c>
      <c r="L132" s="342" t="s">
        <v>807</v>
      </c>
      <c r="M132" s="342" t="s">
        <v>808</v>
      </c>
      <c r="N132" s="345">
        <v>33198</v>
      </c>
      <c r="O132" s="564" t="s">
        <v>537</v>
      </c>
      <c r="P132" s="346" t="s">
        <v>61</v>
      </c>
    </row>
    <row r="133" spans="2:16" x14ac:dyDescent="0.25">
      <c r="B133" s="340">
        <v>125</v>
      </c>
      <c r="C133" s="341">
        <v>43120</v>
      </c>
      <c r="D133" s="342" t="s">
        <v>531</v>
      </c>
      <c r="E133" s="342" t="s">
        <v>532</v>
      </c>
      <c r="F133" s="342">
        <v>254099</v>
      </c>
      <c r="G133" s="342" t="s">
        <v>809</v>
      </c>
      <c r="H133" s="343">
        <v>40000</v>
      </c>
      <c r="I133" s="343">
        <v>40000</v>
      </c>
      <c r="J133" s="344" t="s">
        <v>810</v>
      </c>
      <c r="K133" s="342" t="s">
        <v>811</v>
      </c>
      <c r="L133" s="342" t="s">
        <v>812</v>
      </c>
      <c r="M133" s="342" t="s">
        <v>813</v>
      </c>
      <c r="N133" s="345">
        <v>33307</v>
      </c>
      <c r="O133" s="564" t="s">
        <v>436</v>
      </c>
      <c r="P133" s="346" t="s">
        <v>267</v>
      </c>
    </row>
    <row r="134" spans="2:16" x14ac:dyDescent="0.25">
      <c r="B134" s="340">
        <v>126</v>
      </c>
      <c r="C134" s="341">
        <v>43120</v>
      </c>
      <c r="D134" s="342" t="s">
        <v>531</v>
      </c>
      <c r="E134" s="342" t="s">
        <v>532</v>
      </c>
      <c r="F134" s="342">
        <v>254095</v>
      </c>
      <c r="G134" s="342" t="s">
        <v>814</v>
      </c>
      <c r="H134" s="343">
        <v>40000</v>
      </c>
      <c r="I134" s="343">
        <v>40000</v>
      </c>
      <c r="J134" s="344" t="s">
        <v>187</v>
      </c>
      <c r="K134" s="342" t="s">
        <v>815</v>
      </c>
      <c r="L134" s="342" t="s">
        <v>816</v>
      </c>
      <c r="M134" s="342" t="s">
        <v>817</v>
      </c>
      <c r="N134" s="345">
        <v>33199</v>
      </c>
      <c r="O134" s="564" t="s">
        <v>534</v>
      </c>
      <c r="P134" s="346" t="s">
        <v>534</v>
      </c>
    </row>
    <row r="135" spans="2:16" x14ac:dyDescent="0.25">
      <c r="B135" s="340">
        <v>127</v>
      </c>
      <c r="C135" s="341">
        <v>43120</v>
      </c>
      <c r="D135" s="342" t="s">
        <v>531</v>
      </c>
      <c r="E135" s="342" t="s">
        <v>532</v>
      </c>
      <c r="F135" s="342">
        <v>254102</v>
      </c>
      <c r="G135" s="342" t="s">
        <v>818</v>
      </c>
      <c r="H135" s="343">
        <v>40000</v>
      </c>
      <c r="I135" s="343">
        <v>40000</v>
      </c>
      <c r="J135" s="344" t="s">
        <v>819</v>
      </c>
      <c r="K135" s="342" t="s">
        <v>820</v>
      </c>
      <c r="L135" s="342" t="s">
        <v>821</v>
      </c>
      <c r="M135" s="342" t="s">
        <v>822</v>
      </c>
      <c r="N135" s="345">
        <v>33195</v>
      </c>
      <c r="O135" s="564" t="s">
        <v>533</v>
      </c>
      <c r="P135" s="346" t="s">
        <v>178</v>
      </c>
    </row>
    <row r="136" spans="2:16" x14ac:dyDescent="0.25">
      <c r="B136" s="340">
        <v>128</v>
      </c>
      <c r="C136" s="341">
        <v>43120</v>
      </c>
      <c r="D136" s="342" t="s">
        <v>531</v>
      </c>
      <c r="E136" s="342" t="s">
        <v>532</v>
      </c>
      <c r="F136" s="342">
        <v>254103</v>
      </c>
      <c r="G136" s="342" t="s">
        <v>823</v>
      </c>
      <c r="H136" s="343">
        <v>40000</v>
      </c>
      <c r="I136" s="343">
        <v>40000</v>
      </c>
      <c r="J136" s="344" t="s">
        <v>439</v>
      </c>
      <c r="K136" s="342" t="s">
        <v>824</v>
      </c>
      <c r="L136" s="342" t="s">
        <v>633</v>
      </c>
      <c r="M136" s="342" t="s">
        <v>825</v>
      </c>
      <c r="N136" s="345">
        <v>33200</v>
      </c>
      <c r="O136" s="564" t="s">
        <v>533</v>
      </c>
      <c r="P136" s="346" t="s">
        <v>178</v>
      </c>
    </row>
    <row r="137" spans="2:16" x14ac:dyDescent="0.25">
      <c r="B137" s="340">
        <v>129</v>
      </c>
      <c r="C137" s="341">
        <v>43120</v>
      </c>
      <c r="D137" s="342" t="s">
        <v>531</v>
      </c>
      <c r="E137" s="342" t="s">
        <v>532</v>
      </c>
      <c r="F137" s="342">
        <v>254106</v>
      </c>
      <c r="G137" s="342" t="s">
        <v>826</v>
      </c>
      <c r="H137" s="343">
        <v>45000</v>
      </c>
      <c r="I137" s="343">
        <v>45000</v>
      </c>
      <c r="J137" s="344" t="s">
        <v>827</v>
      </c>
      <c r="K137" s="342" t="s">
        <v>828</v>
      </c>
      <c r="L137" s="342" t="s">
        <v>829</v>
      </c>
      <c r="M137" s="342" t="s">
        <v>830</v>
      </c>
      <c r="N137" s="345">
        <v>33197</v>
      </c>
      <c r="O137" s="564" t="s">
        <v>91</v>
      </c>
      <c r="P137" s="346" t="s">
        <v>446</v>
      </c>
    </row>
    <row r="138" spans="2:16" x14ac:dyDescent="0.25">
      <c r="B138" s="340">
        <v>130</v>
      </c>
      <c r="C138" s="341">
        <v>43120</v>
      </c>
      <c r="D138" s="342" t="s">
        <v>531</v>
      </c>
      <c r="E138" s="342" t="s">
        <v>532</v>
      </c>
      <c r="F138" s="342">
        <v>254104</v>
      </c>
      <c r="G138" s="342" t="s">
        <v>251</v>
      </c>
      <c r="H138" s="343">
        <v>45000</v>
      </c>
      <c r="I138" s="343">
        <v>45000</v>
      </c>
      <c r="J138" s="344" t="s">
        <v>831</v>
      </c>
      <c r="K138" s="342" t="s">
        <v>832</v>
      </c>
      <c r="L138" s="342" t="s">
        <v>833</v>
      </c>
      <c r="M138" s="342" t="s">
        <v>834</v>
      </c>
      <c r="N138" s="345">
        <v>33312</v>
      </c>
      <c r="O138" s="564" t="s">
        <v>835</v>
      </c>
      <c r="P138" s="346" t="s">
        <v>33</v>
      </c>
    </row>
    <row r="139" spans="2:16" x14ac:dyDescent="0.25">
      <c r="B139" s="340">
        <v>131</v>
      </c>
      <c r="C139" s="341">
        <v>43120</v>
      </c>
      <c r="D139" s="342" t="s">
        <v>531</v>
      </c>
      <c r="E139" s="342" t="s">
        <v>532</v>
      </c>
      <c r="F139" s="342">
        <v>254111</v>
      </c>
      <c r="G139" s="342" t="s">
        <v>221</v>
      </c>
      <c r="H139" s="343">
        <v>40000</v>
      </c>
      <c r="I139" s="343">
        <v>40000</v>
      </c>
      <c r="J139" s="344" t="s">
        <v>836</v>
      </c>
      <c r="K139" s="342" t="s">
        <v>837</v>
      </c>
      <c r="L139" s="342" t="s">
        <v>838</v>
      </c>
      <c r="M139" s="342" t="s">
        <v>839</v>
      </c>
      <c r="N139" s="345">
        <v>33315</v>
      </c>
      <c r="O139" s="564" t="s">
        <v>840</v>
      </c>
      <c r="P139" s="346" t="s">
        <v>786</v>
      </c>
    </row>
    <row r="140" spans="2:16" x14ac:dyDescent="0.25">
      <c r="B140" s="340">
        <v>132</v>
      </c>
      <c r="C140" s="341">
        <v>43120</v>
      </c>
      <c r="D140" s="342" t="s">
        <v>531</v>
      </c>
      <c r="E140" s="342" t="s">
        <v>532</v>
      </c>
      <c r="F140" s="342">
        <v>254093</v>
      </c>
      <c r="G140" s="342" t="s">
        <v>841</v>
      </c>
      <c r="H140" s="343">
        <v>40000</v>
      </c>
      <c r="I140" s="343">
        <v>40000</v>
      </c>
      <c r="J140" s="344" t="s">
        <v>842</v>
      </c>
      <c r="K140" s="342" t="s">
        <v>843</v>
      </c>
      <c r="L140" s="342" t="s">
        <v>844</v>
      </c>
      <c r="M140" s="342" t="s">
        <v>845</v>
      </c>
      <c r="N140" s="345">
        <v>33314</v>
      </c>
      <c r="O140" s="564" t="s">
        <v>537</v>
      </c>
      <c r="P140" s="346" t="s">
        <v>61</v>
      </c>
    </row>
    <row r="141" spans="2:16" x14ac:dyDescent="0.25">
      <c r="B141" s="340">
        <v>133</v>
      </c>
      <c r="C141" s="341">
        <v>43120</v>
      </c>
      <c r="D141" s="342" t="s">
        <v>531</v>
      </c>
      <c r="E141" s="342" t="s">
        <v>532</v>
      </c>
      <c r="F141" s="342">
        <v>254110</v>
      </c>
      <c r="G141" s="342" t="s">
        <v>846</v>
      </c>
      <c r="H141" s="343">
        <v>45000</v>
      </c>
      <c r="I141" s="343">
        <v>45000</v>
      </c>
      <c r="J141" s="344" t="s">
        <v>467</v>
      </c>
      <c r="K141" s="342" t="s">
        <v>847</v>
      </c>
      <c r="L141" s="342" t="s">
        <v>848</v>
      </c>
      <c r="M141" s="342" t="s">
        <v>849</v>
      </c>
      <c r="N141" s="345">
        <v>33313</v>
      </c>
      <c r="O141" s="564" t="s">
        <v>804</v>
      </c>
      <c r="P141" s="346" t="s">
        <v>536</v>
      </c>
    </row>
    <row r="142" spans="2:16" x14ac:dyDescent="0.25">
      <c r="B142" s="340">
        <v>134</v>
      </c>
      <c r="C142" s="341">
        <v>43120</v>
      </c>
      <c r="D142" s="342" t="s">
        <v>531</v>
      </c>
      <c r="E142" s="342" t="s">
        <v>532</v>
      </c>
      <c r="F142" s="342">
        <v>254109</v>
      </c>
      <c r="G142" s="342" t="s">
        <v>850</v>
      </c>
      <c r="H142" s="343">
        <v>45000</v>
      </c>
      <c r="I142" s="343">
        <v>45000</v>
      </c>
      <c r="J142" s="344" t="s">
        <v>851</v>
      </c>
      <c r="K142" s="342" t="s">
        <v>852</v>
      </c>
      <c r="L142" s="342" t="s">
        <v>853</v>
      </c>
      <c r="M142" s="342" t="s">
        <v>854</v>
      </c>
      <c r="N142" s="345">
        <v>33311</v>
      </c>
      <c r="O142" s="564" t="s">
        <v>804</v>
      </c>
      <c r="P142" s="346" t="s">
        <v>536</v>
      </c>
    </row>
    <row r="143" spans="2:16" x14ac:dyDescent="0.25">
      <c r="B143" s="340">
        <v>135</v>
      </c>
      <c r="C143" s="341">
        <v>43120</v>
      </c>
      <c r="D143" s="342" t="s">
        <v>531</v>
      </c>
      <c r="E143" s="342" t="s">
        <v>532</v>
      </c>
      <c r="F143" s="342">
        <v>254101</v>
      </c>
      <c r="G143" s="342" t="s">
        <v>855</v>
      </c>
      <c r="H143" s="343">
        <v>40000</v>
      </c>
      <c r="I143" s="343">
        <v>40000</v>
      </c>
      <c r="J143" s="344" t="s">
        <v>856</v>
      </c>
      <c r="K143" s="342" t="s">
        <v>857</v>
      </c>
      <c r="L143" s="342" t="s">
        <v>858</v>
      </c>
      <c r="M143" s="342" t="s">
        <v>859</v>
      </c>
      <c r="N143" s="345">
        <v>33310</v>
      </c>
      <c r="O143" s="564" t="s">
        <v>860</v>
      </c>
      <c r="P143" s="346" t="s">
        <v>178</v>
      </c>
    </row>
    <row r="144" spans="2:16" x14ac:dyDescent="0.25">
      <c r="B144" s="340">
        <v>136</v>
      </c>
      <c r="C144" s="341">
        <v>43120</v>
      </c>
      <c r="D144" s="342" t="s">
        <v>531</v>
      </c>
      <c r="E144" s="342" t="s">
        <v>532</v>
      </c>
      <c r="F144" s="342">
        <v>254092</v>
      </c>
      <c r="G144" s="342" t="s">
        <v>861</v>
      </c>
      <c r="H144" s="343">
        <v>45000</v>
      </c>
      <c r="I144" s="343">
        <v>45000</v>
      </c>
      <c r="J144" s="344" t="s">
        <v>702</v>
      </c>
      <c r="K144" s="342" t="s">
        <v>862</v>
      </c>
      <c r="L144" s="342" t="s">
        <v>863</v>
      </c>
      <c r="M144" s="342" t="s">
        <v>864</v>
      </c>
      <c r="N144" s="345">
        <v>33309</v>
      </c>
      <c r="O144" s="564" t="s">
        <v>537</v>
      </c>
      <c r="P144" s="346" t="s">
        <v>61</v>
      </c>
    </row>
    <row r="145" spans="2:16" x14ac:dyDescent="0.25">
      <c r="B145" s="340">
        <v>137</v>
      </c>
      <c r="C145" s="341">
        <v>43120</v>
      </c>
      <c r="D145" s="342" t="s">
        <v>531</v>
      </c>
      <c r="E145" s="342" t="s">
        <v>532</v>
      </c>
      <c r="F145" s="342">
        <v>254098</v>
      </c>
      <c r="G145" s="342" t="s">
        <v>865</v>
      </c>
      <c r="H145" s="343">
        <v>45000</v>
      </c>
      <c r="I145" s="343">
        <v>45000</v>
      </c>
      <c r="J145" s="344" t="s">
        <v>866</v>
      </c>
      <c r="K145" s="342" t="s">
        <v>867</v>
      </c>
      <c r="L145" s="342" t="s">
        <v>868</v>
      </c>
      <c r="M145" s="342" t="s">
        <v>869</v>
      </c>
      <c r="N145" s="345">
        <v>33308</v>
      </c>
      <c r="O145" s="564" t="s">
        <v>436</v>
      </c>
      <c r="P145" s="346" t="s">
        <v>267</v>
      </c>
    </row>
    <row r="146" spans="2:16" x14ac:dyDescent="0.25">
      <c r="B146" s="340">
        <v>138</v>
      </c>
      <c r="C146" s="341">
        <v>43120</v>
      </c>
      <c r="D146" s="342" t="s">
        <v>531</v>
      </c>
      <c r="E146" s="342" t="s">
        <v>532</v>
      </c>
      <c r="F146" s="342">
        <v>254084</v>
      </c>
      <c r="G146" s="342" t="s">
        <v>221</v>
      </c>
      <c r="H146" s="343">
        <v>40000</v>
      </c>
      <c r="I146" s="343">
        <v>40000</v>
      </c>
      <c r="J146" s="344" t="s">
        <v>181</v>
      </c>
      <c r="K146" s="342" t="s">
        <v>870</v>
      </c>
      <c r="L146" s="342" t="s">
        <v>121</v>
      </c>
      <c r="M146" s="342" t="s">
        <v>871</v>
      </c>
      <c r="N146" s="345">
        <v>33190</v>
      </c>
      <c r="O146" s="564" t="s">
        <v>835</v>
      </c>
      <c r="P146" s="346" t="s">
        <v>33</v>
      </c>
    </row>
    <row r="147" spans="2:16" x14ac:dyDescent="0.25">
      <c r="B147" s="340">
        <v>139</v>
      </c>
      <c r="C147" s="341">
        <v>43120</v>
      </c>
      <c r="D147" s="342" t="s">
        <v>531</v>
      </c>
      <c r="E147" s="342" t="s">
        <v>532</v>
      </c>
      <c r="F147" s="342">
        <v>254100</v>
      </c>
      <c r="G147" s="342" t="s">
        <v>872</v>
      </c>
      <c r="H147" s="343">
        <v>40000</v>
      </c>
      <c r="I147" s="343">
        <v>40000</v>
      </c>
      <c r="J147" s="344" t="s">
        <v>730</v>
      </c>
      <c r="K147" s="342" t="s">
        <v>873</v>
      </c>
      <c r="L147" s="342" t="s">
        <v>874</v>
      </c>
      <c r="M147" s="342" t="s">
        <v>875</v>
      </c>
      <c r="N147" s="345">
        <v>33320</v>
      </c>
      <c r="O147" s="564" t="s">
        <v>436</v>
      </c>
      <c r="P147" s="346" t="s">
        <v>267</v>
      </c>
    </row>
    <row r="148" spans="2:16" ht="16.5" thickBot="1" x14ac:dyDescent="0.3">
      <c r="B148" s="347">
        <v>140</v>
      </c>
      <c r="C148" s="348">
        <v>43120</v>
      </c>
      <c r="D148" s="349" t="s">
        <v>531</v>
      </c>
      <c r="E148" s="349" t="s">
        <v>532</v>
      </c>
      <c r="F148" s="349">
        <v>254112</v>
      </c>
      <c r="G148" s="349" t="s">
        <v>876</v>
      </c>
      <c r="H148" s="350">
        <v>40000</v>
      </c>
      <c r="I148" s="350">
        <v>40000</v>
      </c>
      <c r="J148" s="351" t="s">
        <v>234</v>
      </c>
      <c r="K148" s="349" t="s">
        <v>877</v>
      </c>
      <c r="L148" s="349" t="s">
        <v>842</v>
      </c>
      <c r="M148" s="349" t="s">
        <v>878</v>
      </c>
      <c r="N148" s="352">
        <v>33319</v>
      </c>
      <c r="O148" s="565" t="s">
        <v>310</v>
      </c>
      <c r="P148" s="353" t="s">
        <v>786</v>
      </c>
    </row>
    <row r="149" spans="2:16" s="332" customFormat="1" ht="20.25" customHeight="1" thickBot="1" x14ac:dyDescent="0.3">
      <c r="B149" s="484" t="s">
        <v>1271</v>
      </c>
      <c r="C149" s="485"/>
      <c r="D149" s="485"/>
      <c r="E149" s="485"/>
      <c r="F149" s="485"/>
      <c r="G149" s="492"/>
      <c r="H149" s="500">
        <f t="shared" ref="H149:I149" si="3">SUM(H118:H148)</f>
        <v>1335000</v>
      </c>
      <c r="I149" s="500">
        <f t="shared" si="3"/>
        <v>1335000</v>
      </c>
      <c r="J149" s="501"/>
      <c r="K149" s="502"/>
      <c r="L149" s="502"/>
      <c r="M149" s="502"/>
      <c r="N149" s="502"/>
      <c r="O149" s="502"/>
      <c r="P149" s="503"/>
    </row>
    <row r="150" spans="2:16" x14ac:dyDescent="0.25">
      <c r="B150" s="355">
        <v>141</v>
      </c>
      <c r="C150" s="356">
        <v>43121</v>
      </c>
      <c r="D150" s="357" t="s">
        <v>641</v>
      </c>
      <c r="E150" s="357" t="s">
        <v>431</v>
      </c>
      <c r="F150" s="357">
        <v>3461101</v>
      </c>
      <c r="G150" s="357" t="s">
        <v>395</v>
      </c>
      <c r="H150" s="358">
        <v>50000</v>
      </c>
      <c r="I150" s="358">
        <v>50000</v>
      </c>
      <c r="J150" s="359" t="s">
        <v>881</v>
      </c>
      <c r="K150" s="357" t="s">
        <v>882</v>
      </c>
      <c r="L150" s="357" t="s">
        <v>34</v>
      </c>
      <c r="M150" s="357" t="s">
        <v>883</v>
      </c>
      <c r="N150" s="360">
        <v>33349</v>
      </c>
      <c r="O150" s="567" t="s">
        <v>598</v>
      </c>
      <c r="P150" s="361" t="s">
        <v>618</v>
      </c>
    </row>
    <row r="151" spans="2:16" x14ac:dyDescent="0.25">
      <c r="B151" s="340">
        <v>142</v>
      </c>
      <c r="C151" s="341">
        <v>43121</v>
      </c>
      <c r="D151" s="342" t="s">
        <v>641</v>
      </c>
      <c r="E151" s="342" t="s">
        <v>431</v>
      </c>
      <c r="F151" s="342">
        <v>3461102</v>
      </c>
      <c r="G151" s="342" t="s">
        <v>401</v>
      </c>
      <c r="H151" s="343">
        <v>50000</v>
      </c>
      <c r="I151" s="343">
        <v>50000</v>
      </c>
      <c r="J151" s="344" t="s">
        <v>383</v>
      </c>
      <c r="K151" s="342" t="s">
        <v>884</v>
      </c>
      <c r="L151" s="342" t="s">
        <v>34</v>
      </c>
      <c r="M151" s="342" t="s">
        <v>883</v>
      </c>
      <c r="N151" s="345">
        <v>33350</v>
      </c>
      <c r="O151" s="564" t="s">
        <v>598</v>
      </c>
      <c r="P151" s="346" t="s">
        <v>618</v>
      </c>
    </row>
    <row r="152" spans="2:16" x14ac:dyDescent="0.25">
      <c r="B152" s="340">
        <v>143</v>
      </c>
      <c r="C152" s="341">
        <v>43121</v>
      </c>
      <c r="D152" s="342" t="s">
        <v>614</v>
      </c>
      <c r="E152" s="342" t="s">
        <v>431</v>
      </c>
      <c r="F152" s="342">
        <v>3460980</v>
      </c>
      <c r="G152" s="342" t="s">
        <v>885</v>
      </c>
      <c r="H152" s="343">
        <v>33000</v>
      </c>
      <c r="I152" s="343">
        <v>33000</v>
      </c>
      <c r="J152" s="344" t="s">
        <v>75</v>
      </c>
      <c r="K152" s="342" t="s">
        <v>886</v>
      </c>
      <c r="L152" s="342" t="s">
        <v>564</v>
      </c>
      <c r="M152" s="342" t="s">
        <v>887</v>
      </c>
      <c r="N152" s="345">
        <v>33347</v>
      </c>
      <c r="O152" s="564" t="s">
        <v>598</v>
      </c>
      <c r="P152" s="346" t="s">
        <v>618</v>
      </c>
    </row>
    <row r="153" spans="2:16" x14ac:dyDescent="0.25">
      <c r="B153" s="340">
        <v>144</v>
      </c>
      <c r="C153" s="341">
        <v>43121</v>
      </c>
      <c r="D153" s="342" t="s">
        <v>614</v>
      </c>
      <c r="E153" s="342" t="s">
        <v>431</v>
      </c>
      <c r="F153" s="342">
        <v>3460981</v>
      </c>
      <c r="G153" s="342" t="s">
        <v>888</v>
      </c>
      <c r="H153" s="343">
        <v>33000</v>
      </c>
      <c r="I153" s="343">
        <v>33000</v>
      </c>
      <c r="J153" s="344" t="s">
        <v>316</v>
      </c>
      <c r="K153" s="342" t="s">
        <v>889</v>
      </c>
      <c r="L153" s="342" t="s">
        <v>564</v>
      </c>
      <c r="M153" s="342" t="s">
        <v>887</v>
      </c>
      <c r="N153" s="345">
        <v>33346</v>
      </c>
      <c r="O153" s="564" t="s">
        <v>598</v>
      </c>
      <c r="P153" s="346" t="s">
        <v>618</v>
      </c>
    </row>
    <row r="154" spans="2:16" x14ac:dyDescent="0.25">
      <c r="B154" s="340">
        <v>145</v>
      </c>
      <c r="C154" s="341">
        <v>43121</v>
      </c>
      <c r="D154" s="342" t="s">
        <v>614</v>
      </c>
      <c r="E154" s="342" t="s">
        <v>431</v>
      </c>
      <c r="F154" s="342">
        <v>3460979</v>
      </c>
      <c r="G154" s="342" t="s">
        <v>890</v>
      </c>
      <c r="H154" s="343">
        <v>33000</v>
      </c>
      <c r="I154" s="343">
        <v>33000</v>
      </c>
      <c r="J154" s="344" t="s">
        <v>891</v>
      </c>
      <c r="K154" s="342" t="s">
        <v>892</v>
      </c>
      <c r="L154" s="342" t="s">
        <v>564</v>
      </c>
      <c r="M154" s="342" t="s">
        <v>887</v>
      </c>
      <c r="N154" s="345">
        <v>33348</v>
      </c>
      <c r="O154" s="564" t="s">
        <v>598</v>
      </c>
      <c r="P154" s="346" t="s">
        <v>618</v>
      </c>
    </row>
    <row r="155" spans="2:16" x14ac:dyDescent="0.25">
      <c r="B155" s="340">
        <v>146</v>
      </c>
      <c r="C155" s="341">
        <v>43121</v>
      </c>
      <c r="D155" s="342" t="s">
        <v>531</v>
      </c>
      <c r="E155" s="342" t="s">
        <v>532</v>
      </c>
      <c r="F155" s="342">
        <v>254142</v>
      </c>
      <c r="G155" s="342" t="s">
        <v>876</v>
      </c>
      <c r="H155" s="343">
        <v>40000</v>
      </c>
      <c r="I155" s="343">
        <v>40000</v>
      </c>
      <c r="J155" s="344" t="s">
        <v>234</v>
      </c>
      <c r="K155" s="342" t="s">
        <v>877</v>
      </c>
      <c r="L155" s="342" t="s">
        <v>596</v>
      </c>
      <c r="M155" s="342" t="s">
        <v>894</v>
      </c>
      <c r="N155" s="345">
        <v>33351</v>
      </c>
      <c r="O155" s="564" t="s">
        <v>895</v>
      </c>
      <c r="P155" s="346" t="s">
        <v>33</v>
      </c>
    </row>
    <row r="156" spans="2:16" x14ac:dyDescent="0.25">
      <c r="B156" s="340">
        <v>147</v>
      </c>
      <c r="C156" s="341">
        <v>43121</v>
      </c>
      <c r="D156" s="342" t="s">
        <v>531</v>
      </c>
      <c r="E156" s="342" t="s">
        <v>532</v>
      </c>
      <c r="F156" s="342">
        <v>254137</v>
      </c>
      <c r="G156" s="342" t="s">
        <v>896</v>
      </c>
      <c r="H156" s="343">
        <v>45000</v>
      </c>
      <c r="I156" s="343">
        <v>45000</v>
      </c>
      <c r="J156" s="344" t="s">
        <v>187</v>
      </c>
      <c r="K156" s="342" t="s">
        <v>897</v>
      </c>
      <c r="L156" s="342" t="s">
        <v>596</v>
      </c>
      <c r="M156" s="342" t="s">
        <v>894</v>
      </c>
      <c r="N156" s="345">
        <v>33341</v>
      </c>
      <c r="O156" s="564" t="s">
        <v>898</v>
      </c>
      <c r="P156" s="346" t="s">
        <v>267</v>
      </c>
    </row>
    <row r="157" spans="2:16" x14ac:dyDescent="0.25">
      <c r="B157" s="340">
        <v>148</v>
      </c>
      <c r="C157" s="341">
        <v>43121</v>
      </c>
      <c r="D157" s="342" t="s">
        <v>531</v>
      </c>
      <c r="E157" s="342" t="s">
        <v>532</v>
      </c>
      <c r="F157" s="342">
        <v>254138</v>
      </c>
      <c r="G157" s="342" t="s">
        <v>899</v>
      </c>
      <c r="H157" s="343">
        <v>40000</v>
      </c>
      <c r="I157" s="343">
        <v>40000</v>
      </c>
      <c r="J157" s="344" t="s">
        <v>900</v>
      </c>
      <c r="K157" s="342" t="s">
        <v>901</v>
      </c>
      <c r="L157" s="342" t="s">
        <v>902</v>
      </c>
      <c r="M157" s="342" t="s">
        <v>789</v>
      </c>
      <c r="N157" s="345">
        <v>33340</v>
      </c>
      <c r="O157" s="564" t="s">
        <v>860</v>
      </c>
      <c r="P157" s="346" t="s">
        <v>178</v>
      </c>
    </row>
    <row r="158" spans="2:16" x14ac:dyDescent="0.25">
      <c r="B158" s="340">
        <v>149</v>
      </c>
      <c r="C158" s="341">
        <v>43121</v>
      </c>
      <c r="D158" s="342" t="s">
        <v>531</v>
      </c>
      <c r="E158" s="342" t="s">
        <v>532</v>
      </c>
      <c r="F158" s="342">
        <v>254140</v>
      </c>
      <c r="G158" s="342" t="s">
        <v>903</v>
      </c>
      <c r="H158" s="343">
        <v>45000</v>
      </c>
      <c r="I158" s="343">
        <v>45000</v>
      </c>
      <c r="J158" s="344" t="s">
        <v>691</v>
      </c>
      <c r="K158" s="342" t="s">
        <v>904</v>
      </c>
      <c r="L158" s="342" t="s">
        <v>578</v>
      </c>
      <c r="M158" s="342" t="s">
        <v>905</v>
      </c>
      <c r="N158" s="345">
        <v>33342</v>
      </c>
      <c r="O158" s="564" t="s">
        <v>906</v>
      </c>
      <c r="P158" s="346" t="s">
        <v>267</v>
      </c>
    </row>
    <row r="159" spans="2:16" x14ac:dyDescent="0.25">
      <c r="B159" s="340">
        <v>150</v>
      </c>
      <c r="C159" s="341">
        <v>43121</v>
      </c>
      <c r="D159" s="342" t="s">
        <v>531</v>
      </c>
      <c r="E159" s="342" t="s">
        <v>532</v>
      </c>
      <c r="F159" s="342">
        <v>254129</v>
      </c>
      <c r="G159" s="342" t="s">
        <v>907</v>
      </c>
      <c r="H159" s="343">
        <v>45000</v>
      </c>
      <c r="I159" s="343">
        <v>45000</v>
      </c>
      <c r="J159" s="344" t="s">
        <v>610</v>
      </c>
      <c r="K159" s="342" t="s">
        <v>908</v>
      </c>
      <c r="L159" s="342" t="s">
        <v>851</v>
      </c>
      <c r="M159" s="342" t="s">
        <v>852</v>
      </c>
      <c r="N159" s="345">
        <v>33338</v>
      </c>
      <c r="O159" s="564" t="s">
        <v>909</v>
      </c>
      <c r="P159" s="346" t="s">
        <v>910</v>
      </c>
    </row>
    <row r="160" spans="2:16" x14ac:dyDescent="0.25">
      <c r="B160" s="340">
        <v>151</v>
      </c>
      <c r="C160" s="341">
        <v>43121</v>
      </c>
      <c r="D160" s="342" t="s">
        <v>531</v>
      </c>
      <c r="E160" s="342" t="s">
        <v>532</v>
      </c>
      <c r="F160" s="342">
        <v>254139</v>
      </c>
      <c r="G160" s="342" t="s">
        <v>911</v>
      </c>
      <c r="H160" s="343">
        <v>40000</v>
      </c>
      <c r="I160" s="343">
        <v>40000</v>
      </c>
      <c r="J160" s="344" t="s">
        <v>730</v>
      </c>
      <c r="K160" s="342" t="s">
        <v>912</v>
      </c>
      <c r="L160" s="342" t="s">
        <v>764</v>
      </c>
      <c r="M160" s="342" t="s">
        <v>913</v>
      </c>
      <c r="N160" s="345">
        <v>33337</v>
      </c>
      <c r="O160" s="564" t="s">
        <v>860</v>
      </c>
      <c r="P160" s="346" t="s">
        <v>178</v>
      </c>
    </row>
    <row r="161" spans="2:16" x14ac:dyDescent="0.25">
      <c r="B161" s="340">
        <v>152</v>
      </c>
      <c r="C161" s="341">
        <v>43121</v>
      </c>
      <c r="D161" s="342" t="s">
        <v>531</v>
      </c>
      <c r="E161" s="342" t="s">
        <v>532</v>
      </c>
      <c r="F161" s="342">
        <v>254131</v>
      </c>
      <c r="G161" s="342" t="s">
        <v>914</v>
      </c>
      <c r="H161" s="343">
        <v>50000</v>
      </c>
      <c r="I161" s="343">
        <v>50000</v>
      </c>
      <c r="J161" s="344" t="s">
        <v>810</v>
      </c>
      <c r="K161" s="342" t="s">
        <v>915</v>
      </c>
      <c r="L161" s="342" t="s">
        <v>75</v>
      </c>
      <c r="M161" s="342" t="s">
        <v>916</v>
      </c>
      <c r="N161" s="345">
        <v>33344</v>
      </c>
      <c r="O161" s="564" t="s">
        <v>537</v>
      </c>
      <c r="P161" s="346" t="s">
        <v>61</v>
      </c>
    </row>
    <row r="162" spans="2:16" x14ac:dyDescent="0.25">
      <c r="B162" s="340">
        <v>153</v>
      </c>
      <c r="C162" s="341">
        <v>43121</v>
      </c>
      <c r="D162" s="342" t="s">
        <v>531</v>
      </c>
      <c r="E162" s="342" t="s">
        <v>532</v>
      </c>
      <c r="F162" s="342">
        <v>254123</v>
      </c>
      <c r="G162" s="342" t="s">
        <v>242</v>
      </c>
      <c r="H162" s="343">
        <v>45000</v>
      </c>
      <c r="I162" s="343">
        <v>45000</v>
      </c>
      <c r="J162" s="344" t="s">
        <v>243</v>
      </c>
      <c r="K162" s="342" t="s">
        <v>244</v>
      </c>
      <c r="L162" s="342" t="s">
        <v>228</v>
      </c>
      <c r="M162" s="342" t="s">
        <v>917</v>
      </c>
      <c r="N162" s="345">
        <v>33339</v>
      </c>
      <c r="O162" s="564" t="s">
        <v>835</v>
      </c>
      <c r="P162" s="346" t="s">
        <v>33</v>
      </c>
    </row>
    <row r="163" spans="2:16" x14ac:dyDescent="0.25">
      <c r="B163" s="340">
        <v>154</v>
      </c>
      <c r="C163" s="341">
        <v>43121</v>
      </c>
      <c r="D163" s="342" t="s">
        <v>531</v>
      </c>
      <c r="E163" s="342" t="s">
        <v>532</v>
      </c>
      <c r="F163" s="342">
        <v>254132</v>
      </c>
      <c r="G163" s="342" t="s">
        <v>918</v>
      </c>
      <c r="H163" s="343">
        <v>40000</v>
      </c>
      <c r="I163" s="343">
        <v>40000</v>
      </c>
      <c r="J163" s="344" t="s">
        <v>919</v>
      </c>
      <c r="K163" s="342" t="s">
        <v>920</v>
      </c>
      <c r="L163" s="342" t="s">
        <v>921</v>
      </c>
      <c r="M163" s="342" t="s">
        <v>922</v>
      </c>
      <c r="N163" s="345">
        <v>33336</v>
      </c>
      <c r="O163" s="564" t="s">
        <v>676</v>
      </c>
      <c r="P163" s="346" t="s">
        <v>534</v>
      </c>
    </row>
    <row r="164" spans="2:16" x14ac:dyDescent="0.25">
      <c r="B164" s="340">
        <v>155</v>
      </c>
      <c r="C164" s="341">
        <v>43121</v>
      </c>
      <c r="D164" s="342" t="s">
        <v>531</v>
      </c>
      <c r="E164" s="342" t="s">
        <v>532</v>
      </c>
      <c r="F164" s="342">
        <v>254128</v>
      </c>
      <c r="G164" s="342" t="s">
        <v>923</v>
      </c>
      <c r="H164" s="343">
        <v>45000</v>
      </c>
      <c r="I164" s="343">
        <v>45000</v>
      </c>
      <c r="J164" s="344" t="s">
        <v>924</v>
      </c>
      <c r="K164" s="342" t="s">
        <v>925</v>
      </c>
      <c r="L164" s="342" t="s">
        <v>75</v>
      </c>
      <c r="M164" s="342" t="s">
        <v>916</v>
      </c>
      <c r="N164" s="345">
        <v>33334</v>
      </c>
      <c r="O164" s="564" t="s">
        <v>926</v>
      </c>
      <c r="P164" s="346" t="s">
        <v>910</v>
      </c>
    </row>
    <row r="165" spans="2:16" x14ac:dyDescent="0.25">
      <c r="B165" s="340">
        <v>156</v>
      </c>
      <c r="C165" s="341">
        <v>43121</v>
      </c>
      <c r="D165" s="342" t="s">
        <v>531</v>
      </c>
      <c r="E165" s="342" t="s">
        <v>532</v>
      </c>
      <c r="F165" s="342">
        <v>254114</v>
      </c>
      <c r="G165" s="342" t="s">
        <v>254</v>
      </c>
      <c r="H165" s="343">
        <v>45000</v>
      </c>
      <c r="I165" s="343">
        <v>45000</v>
      </c>
      <c r="J165" s="344" t="s">
        <v>89</v>
      </c>
      <c r="K165" s="342" t="s">
        <v>927</v>
      </c>
      <c r="L165" s="342" t="s">
        <v>228</v>
      </c>
      <c r="M165" s="342" t="s">
        <v>928</v>
      </c>
      <c r="N165" s="345">
        <v>33333</v>
      </c>
      <c r="O165" s="564" t="s">
        <v>711</v>
      </c>
      <c r="P165" s="346" t="s">
        <v>786</v>
      </c>
    </row>
    <row r="166" spans="2:16" x14ac:dyDescent="0.25">
      <c r="B166" s="340">
        <v>157</v>
      </c>
      <c r="C166" s="341">
        <v>43121</v>
      </c>
      <c r="D166" s="342" t="s">
        <v>531</v>
      </c>
      <c r="E166" s="342" t="s">
        <v>532</v>
      </c>
      <c r="F166" s="342">
        <v>254126</v>
      </c>
      <c r="G166" s="342" t="s">
        <v>929</v>
      </c>
      <c r="H166" s="343">
        <v>40000</v>
      </c>
      <c r="I166" s="343">
        <v>40000</v>
      </c>
      <c r="J166" s="344" t="s">
        <v>719</v>
      </c>
      <c r="K166" s="342" t="s">
        <v>930</v>
      </c>
      <c r="L166" s="342" t="s">
        <v>75</v>
      </c>
      <c r="M166" s="342" t="s">
        <v>931</v>
      </c>
      <c r="N166" s="345">
        <v>33345</v>
      </c>
      <c r="O166" s="564" t="s">
        <v>926</v>
      </c>
      <c r="P166" s="346" t="s">
        <v>910</v>
      </c>
    </row>
    <row r="167" spans="2:16" x14ac:dyDescent="0.25">
      <c r="B167" s="340">
        <v>158</v>
      </c>
      <c r="C167" s="341">
        <v>43121</v>
      </c>
      <c r="D167" s="342" t="s">
        <v>531</v>
      </c>
      <c r="E167" s="342" t="s">
        <v>532</v>
      </c>
      <c r="F167" s="342">
        <v>254134</v>
      </c>
      <c r="G167" s="342" t="s">
        <v>932</v>
      </c>
      <c r="H167" s="343">
        <v>45000</v>
      </c>
      <c r="I167" s="343">
        <v>45000</v>
      </c>
      <c r="J167" s="344" t="s">
        <v>848</v>
      </c>
      <c r="K167" s="342" t="s">
        <v>933</v>
      </c>
      <c r="L167" s="342" t="s">
        <v>934</v>
      </c>
      <c r="M167" s="342" t="s">
        <v>935</v>
      </c>
      <c r="N167" s="345">
        <v>33331</v>
      </c>
      <c r="O167" s="564" t="s">
        <v>676</v>
      </c>
      <c r="P167" s="346" t="s">
        <v>534</v>
      </c>
    </row>
    <row r="168" spans="2:16" x14ac:dyDescent="0.25">
      <c r="B168" s="340">
        <v>159</v>
      </c>
      <c r="C168" s="341">
        <v>43121</v>
      </c>
      <c r="D168" s="342" t="s">
        <v>531</v>
      </c>
      <c r="E168" s="342" t="s">
        <v>532</v>
      </c>
      <c r="F168" s="342">
        <v>254125</v>
      </c>
      <c r="G168" s="342" t="s">
        <v>936</v>
      </c>
      <c r="H168" s="343">
        <v>50000</v>
      </c>
      <c r="I168" s="343">
        <v>50000</v>
      </c>
      <c r="J168" s="344" t="s">
        <v>937</v>
      </c>
      <c r="K168" s="342" t="s">
        <v>938</v>
      </c>
      <c r="L168" s="342" t="s">
        <v>939</v>
      </c>
      <c r="M168" s="342" t="s">
        <v>940</v>
      </c>
      <c r="N168" s="345">
        <v>33332</v>
      </c>
      <c r="O168" s="564" t="s">
        <v>926</v>
      </c>
      <c r="P168" s="346" t="s">
        <v>910</v>
      </c>
    </row>
    <row r="169" spans="2:16" x14ac:dyDescent="0.25">
      <c r="B169" s="340">
        <v>160</v>
      </c>
      <c r="C169" s="341">
        <v>43121</v>
      </c>
      <c r="D169" s="342" t="s">
        <v>531</v>
      </c>
      <c r="E169" s="342" t="s">
        <v>532</v>
      </c>
      <c r="F169" s="342">
        <v>254133</v>
      </c>
      <c r="G169" s="342" t="s">
        <v>941</v>
      </c>
      <c r="H169" s="343">
        <v>40000</v>
      </c>
      <c r="I169" s="343">
        <v>40000</v>
      </c>
      <c r="J169" s="344" t="s">
        <v>702</v>
      </c>
      <c r="K169" s="342" t="s">
        <v>942</v>
      </c>
      <c r="L169" s="342" t="s">
        <v>75</v>
      </c>
      <c r="M169" s="342" t="s">
        <v>943</v>
      </c>
      <c r="N169" s="345">
        <v>33330</v>
      </c>
      <c r="O169" s="564" t="s">
        <v>676</v>
      </c>
      <c r="P169" s="346" t="s">
        <v>534</v>
      </c>
    </row>
    <row r="170" spans="2:16" x14ac:dyDescent="0.25">
      <c r="B170" s="340">
        <v>161</v>
      </c>
      <c r="C170" s="341">
        <v>43121</v>
      </c>
      <c r="D170" s="342" t="s">
        <v>531</v>
      </c>
      <c r="E170" s="342" t="s">
        <v>532</v>
      </c>
      <c r="F170" s="342">
        <v>254135</v>
      </c>
      <c r="G170" s="342" t="s">
        <v>944</v>
      </c>
      <c r="H170" s="343">
        <v>45000</v>
      </c>
      <c r="I170" s="343">
        <v>45000</v>
      </c>
      <c r="J170" s="344" t="s">
        <v>945</v>
      </c>
      <c r="K170" s="342" t="s">
        <v>946</v>
      </c>
      <c r="L170" s="342" t="s">
        <v>75</v>
      </c>
      <c r="M170" s="342" t="s">
        <v>943</v>
      </c>
      <c r="N170" s="345">
        <v>33328</v>
      </c>
      <c r="O170" s="564" t="s">
        <v>709</v>
      </c>
      <c r="P170" s="346" t="s">
        <v>267</v>
      </c>
    </row>
    <row r="171" spans="2:16" x14ac:dyDescent="0.25">
      <c r="B171" s="340">
        <v>162</v>
      </c>
      <c r="C171" s="341">
        <v>43121</v>
      </c>
      <c r="D171" s="342" t="s">
        <v>531</v>
      </c>
      <c r="E171" s="342" t="s">
        <v>532</v>
      </c>
      <c r="F171" s="342">
        <v>254113</v>
      </c>
      <c r="G171" s="342" t="s">
        <v>947</v>
      </c>
      <c r="H171" s="343">
        <v>33000</v>
      </c>
      <c r="I171" s="343">
        <v>33000</v>
      </c>
      <c r="J171" s="344" t="s">
        <v>34</v>
      </c>
      <c r="K171" s="342" t="s">
        <v>948</v>
      </c>
      <c r="L171" s="342" t="s">
        <v>228</v>
      </c>
      <c r="M171" s="342" t="s">
        <v>229</v>
      </c>
      <c r="N171" s="345">
        <v>33329</v>
      </c>
      <c r="O171" s="564" t="s">
        <v>835</v>
      </c>
      <c r="P171" s="346" t="s">
        <v>33</v>
      </c>
    </row>
    <row r="172" spans="2:16" x14ac:dyDescent="0.25">
      <c r="B172" s="340">
        <v>163</v>
      </c>
      <c r="C172" s="341">
        <v>43121</v>
      </c>
      <c r="D172" s="342" t="s">
        <v>531</v>
      </c>
      <c r="E172" s="342" t="s">
        <v>532</v>
      </c>
      <c r="F172" s="342">
        <v>254136</v>
      </c>
      <c r="G172" s="342" t="s">
        <v>949</v>
      </c>
      <c r="H172" s="343">
        <v>45000</v>
      </c>
      <c r="I172" s="343">
        <v>45000</v>
      </c>
      <c r="J172" s="344" t="s">
        <v>610</v>
      </c>
      <c r="K172" s="342" t="s">
        <v>950</v>
      </c>
      <c r="L172" s="342" t="s">
        <v>75</v>
      </c>
      <c r="M172" s="342" t="s">
        <v>951</v>
      </c>
      <c r="N172" s="345">
        <v>33323</v>
      </c>
      <c r="O172" s="564" t="s">
        <v>709</v>
      </c>
      <c r="P172" s="346" t="s">
        <v>267</v>
      </c>
    </row>
    <row r="173" spans="2:16" x14ac:dyDescent="0.25">
      <c r="B173" s="340">
        <v>164</v>
      </c>
      <c r="C173" s="341">
        <v>43121</v>
      </c>
      <c r="D173" s="342" t="s">
        <v>531</v>
      </c>
      <c r="E173" s="342" t="s">
        <v>532</v>
      </c>
      <c r="F173" s="342">
        <v>254120</v>
      </c>
      <c r="G173" s="342" t="s">
        <v>952</v>
      </c>
      <c r="H173" s="343">
        <v>40000</v>
      </c>
      <c r="I173" s="343">
        <v>40000</v>
      </c>
      <c r="J173" s="344" t="s">
        <v>953</v>
      </c>
      <c r="K173" s="342" t="s">
        <v>954</v>
      </c>
      <c r="L173" s="342" t="s">
        <v>955</v>
      </c>
      <c r="M173" s="342" t="s">
        <v>956</v>
      </c>
      <c r="N173" s="345">
        <v>33324</v>
      </c>
      <c r="O173" s="564" t="s">
        <v>804</v>
      </c>
      <c r="P173" s="346" t="s">
        <v>536</v>
      </c>
    </row>
    <row r="174" spans="2:16" x14ac:dyDescent="0.25">
      <c r="B174" s="340">
        <v>165</v>
      </c>
      <c r="C174" s="341">
        <v>43121</v>
      </c>
      <c r="D174" s="342" t="s">
        <v>531</v>
      </c>
      <c r="E174" s="342" t="s">
        <v>532</v>
      </c>
      <c r="F174" s="342">
        <v>254127</v>
      </c>
      <c r="G174" s="342" t="s">
        <v>957</v>
      </c>
      <c r="H174" s="343">
        <v>40000</v>
      </c>
      <c r="I174" s="343">
        <v>40000</v>
      </c>
      <c r="J174" s="344" t="s">
        <v>958</v>
      </c>
      <c r="K174" s="342" t="s">
        <v>959</v>
      </c>
      <c r="L174" s="342" t="s">
        <v>955</v>
      </c>
      <c r="M174" s="342" t="s">
        <v>960</v>
      </c>
      <c r="N174" s="345">
        <v>33325</v>
      </c>
      <c r="O174" s="564" t="s">
        <v>926</v>
      </c>
      <c r="P174" s="346" t="s">
        <v>910</v>
      </c>
    </row>
    <row r="175" spans="2:16" x14ac:dyDescent="0.25">
      <c r="B175" s="340">
        <v>166</v>
      </c>
      <c r="C175" s="341">
        <v>43121</v>
      </c>
      <c r="D175" s="342" t="s">
        <v>531</v>
      </c>
      <c r="E175" s="342" t="s">
        <v>532</v>
      </c>
      <c r="F175" s="342">
        <v>254115</v>
      </c>
      <c r="G175" s="342" t="s">
        <v>232</v>
      </c>
      <c r="H175" s="343">
        <v>45000</v>
      </c>
      <c r="I175" s="343">
        <v>45000</v>
      </c>
      <c r="J175" s="344" t="s">
        <v>234</v>
      </c>
      <c r="K175" s="342" t="s">
        <v>235</v>
      </c>
      <c r="L175" s="342" t="s">
        <v>228</v>
      </c>
      <c r="M175" s="342" t="s">
        <v>961</v>
      </c>
      <c r="N175" s="345">
        <v>33326</v>
      </c>
      <c r="O175" s="564" t="s">
        <v>711</v>
      </c>
      <c r="P175" s="346" t="s">
        <v>786</v>
      </c>
    </row>
    <row r="176" spans="2:16" x14ac:dyDescent="0.25">
      <c r="B176" s="340">
        <v>167</v>
      </c>
      <c r="C176" s="341">
        <v>43121</v>
      </c>
      <c r="D176" s="342" t="s">
        <v>531</v>
      </c>
      <c r="E176" s="342" t="s">
        <v>532</v>
      </c>
      <c r="F176" s="342">
        <v>254141</v>
      </c>
      <c r="G176" s="342" t="s">
        <v>826</v>
      </c>
      <c r="H176" s="343">
        <v>45000</v>
      </c>
      <c r="I176" s="343">
        <v>45000</v>
      </c>
      <c r="J176" s="344" t="s">
        <v>962</v>
      </c>
      <c r="K176" s="342" t="s">
        <v>828</v>
      </c>
      <c r="L176" s="342" t="s">
        <v>963</v>
      </c>
      <c r="M176" s="342" t="s">
        <v>964</v>
      </c>
      <c r="N176" s="345">
        <v>33327</v>
      </c>
      <c r="O176" s="564" t="s">
        <v>835</v>
      </c>
      <c r="P176" s="346" t="s">
        <v>33</v>
      </c>
    </row>
    <row r="177" spans="2:16" x14ac:dyDescent="0.25">
      <c r="B177" s="340">
        <v>168</v>
      </c>
      <c r="C177" s="341">
        <v>43121</v>
      </c>
      <c r="D177" s="342" t="s">
        <v>531</v>
      </c>
      <c r="E177" s="342" t="s">
        <v>532</v>
      </c>
      <c r="F177" s="342">
        <v>254121</v>
      </c>
      <c r="G177" s="342" t="s">
        <v>965</v>
      </c>
      <c r="H177" s="343">
        <v>40000</v>
      </c>
      <c r="I177" s="343">
        <v>40000</v>
      </c>
      <c r="J177" s="344" t="s">
        <v>966</v>
      </c>
      <c r="K177" s="342" t="s">
        <v>967</v>
      </c>
      <c r="L177" s="342" t="s">
        <v>955</v>
      </c>
      <c r="M177" s="342" t="s">
        <v>968</v>
      </c>
      <c r="N177" s="345">
        <v>33322</v>
      </c>
      <c r="O177" s="564" t="s">
        <v>804</v>
      </c>
      <c r="P177" s="346" t="s">
        <v>536</v>
      </c>
    </row>
    <row r="178" spans="2:16" x14ac:dyDescent="0.25">
      <c r="B178" s="340">
        <v>169</v>
      </c>
      <c r="C178" s="341">
        <v>43121</v>
      </c>
      <c r="D178" s="342" t="s">
        <v>531</v>
      </c>
      <c r="E178" s="342" t="s">
        <v>532</v>
      </c>
      <c r="F178" s="342">
        <v>254130</v>
      </c>
      <c r="G178" s="342" t="s">
        <v>969</v>
      </c>
      <c r="H178" s="343">
        <v>45000</v>
      </c>
      <c r="I178" s="343">
        <v>45000</v>
      </c>
      <c r="J178" s="344" t="s">
        <v>610</v>
      </c>
      <c r="K178" s="342" t="s">
        <v>970</v>
      </c>
      <c r="L178" s="342" t="s">
        <v>75</v>
      </c>
      <c r="M178" s="342" t="s">
        <v>971</v>
      </c>
      <c r="N178" s="345">
        <v>33335</v>
      </c>
      <c r="O178" s="564" t="s">
        <v>537</v>
      </c>
      <c r="P178" s="346" t="s">
        <v>61</v>
      </c>
    </row>
    <row r="179" spans="2:16" x14ac:dyDescent="0.25">
      <c r="B179" s="340">
        <v>170</v>
      </c>
      <c r="C179" s="341">
        <v>43121</v>
      </c>
      <c r="D179" s="342" t="s">
        <v>531</v>
      </c>
      <c r="E179" s="342" t="s">
        <v>532</v>
      </c>
      <c r="F179" s="342">
        <v>254122</v>
      </c>
      <c r="G179" s="342" t="s">
        <v>972</v>
      </c>
      <c r="H179" s="343">
        <v>50000</v>
      </c>
      <c r="I179" s="343">
        <v>50000</v>
      </c>
      <c r="J179" s="344" t="s">
        <v>953</v>
      </c>
      <c r="K179" s="342" t="s">
        <v>973</v>
      </c>
      <c r="L179" s="342" t="s">
        <v>851</v>
      </c>
      <c r="M179" s="342" t="s">
        <v>974</v>
      </c>
      <c r="N179" s="345">
        <v>33343</v>
      </c>
      <c r="O179" s="564" t="s">
        <v>804</v>
      </c>
      <c r="P179" s="346" t="s">
        <v>536</v>
      </c>
    </row>
    <row r="180" spans="2:16" ht="16.5" thickBot="1" x14ac:dyDescent="0.3">
      <c r="B180" s="347">
        <v>171</v>
      </c>
      <c r="C180" s="348">
        <v>43121</v>
      </c>
      <c r="D180" s="349" t="s">
        <v>531</v>
      </c>
      <c r="E180" s="349" t="s">
        <v>532</v>
      </c>
      <c r="F180" s="349">
        <v>254119</v>
      </c>
      <c r="G180" s="349" t="s">
        <v>975</v>
      </c>
      <c r="H180" s="350">
        <v>40000</v>
      </c>
      <c r="I180" s="350">
        <v>40000</v>
      </c>
      <c r="J180" s="351" t="s">
        <v>744</v>
      </c>
      <c r="K180" s="349" t="s">
        <v>976</v>
      </c>
      <c r="L180" s="349" t="s">
        <v>955</v>
      </c>
      <c r="M180" s="349" t="s">
        <v>977</v>
      </c>
      <c r="N180" s="352">
        <v>33321</v>
      </c>
      <c r="O180" s="565" t="s">
        <v>804</v>
      </c>
      <c r="P180" s="353" t="s">
        <v>536</v>
      </c>
    </row>
    <row r="181" spans="2:16" s="510" customFormat="1" ht="18.75" customHeight="1" thickBot="1" x14ac:dyDescent="0.3">
      <c r="B181" s="484" t="s">
        <v>1272</v>
      </c>
      <c r="C181" s="485"/>
      <c r="D181" s="485"/>
      <c r="E181" s="485"/>
      <c r="F181" s="485"/>
      <c r="G181" s="492"/>
      <c r="H181" s="506">
        <f t="shared" ref="H181:I181" si="4">SUM(H150:H180)</f>
        <v>1322000</v>
      </c>
      <c r="I181" s="486">
        <f t="shared" si="4"/>
        <v>1322000</v>
      </c>
      <c r="J181" s="507"/>
      <c r="K181" s="508"/>
      <c r="L181" s="508"/>
      <c r="M181" s="508"/>
      <c r="N181" s="508"/>
      <c r="O181" s="508"/>
      <c r="P181" s="509"/>
    </row>
    <row r="182" spans="2:16" x14ac:dyDescent="0.25">
      <c r="B182" s="355">
        <v>172</v>
      </c>
      <c r="C182" s="356">
        <v>43122</v>
      </c>
      <c r="D182" s="357" t="s">
        <v>28</v>
      </c>
      <c r="E182" s="357" t="s">
        <v>431</v>
      </c>
      <c r="F182" s="357">
        <v>3460807</v>
      </c>
      <c r="G182" s="357" t="s">
        <v>981</v>
      </c>
      <c r="H182" s="358">
        <v>45000</v>
      </c>
      <c r="I182" s="358">
        <v>45000</v>
      </c>
      <c r="J182" s="359" t="s">
        <v>982</v>
      </c>
      <c r="K182" s="357" t="s">
        <v>983</v>
      </c>
      <c r="L182" s="357" t="s">
        <v>341</v>
      </c>
      <c r="M182" s="357" t="s">
        <v>342</v>
      </c>
      <c r="N182" s="360">
        <v>33358</v>
      </c>
      <c r="O182" s="567" t="s">
        <v>446</v>
      </c>
      <c r="P182" s="361" t="s">
        <v>33</v>
      </c>
    </row>
    <row r="183" spans="2:16" x14ac:dyDescent="0.25">
      <c r="B183" s="340">
        <v>173</v>
      </c>
      <c r="C183" s="341">
        <v>43122</v>
      </c>
      <c r="D183" s="342" t="s">
        <v>28</v>
      </c>
      <c r="E183" s="342" t="s">
        <v>431</v>
      </c>
      <c r="F183" s="342">
        <v>3460808</v>
      </c>
      <c r="G183" s="342" t="s">
        <v>984</v>
      </c>
      <c r="H183" s="343">
        <v>45000</v>
      </c>
      <c r="I183" s="343">
        <v>45000</v>
      </c>
      <c r="J183" s="344" t="s">
        <v>985</v>
      </c>
      <c r="K183" s="342" t="s">
        <v>986</v>
      </c>
      <c r="L183" s="342" t="s">
        <v>341</v>
      </c>
      <c r="M183" s="342" t="s">
        <v>342</v>
      </c>
      <c r="N183" s="345">
        <v>33357</v>
      </c>
      <c r="O183" s="564" t="s">
        <v>446</v>
      </c>
      <c r="P183" s="346" t="s">
        <v>33</v>
      </c>
    </row>
    <row r="184" spans="2:16" x14ac:dyDescent="0.25">
      <c r="B184" s="340">
        <v>174</v>
      </c>
      <c r="C184" s="341">
        <v>43122</v>
      </c>
      <c r="D184" s="342" t="s">
        <v>28</v>
      </c>
      <c r="E184" s="342" t="s">
        <v>431</v>
      </c>
      <c r="F184" s="342">
        <v>3460804</v>
      </c>
      <c r="G184" s="342" t="s">
        <v>987</v>
      </c>
      <c r="H184" s="343">
        <v>45000</v>
      </c>
      <c r="I184" s="343">
        <v>45000</v>
      </c>
      <c r="J184" s="344" t="s">
        <v>34</v>
      </c>
      <c r="K184" s="342" t="s">
        <v>988</v>
      </c>
      <c r="L184" s="342" t="s">
        <v>341</v>
      </c>
      <c r="M184" s="342" t="s">
        <v>342</v>
      </c>
      <c r="N184" s="345">
        <v>33355</v>
      </c>
      <c r="O184" s="564" t="s">
        <v>446</v>
      </c>
      <c r="P184" s="346" t="s">
        <v>33</v>
      </c>
    </row>
    <row r="185" spans="2:16" x14ac:dyDescent="0.25">
      <c r="B185" s="340">
        <v>175</v>
      </c>
      <c r="C185" s="341">
        <v>43122</v>
      </c>
      <c r="D185" s="342" t="s">
        <v>28</v>
      </c>
      <c r="E185" s="342" t="s">
        <v>431</v>
      </c>
      <c r="F185" s="342">
        <v>3460806</v>
      </c>
      <c r="G185" s="342" t="s">
        <v>989</v>
      </c>
      <c r="H185" s="343">
        <v>45000</v>
      </c>
      <c r="I185" s="343">
        <v>45000</v>
      </c>
      <c r="J185" s="344" t="s">
        <v>990</v>
      </c>
      <c r="K185" s="342" t="s">
        <v>991</v>
      </c>
      <c r="L185" s="342" t="s">
        <v>341</v>
      </c>
      <c r="M185" s="342" t="s">
        <v>342</v>
      </c>
      <c r="N185" s="345">
        <v>33359</v>
      </c>
      <c r="O185" s="564" t="s">
        <v>446</v>
      </c>
      <c r="P185" s="346" t="s">
        <v>33</v>
      </c>
    </row>
    <row r="186" spans="2:16" x14ac:dyDescent="0.25">
      <c r="B186" s="340">
        <v>176</v>
      </c>
      <c r="C186" s="341">
        <v>43122</v>
      </c>
      <c r="D186" s="342" t="s">
        <v>28</v>
      </c>
      <c r="E186" s="342" t="s">
        <v>431</v>
      </c>
      <c r="F186" s="342">
        <v>3460805</v>
      </c>
      <c r="G186" s="342" t="s">
        <v>992</v>
      </c>
      <c r="H186" s="343">
        <v>45000</v>
      </c>
      <c r="I186" s="343">
        <v>45000</v>
      </c>
      <c r="J186" s="344" t="s">
        <v>851</v>
      </c>
      <c r="K186" s="342" t="s">
        <v>993</v>
      </c>
      <c r="L186" s="342" t="s">
        <v>341</v>
      </c>
      <c r="M186" s="342" t="s">
        <v>342</v>
      </c>
      <c r="N186" s="345">
        <v>33361</v>
      </c>
      <c r="O186" s="564" t="s">
        <v>446</v>
      </c>
      <c r="P186" s="346" t="s">
        <v>33</v>
      </c>
    </row>
    <row r="187" spans="2:16" x14ac:dyDescent="0.25">
      <c r="B187" s="340">
        <v>177</v>
      </c>
      <c r="C187" s="341">
        <v>43122</v>
      </c>
      <c r="D187" s="342" t="s">
        <v>994</v>
      </c>
      <c r="E187" s="342" t="s">
        <v>431</v>
      </c>
      <c r="F187" s="342">
        <v>3460884</v>
      </c>
      <c r="G187" s="342" t="s">
        <v>995</v>
      </c>
      <c r="H187" s="343">
        <v>50000</v>
      </c>
      <c r="I187" s="343">
        <v>50000</v>
      </c>
      <c r="J187" s="344" t="s">
        <v>148</v>
      </c>
      <c r="K187" s="342" t="s">
        <v>996</v>
      </c>
      <c r="L187" s="342" t="s">
        <v>75</v>
      </c>
      <c r="M187" s="342" t="s">
        <v>997</v>
      </c>
      <c r="N187" s="342">
        <v>33353</v>
      </c>
      <c r="O187" s="564" t="s">
        <v>598</v>
      </c>
      <c r="P187" s="346" t="s">
        <v>74</v>
      </c>
    </row>
    <row r="188" spans="2:16" x14ac:dyDescent="0.25">
      <c r="B188" s="340">
        <v>178</v>
      </c>
      <c r="C188" s="341">
        <v>43122</v>
      </c>
      <c r="D188" s="342" t="s">
        <v>994</v>
      </c>
      <c r="E188" s="342" t="s">
        <v>431</v>
      </c>
      <c r="F188" s="342">
        <v>3460888</v>
      </c>
      <c r="G188" s="342" t="s">
        <v>998</v>
      </c>
      <c r="H188" s="343">
        <v>50000</v>
      </c>
      <c r="I188" s="343">
        <v>50000</v>
      </c>
      <c r="J188" s="344" t="s">
        <v>999</v>
      </c>
      <c r="K188" s="342" t="s">
        <v>1000</v>
      </c>
      <c r="L188" s="342" t="s">
        <v>75</v>
      </c>
      <c r="M188" s="342" t="s">
        <v>997</v>
      </c>
      <c r="N188" s="345">
        <v>33360</v>
      </c>
      <c r="O188" s="564" t="s">
        <v>598</v>
      </c>
      <c r="P188" s="346" t="s">
        <v>74</v>
      </c>
    </row>
    <row r="189" spans="2:16" x14ac:dyDescent="0.25">
      <c r="B189" s="340">
        <v>179</v>
      </c>
      <c r="C189" s="341">
        <v>43122</v>
      </c>
      <c r="D189" s="342" t="s">
        <v>994</v>
      </c>
      <c r="E189" s="342" t="s">
        <v>431</v>
      </c>
      <c r="F189" s="342">
        <v>3460890</v>
      </c>
      <c r="G189" s="342" t="s">
        <v>1001</v>
      </c>
      <c r="H189" s="343">
        <v>50000</v>
      </c>
      <c r="I189" s="343">
        <v>50000</v>
      </c>
      <c r="J189" s="344" t="s">
        <v>278</v>
      </c>
      <c r="K189" s="342" t="s">
        <v>1002</v>
      </c>
      <c r="L189" s="342" t="s">
        <v>75</v>
      </c>
      <c r="M189" s="342" t="s">
        <v>997</v>
      </c>
      <c r="N189" s="345">
        <v>33352</v>
      </c>
      <c r="O189" s="564" t="s">
        <v>598</v>
      </c>
      <c r="P189" s="346" t="s">
        <v>74</v>
      </c>
    </row>
    <row r="190" spans="2:16" x14ac:dyDescent="0.25">
      <c r="B190" s="340">
        <v>180</v>
      </c>
      <c r="C190" s="341">
        <v>43122</v>
      </c>
      <c r="D190" s="342" t="s">
        <v>994</v>
      </c>
      <c r="E190" s="342" t="s">
        <v>431</v>
      </c>
      <c r="F190" s="342">
        <v>3460889</v>
      </c>
      <c r="G190" s="342" t="s">
        <v>1003</v>
      </c>
      <c r="H190" s="343">
        <v>50000</v>
      </c>
      <c r="I190" s="343">
        <v>50000</v>
      </c>
      <c r="J190" s="344" t="s">
        <v>934</v>
      </c>
      <c r="K190" s="342" t="s">
        <v>1004</v>
      </c>
      <c r="L190" s="342" t="s">
        <v>75</v>
      </c>
      <c r="M190" s="342" t="s">
        <v>997</v>
      </c>
      <c r="N190" s="345">
        <v>33354</v>
      </c>
      <c r="O190" s="564" t="s">
        <v>598</v>
      </c>
      <c r="P190" s="346" t="s">
        <v>74</v>
      </c>
    </row>
    <row r="191" spans="2:16" x14ac:dyDescent="0.25">
      <c r="B191" s="340">
        <v>181</v>
      </c>
      <c r="C191" s="341">
        <v>43122</v>
      </c>
      <c r="D191" s="342" t="s">
        <v>1005</v>
      </c>
      <c r="E191" s="342" t="s">
        <v>431</v>
      </c>
      <c r="F191" s="342">
        <v>3461107</v>
      </c>
      <c r="G191" s="342" t="s">
        <v>1006</v>
      </c>
      <c r="H191" s="343">
        <v>45000</v>
      </c>
      <c r="I191" s="343">
        <v>45000</v>
      </c>
      <c r="J191" s="344" t="s">
        <v>228</v>
      </c>
      <c r="K191" s="342" t="s">
        <v>1007</v>
      </c>
      <c r="L191" s="342" t="s">
        <v>378</v>
      </c>
      <c r="M191" s="342" t="s">
        <v>595</v>
      </c>
      <c r="N191" s="345">
        <v>33364</v>
      </c>
      <c r="O191" s="564" t="s">
        <v>446</v>
      </c>
      <c r="P191" s="346" t="s">
        <v>33</v>
      </c>
    </row>
    <row r="192" spans="2:16" x14ac:dyDescent="0.25">
      <c r="B192" s="340">
        <v>182</v>
      </c>
      <c r="C192" s="341">
        <v>43122</v>
      </c>
      <c r="D192" s="342" t="s">
        <v>447</v>
      </c>
      <c r="E192" s="342" t="s">
        <v>431</v>
      </c>
      <c r="F192" s="342">
        <v>3461091</v>
      </c>
      <c r="G192" s="342" t="s">
        <v>56</v>
      </c>
      <c r="H192" s="343">
        <v>33000</v>
      </c>
      <c r="I192" s="343">
        <v>33000</v>
      </c>
      <c r="J192" s="344" t="s">
        <v>152</v>
      </c>
      <c r="K192" s="342" t="s">
        <v>1008</v>
      </c>
      <c r="L192" s="342" t="s">
        <v>564</v>
      </c>
      <c r="M192" s="342" t="s">
        <v>1009</v>
      </c>
      <c r="N192" s="345">
        <v>33356</v>
      </c>
      <c r="O192" s="564" t="s">
        <v>446</v>
      </c>
      <c r="P192" s="346" t="s">
        <v>33</v>
      </c>
    </row>
    <row r="193" spans="2:16" x14ac:dyDescent="0.25">
      <c r="B193" s="340">
        <v>183</v>
      </c>
      <c r="C193" s="341">
        <v>43122</v>
      </c>
      <c r="D193" s="342" t="s">
        <v>1010</v>
      </c>
      <c r="E193" s="342" t="s">
        <v>431</v>
      </c>
      <c r="F193" s="342">
        <v>3461096</v>
      </c>
      <c r="G193" s="342" t="s">
        <v>1011</v>
      </c>
      <c r="H193" s="343">
        <v>45000</v>
      </c>
      <c r="I193" s="343">
        <v>45000</v>
      </c>
      <c r="J193" s="344" t="s">
        <v>596</v>
      </c>
      <c r="K193" s="342" t="s">
        <v>1012</v>
      </c>
      <c r="L193" s="342" t="s">
        <v>378</v>
      </c>
      <c r="M193" s="342" t="s">
        <v>595</v>
      </c>
      <c r="N193" s="345">
        <v>33367</v>
      </c>
      <c r="O193" s="564" t="s">
        <v>446</v>
      </c>
      <c r="P193" s="346" t="s">
        <v>33</v>
      </c>
    </row>
    <row r="194" spans="2:16" x14ac:dyDescent="0.25">
      <c r="B194" s="340">
        <v>184</v>
      </c>
      <c r="C194" s="341">
        <v>43122</v>
      </c>
      <c r="D194" s="342" t="s">
        <v>1010</v>
      </c>
      <c r="E194" s="342" t="s">
        <v>431</v>
      </c>
      <c r="F194" s="342">
        <v>3461093</v>
      </c>
      <c r="G194" s="342" t="s">
        <v>1013</v>
      </c>
      <c r="H194" s="343">
        <v>50000</v>
      </c>
      <c r="I194" s="343">
        <v>50000</v>
      </c>
      <c r="J194" s="344" t="s">
        <v>1014</v>
      </c>
      <c r="K194" s="342" t="s">
        <v>1015</v>
      </c>
      <c r="L194" s="342" t="s">
        <v>378</v>
      </c>
      <c r="M194" s="342" t="s">
        <v>595</v>
      </c>
      <c r="N194" s="345">
        <v>33365</v>
      </c>
      <c r="O194" s="564" t="s">
        <v>484</v>
      </c>
      <c r="P194" s="346" t="s">
        <v>33</v>
      </c>
    </row>
    <row r="195" spans="2:16" x14ac:dyDescent="0.25">
      <c r="B195" s="340">
        <v>185</v>
      </c>
      <c r="C195" s="341">
        <v>43122</v>
      </c>
      <c r="D195" s="342" t="s">
        <v>541</v>
      </c>
      <c r="E195" s="342" t="s">
        <v>431</v>
      </c>
      <c r="F195" s="342">
        <v>3460745</v>
      </c>
      <c r="G195" s="342" t="s">
        <v>1016</v>
      </c>
      <c r="H195" s="343">
        <v>50000</v>
      </c>
      <c r="I195" s="343">
        <v>50000</v>
      </c>
      <c r="J195" s="344" t="s">
        <v>1017</v>
      </c>
      <c r="K195" s="342" t="s">
        <v>1018</v>
      </c>
      <c r="L195" s="342" t="s">
        <v>581</v>
      </c>
      <c r="M195" s="342" t="s">
        <v>268</v>
      </c>
      <c r="N195" s="345">
        <v>33363</v>
      </c>
      <c r="O195" s="564" t="s">
        <v>88</v>
      </c>
      <c r="P195" s="346" t="s">
        <v>88</v>
      </c>
    </row>
    <row r="196" spans="2:16" x14ac:dyDescent="0.25">
      <c r="B196" s="340">
        <v>186</v>
      </c>
      <c r="C196" s="341">
        <v>43122</v>
      </c>
      <c r="D196" s="342" t="s">
        <v>1019</v>
      </c>
      <c r="E196" s="342" t="s">
        <v>431</v>
      </c>
      <c r="F196" s="342">
        <v>3460840</v>
      </c>
      <c r="G196" s="342" t="s">
        <v>1020</v>
      </c>
      <c r="H196" s="343">
        <v>40000</v>
      </c>
      <c r="I196" s="343">
        <v>40000</v>
      </c>
      <c r="J196" s="344" t="s">
        <v>1021</v>
      </c>
      <c r="K196" s="342" t="s">
        <v>433</v>
      </c>
      <c r="L196" s="342" t="s">
        <v>575</v>
      </c>
      <c r="M196" s="342" t="s">
        <v>1022</v>
      </c>
      <c r="N196" s="345">
        <v>33362</v>
      </c>
      <c r="O196" s="564" t="s">
        <v>446</v>
      </c>
      <c r="P196" s="346" t="s">
        <v>33</v>
      </c>
    </row>
    <row r="197" spans="2:16" x14ac:dyDescent="0.25">
      <c r="B197" s="340">
        <v>187</v>
      </c>
      <c r="C197" s="341">
        <v>43122</v>
      </c>
      <c r="D197" s="342" t="s">
        <v>1019</v>
      </c>
      <c r="E197" s="342" t="s">
        <v>431</v>
      </c>
      <c r="F197" s="342">
        <v>3460863</v>
      </c>
      <c r="G197" s="342" t="s">
        <v>1023</v>
      </c>
      <c r="H197" s="343">
        <v>33000</v>
      </c>
      <c r="I197" s="343">
        <v>33000</v>
      </c>
      <c r="J197" s="344" t="s">
        <v>779</v>
      </c>
      <c r="K197" s="342" t="s">
        <v>1024</v>
      </c>
      <c r="L197" s="342" t="s">
        <v>575</v>
      </c>
      <c r="M197" s="342" t="s">
        <v>1022</v>
      </c>
      <c r="N197" s="345">
        <v>33368</v>
      </c>
      <c r="O197" s="564" t="s">
        <v>446</v>
      </c>
      <c r="P197" s="346" t="s">
        <v>33</v>
      </c>
    </row>
    <row r="198" spans="2:16" x14ac:dyDescent="0.25">
      <c r="B198" s="340">
        <v>188</v>
      </c>
      <c r="C198" s="341">
        <v>43122</v>
      </c>
      <c r="D198" s="342" t="s">
        <v>1025</v>
      </c>
      <c r="E198" s="342" t="s">
        <v>431</v>
      </c>
      <c r="F198" s="342">
        <v>3460897</v>
      </c>
      <c r="G198" s="342" t="s">
        <v>651</v>
      </c>
      <c r="H198" s="343">
        <v>45000</v>
      </c>
      <c r="I198" s="343">
        <v>45000</v>
      </c>
      <c r="J198" s="344" t="s">
        <v>1026</v>
      </c>
      <c r="K198" s="342" t="s">
        <v>1027</v>
      </c>
      <c r="L198" s="342" t="s">
        <v>1028</v>
      </c>
      <c r="M198" s="342" t="s">
        <v>1029</v>
      </c>
      <c r="N198" s="345">
        <v>33371</v>
      </c>
      <c r="O198" s="564" t="s">
        <v>446</v>
      </c>
      <c r="P198" s="346" t="s">
        <v>33</v>
      </c>
    </row>
    <row r="199" spans="2:16" x14ac:dyDescent="0.25">
      <c r="B199" s="340">
        <v>189</v>
      </c>
      <c r="C199" s="341">
        <v>43122</v>
      </c>
      <c r="D199" s="342" t="s">
        <v>531</v>
      </c>
      <c r="E199" s="342" t="s">
        <v>532</v>
      </c>
      <c r="F199" s="342">
        <v>254159</v>
      </c>
      <c r="G199" s="342" t="s">
        <v>248</v>
      </c>
      <c r="H199" s="343">
        <v>45000</v>
      </c>
      <c r="I199" s="343">
        <v>45000</v>
      </c>
      <c r="J199" s="344" t="s">
        <v>249</v>
      </c>
      <c r="K199" s="342" t="s">
        <v>250</v>
      </c>
      <c r="L199" s="342" t="s">
        <v>741</v>
      </c>
      <c r="M199" s="342" t="s">
        <v>1030</v>
      </c>
      <c r="N199" s="345">
        <v>33374</v>
      </c>
      <c r="O199" s="564" t="s">
        <v>835</v>
      </c>
      <c r="P199" s="346" t="s">
        <v>33</v>
      </c>
    </row>
    <row r="200" spans="2:16" x14ac:dyDescent="0.25">
      <c r="B200" s="340">
        <v>190</v>
      </c>
      <c r="C200" s="341">
        <v>43122</v>
      </c>
      <c r="D200" s="342" t="s">
        <v>531</v>
      </c>
      <c r="E200" s="342" t="s">
        <v>532</v>
      </c>
      <c r="F200" s="342">
        <v>254118</v>
      </c>
      <c r="G200" s="342" t="s">
        <v>237</v>
      </c>
      <c r="H200" s="343">
        <v>45000</v>
      </c>
      <c r="I200" s="343">
        <v>45000</v>
      </c>
      <c r="J200" s="344" t="s">
        <v>240</v>
      </c>
      <c r="K200" s="342" t="s">
        <v>1031</v>
      </c>
      <c r="L200" s="342" t="s">
        <v>1032</v>
      </c>
      <c r="M200" s="342" t="s">
        <v>1033</v>
      </c>
      <c r="N200" s="345">
        <v>33375</v>
      </c>
      <c r="O200" s="564" t="s">
        <v>711</v>
      </c>
      <c r="P200" s="346" t="s">
        <v>786</v>
      </c>
    </row>
    <row r="201" spans="2:16" x14ac:dyDescent="0.25">
      <c r="B201" s="340">
        <v>191</v>
      </c>
      <c r="C201" s="341">
        <v>43122</v>
      </c>
      <c r="D201" s="342" t="s">
        <v>531</v>
      </c>
      <c r="E201" s="342" t="s">
        <v>532</v>
      </c>
      <c r="F201" s="342">
        <v>254124</v>
      </c>
      <c r="G201" s="342" t="s">
        <v>1034</v>
      </c>
      <c r="H201" s="343">
        <v>40000</v>
      </c>
      <c r="I201" s="343">
        <v>40000</v>
      </c>
      <c r="J201" s="344" t="s">
        <v>1035</v>
      </c>
      <c r="K201" s="342" t="s">
        <v>1036</v>
      </c>
      <c r="L201" s="342" t="s">
        <v>552</v>
      </c>
      <c r="M201" s="342" t="s">
        <v>1037</v>
      </c>
      <c r="N201" s="345">
        <v>33366</v>
      </c>
      <c r="O201" s="564" t="s">
        <v>1038</v>
      </c>
      <c r="P201" s="346" t="s">
        <v>33</v>
      </c>
    </row>
    <row r="202" spans="2:16" x14ac:dyDescent="0.25">
      <c r="B202" s="340">
        <v>192</v>
      </c>
      <c r="C202" s="341">
        <v>43122</v>
      </c>
      <c r="D202" s="342" t="s">
        <v>531</v>
      </c>
      <c r="E202" s="342" t="s">
        <v>532</v>
      </c>
      <c r="F202" s="342">
        <v>254117</v>
      </c>
      <c r="G202" s="342" t="s">
        <v>251</v>
      </c>
      <c r="H202" s="343">
        <v>45000</v>
      </c>
      <c r="I202" s="343">
        <v>45000</v>
      </c>
      <c r="J202" s="344" t="s">
        <v>831</v>
      </c>
      <c r="K202" s="342" t="s">
        <v>1039</v>
      </c>
      <c r="L202" s="342" t="s">
        <v>564</v>
      </c>
      <c r="M202" s="342" t="s">
        <v>1040</v>
      </c>
      <c r="N202" s="345">
        <v>33372</v>
      </c>
      <c r="O202" s="564" t="s">
        <v>835</v>
      </c>
      <c r="P202" s="346" t="s">
        <v>33</v>
      </c>
    </row>
    <row r="203" spans="2:16" x14ac:dyDescent="0.25">
      <c r="B203" s="340">
        <v>193</v>
      </c>
      <c r="C203" s="341">
        <v>43122</v>
      </c>
      <c r="D203" s="342" t="s">
        <v>531</v>
      </c>
      <c r="E203" s="342" t="s">
        <v>532</v>
      </c>
      <c r="F203" s="342">
        <v>254155</v>
      </c>
      <c r="G203" s="342" t="s">
        <v>256</v>
      </c>
      <c r="H203" s="343">
        <v>40000</v>
      </c>
      <c r="I203" s="343">
        <v>40000</v>
      </c>
      <c r="J203" s="344" t="s">
        <v>292</v>
      </c>
      <c r="K203" s="342" t="s">
        <v>1041</v>
      </c>
      <c r="L203" s="342" t="s">
        <v>1042</v>
      </c>
      <c r="M203" s="342" t="s">
        <v>1043</v>
      </c>
      <c r="N203" s="345">
        <v>33373</v>
      </c>
      <c r="O203" s="564" t="s">
        <v>1044</v>
      </c>
      <c r="P203" s="346" t="s">
        <v>786</v>
      </c>
    </row>
    <row r="204" spans="2:16" x14ac:dyDescent="0.25">
      <c r="B204" s="340">
        <v>194</v>
      </c>
      <c r="C204" s="341">
        <v>43122</v>
      </c>
      <c r="D204" s="342" t="s">
        <v>531</v>
      </c>
      <c r="E204" s="342" t="s">
        <v>532</v>
      </c>
      <c r="F204" s="342">
        <v>254157</v>
      </c>
      <c r="G204" s="342" t="s">
        <v>1045</v>
      </c>
      <c r="H204" s="343">
        <v>33000</v>
      </c>
      <c r="I204" s="343">
        <v>33000</v>
      </c>
      <c r="J204" s="344" t="s">
        <v>1046</v>
      </c>
      <c r="K204" s="342" t="s">
        <v>1047</v>
      </c>
      <c r="L204" s="342" t="s">
        <v>191</v>
      </c>
      <c r="M204" s="342" t="s">
        <v>1048</v>
      </c>
      <c r="N204" s="345">
        <v>33370</v>
      </c>
      <c r="O204" s="564" t="s">
        <v>1049</v>
      </c>
      <c r="P204" s="346" t="s">
        <v>910</v>
      </c>
    </row>
    <row r="205" spans="2:16" x14ac:dyDescent="0.25">
      <c r="B205" s="340">
        <v>195</v>
      </c>
      <c r="C205" s="341">
        <v>43122</v>
      </c>
      <c r="D205" s="342" t="s">
        <v>531</v>
      </c>
      <c r="E205" s="342" t="s">
        <v>532</v>
      </c>
      <c r="F205" s="342">
        <v>254156</v>
      </c>
      <c r="G205" s="342" t="s">
        <v>1050</v>
      </c>
      <c r="H205" s="343">
        <v>36000</v>
      </c>
      <c r="I205" s="343">
        <v>36000</v>
      </c>
      <c r="J205" s="344" t="s">
        <v>1051</v>
      </c>
      <c r="K205" s="342" t="s">
        <v>1052</v>
      </c>
      <c r="L205" s="342" t="s">
        <v>1053</v>
      </c>
      <c r="M205" s="342" t="s">
        <v>1054</v>
      </c>
      <c r="N205" s="345">
        <v>33369</v>
      </c>
      <c r="O205" s="564" t="s">
        <v>1055</v>
      </c>
      <c r="P205" s="346" t="s">
        <v>178</v>
      </c>
    </row>
    <row r="206" spans="2:16" x14ac:dyDescent="0.25">
      <c r="B206" s="340">
        <v>196</v>
      </c>
      <c r="C206" s="341">
        <v>43122</v>
      </c>
      <c r="D206" s="342" t="s">
        <v>531</v>
      </c>
      <c r="E206" s="342" t="s">
        <v>532</v>
      </c>
      <c r="F206" s="342">
        <v>254116</v>
      </c>
      <c r="G206" s="342" t="s">
        <v>713</v>
      </c>
      <c r="H206" s="343">
        <v>33000</v>
      </c>
      <c r="I206" s="343">
        <v>33000</v>
      </c>
      <c r="J206" s="344" t="s">
        <v>53</v>
      </c>
      <c r="K206" s="342" t="s">
        <v>1056</v>
      </c>
      <c r="L206" s="342" t="s">
        <v>1057</v>
      </c>
      <c r="M206" s="342" t="s">
        <v>1058</v>
      </c>
      <c r="N206" s="345">
        <v>33376</v>
      </c>
      <c r="O206" s="564" t="s">
        <v>711</v>
      </c>
      <c r="P206" s="346" t="s">
        <v>786</v>
      </c>
    </row>
    <row r="207" spans="2:16" x14ac:dyDescent="0.25">
      <c r="B207" s="340">
        <v>197</v>
      </c>
      <c r="C207" s="341">
        <v>43122</v>
      </c>
      <c r="D207" s="342" t="s">
        <v>531</v>
      </c>
      <c r="E207" s="342" t="s">
        <v>532</v>
      </c>
      <c r="F207" s="342">
        <v>254153</v>
      </c>
      <c r="G207" s="342" t="s">
        <v>1059</v>
      </c>
      <c r="H207" s="343">
        <v>45000</v>
      </c>
      <c r="I207" s="343">
        <v>45000</v>
      </c>
      <c r="J207" s="344" t="s">
        <v>1060</v>
      </c>
      <c r="K207" s="342" t="s">
        <v>1061</v>
      </c>
      <c r="L207" s="342" t="s">
        <v>489</v>
      </c>
      <c r="M207" s="342" t="s">
        <v>1062</v>
      </c>
      <c r="N207" s="345">
        <v>33377</v>
      </c>
      <c r="O207" s="564" t="s">
        <v>535</v>
      </c>
      <c r="P207" s="346" t="s">
        <v>536</v>
      </c>
    </row>
    <row r="208" spans="2:16" x14ac:dyDescent="0.25">
      <c r="B208" s="340">
        <v>198</v>
      </c>
      <c r="C208" s="341">
        <v>43122</v>
      </c>
      <c r="D208" s="342" t="s">
        <v>531</v>
      </c>
      <c r="E208" s="342" t="s">
        <v>532</v>
      </c>
      <c r="F208" s="342">
        <v>254158</v>
      </c>
      <c r="G208" s="342" t="s">
        <v>1063</v>
      </c>
      <c r="H208" s="343">
        <v>40000</v>
      </c>
      <c r="I208" s="343">
        <v>40000</v>
      </c>
      <c r="J208" s="344" t="s">
        <v>234</v>
      </c>
      <c r="K208" s="342" t="s">
        <v>1064</v>
      </c>
      <c r="L208" s="342" t="s">
        <v>1065</v>
      </c>
      <c r="M208" s="342" t="s">
        <v>1066</v>
      </c>
      <c r="N208" s="345">
        <v>33378</v>
      </c>
      <c r="O208" s="564" t="s">
        <v>711</v>
      </c>
      <c r="P208" s="346" t="s">
        <v>786</v>
      </c>
    </row>
    <row r="209" spans="2:16" x14ac:dyDescent="0.25">
      <c r="B209" s="340">
        <v>199</v>
      </c>
      <c r="C209" s="341">
        <v>43122</v>
      </c>
      <c r="D209" s="342" t="s">
        <v>531</v>
      </c>
      <c r="E209" s="342" t="s">
        <v>532</v>
      </c>
      <c r="F209" s="342">
        <v>254154</v>
      </c>
      <c r="G209" s="342" t="s">
        <v>221</v>
      </c>
      <c r="H209" s="343">
        <v>40000</v>
      </c>
      <c r="I209" s="343">
        <v>40000</v>
      </c>
      <c r="J209" s="344" t="s">
        <v>181</v>
      </c>
      <c r="K209" s="342" t="s">
        <v>870</v>
      </c>
      <c r="L209" s="342" t="s">
        <v>764</v>
      </c>
      <c r="M209" s="342" t="s">
        <v>1067</v>
      </c>
      <c r="N209" s="345">
        <v>33379</v>
      </c>
      <c r="O209" s="564" t="s">
        <v>91</v>
      </c>
      <c r="P209" s="346" t="s">
        <v>33</v>
      </c>
    </row>
    <row r="210" spans="2:16" ht="16.5" thickBot="1" x14ac:dyDescent="0.3">
      <c r="B210" s="347">
        <v>200</v>
      </c>
      <c r="C210" s="348">
        <v>43122</v>
      </c>
      <c r="D210" s="349" t="s">
        <v>1068</v>
      </c>
      <c r="E210" s="349" t="s">
        <v>431</v>
      </c>
      <c r="F210" s="349">
        <v>3461108</v>
      </c>
      <c r="G210" s="349" t="s">
        <v>1069</v>
      </c>
      <c r="H210" s="350">
        <v>45000</v>
      </c>
      <c r="I210" s="350">
        <v>45000</v>
      </c>
      <c r="J210" s="351" t="s">
        <v>1070</v>
      </c>
      <c r="K210" s="349" t="s">
        <v>1071</v>
      </c>
      <c r="L210" s="349" t="s">
        <v>1072</v>
      </c>
      <c r="M210" s="349" t="s">
        <v>1073</v>
      </c>
      <c r="N210" s="352">
        <v>33380</v>
      </c>
      <c r="O210" s="565" t="s">
        <v>446</v>
      </c>
      <c r="P210" s="353" t="s">
        <v>33</v>
      </c>
    </row>
    <row r="211" spans="2:16" s="510" customFormat="1" ht="20.25" customHeight="1" thickBot="1" x14ac:dyDescent="0.3">
      <c r="B211" s="484" t="s">
        <v>1273</v>
      </c>
      <c r="C211" s="485"/>
      <c r="D211" s="485"/>
      <c r="E211" s="485"/>
      <c r="F211" s="485"/>
      <c r="G211" s="492"/>
      <c r="H211" s="506">
        <f t="shared" ref="H211:I211" si="5">SUM(H182:H210)</f>
        <v>1253000</v>
      </c>
      <c r="I211" s="486">
        <f t="shared" si="5"/>
        <v>1253000</v>
      </c>
      <c r="J211" s="508"/>
      <c r="K211" s="508"/>
      <c r="L211" s="508"/>
      <c r="M211" s="508"/>
      <c r="N211" s="508"/>
      <c r="O211" s="508"/>
      <c r="P211" s="509"/>
    </row>
    <row r="212" spans="2:16" x14ac:dyDescent="0.25">
      <c r="B212" s="355">
        <v>201</v>
      </c>
      <c r="C212" s="356">
        <v>43123</v>
      </c>
      <c r="D212" s="357" t="s">
        <v>1080</v>
      </c>
      <c r="E212" s="357" t="s">
        <v>431</v>
      </c>
      <c r="F212" s="357">
        <v>3461106</v>
      </c>
      <c r="G212" s="357" t="s">
        <v>1081</v>
      </c>
      <c r="H212" s="358">
        <v>40000</v>
      </c>
      <c r="I212" s="358">
        <v>40000</v>
      </c>
      <c r="J212" s="359" t="s">
        <v>1065</v>
      </c>
      <c r="K212" s="357" t="s">
        <v>1082</v>
      </c>
      <c r="L212" s="357" t="s">
        <v>378</v>
      </c>
      <c r="M212" s="357" t="s">
        <v>595</v>
      </c>
      <c r="N212" s="360">
        <v>33397</v>
      </c>
      <c r="O212" s="567" t="s">
        <v>446</v>
      </c>
      <c r="P212" s="361" t="s">
        <v>33</v>
      </c>
    </row>
    <row r="213" spans="2:16" x14ac:dyDescent="0.25">
      <c r="B213" s="340">
        <v>202</v>
      </c>
      <c r="C213" s="341">
        <v>43123</v>
      </c>
      <c r="D213" s="342" t="s">
        <v>28</v>
      </c>
      <c r="E213" s="342" t="s">
        <v>431</v>
      </c>
      <c r="F213" s="342">
        <v>3460802</v>
      </c>
      <c r="G213" s="342" t="s">
        <v>1083</v>
      </c>
      <c r="H213" s="343">
        <v>45000</v>
      </c>
      <c r="I213" s="343">
        <v>45000</v>
      </c>
      <c r="J213" s="344" t="s">
        <v>1065</v>
      </c>
      <c r="K213" s="342" t="s">
        <v>1084</v>
      </c>
      <c r="L213" s="342" t="s">
        <v>341</v>
      </c>
      <c r="M213" s="342" t="s">
        <v>342</v>
      </c>
      <c r="N213" s="345">
        <v>33381</v>
      </c>
      <c r="O213" s="564" t="s">
        <v>446</v>
      </c>
      <c r="P213" s="346" t="s">
        <v>33</v>
      </c>
    </row>
    <row r="214" spans="2:16" x14ac:dyDescent="0.25">
      <c r="B214" s="340">
        <v>203</v>
      </c>
      <c r="C214" s="341">
        <v>43123</v>
      </c>
      <c r="D214" s="342" t="s">
        <v>1085</v>
      </c>
      <c r="E214" s="342" t="s">
        <v>431</v>
      </c>
      <c r="F214" s="342">
        <v>892848</v>
      </c>
      <c r="G214" s="342" t="s">
        <v>1086</v>
      </c>
      <c r="H214" s="343">
        <v>45000</v>
      </c>
      <c r="I214" s="343">
        <v>45000</v>
      </c>
      <c r="J214" s="344" t="s">
        <v>1087</v>
      </c>
      <c r="K214" s="342" t="s">
        <v>1088</v>
      </c>
      <c r="L214" s="342" t="s">
        <v>1087</v>
      </c>
      <c r="M214" s="342" t="s">
        <v>1089</v>
      </c>
      <c r="N214" s="345">
        <v>33383</v>
      </c>
      <c r="O214" s="564" t="s">
        <v>446</v>
      </c>
      <c r="P214" s="346" t="s">
        <v>33</v>
      </c>
    </row>
    <row r="215" spans="2:16" x14ac:dyDescent="0.25">
      <c r="B215" s="340">
        <v>204</v>
      </c>
      <c r="C215" s="341">
        <v>43123</v>
      </c>
      <c r="D215" s="342" t="s">
        <v>1085</v>
      </c>
      <c r="E215" s="342" t="s">
        <v>431</v>
      </c>
      <c r="F215" s="342">
        <v>892847</v>
      </c>
      <c r="G215" s="342" t="s">
        <v>1090</v>
      </c>
      <c r="H215" s="343">
        <v>45000</v>
      </c>
      <c r="I215" s="343">
        <v>45000</v>
      </c>
      <c r="J215" s="344" t="s">
        <v>1091</v>
      </c>
      <c r="K215" s="342" t="s">
        <v>1092</v>
      </c>
      <c r="L215" s="342" t="s">
        <v>1087</v>
      </c>
      <c r="M215" s="342" t="s">
        <v>1089</v>
      </c>
      <c r="N215" s="345">
        <v>33382</v>
      </c>
      <c r="O215" s="564" t="s">
        <v>446</v>
      </c>
      <c r="P215" s="346" t="s">
        <v>33</v>
      </c>
    </row>
    <row r="216" spans="2:16" x14ac:dyDescent="0.25">
      <c r="B216" s="340">
        <v>205</v>
      </c>
      <c r="C216" s="341">
        <v>43123</v>
      </c>
      <c r="D216" s="342" t="s">
        <v>480</v>
      </c>
      <c r="E216" s="342" t="s">
        <v>431</v>
      </c>
      <c r="F216" s="342">
        <v>3459988</v>
      </c>
      <c r="G216" s="342" t="s">
        <v>1093</v>
      </c>
      <c r="H216" s="343">
        <v>45000</v>
      </c>
      <c r="I216" s="343">
        <v>45000</v>
      </c>
      <c r="J216" s="344" t="s">
        <v>1094</v>
      </c>
      <c r="K216" s="342" t="s">
        <v>1095</v>
      </c>
      <c r="L216" s="342" t="s">
        <v>34</v>
      </c>
      <c r="M216" s="342" t="s">
        <v>35</v>
      </c>
      <c r="N216" s="345">
        <v>33391</v>
      </c>
      <c r="O216" s="564" t="s">
        <v>446</v>
      </c>
      <c r="P216" s="346" t="s">
        <v>33</v>
      </c>
    </row>
    <row r="217" spans="2:16" x14ac:dyDescent="0.25">
      <c r="B217" s="340">
        <v>206</v>
      </c>
      <c r="C217" s="341">
        <v>43123</v>
      </c>
      <c r="D217" s="342" t="s">
        <v>480</v>
      </c>
      <c r="E217" s="342" t="s">
        <v>431</v>
      </c>
      <c r="F217" s="342">
        <v>3460485</v>
      </c>
      <c r="G217" s="342" t="s">
        <v>487</v>
      </c>
      <c r="H217" s="343">
        <v>45000</v>
      </c>
      <c r="I217" s="343">
        <v>45000</v>
      </c>
      <c r="J217" s="344" t="s">
        <v>668</v>
      </c>
      <c r="K217" s="342" t="s">
        <v>1096</v>
      </c>
      <c r="L217" s="342" t="s">
        <v>34</v>
      </c>
      <c r="M217" s="342" t="s">
        <v>35</v>
      </c>
      <c r="N217" s="345">
        <v>33389</v>
      </c>
      <c r="O217" s="564" t="s">
        <v>446</v>
      </c>
      <c r="P217" s="346" t="s">
        <v>33</v>
      </c>
    </row>
    <row r="218" spans="2:16" x14ac:dyDescent="0.25">
      <c r="B218" s="340">
        <v>207</v>
      </c>
      <c r="C218" s="341">
        <v>43123</v>
      </c>
      <c r="D218" s="342" t="s">
        <v>1097</v>
      </c>
      <c r="E218" s="342" t="s">
        <v>431</v>
      </c>
      <c r="F218" s="342">
        <v>3461143</v>
      </c>
      <c r="G218" s="342" t="s">
        <v>442</v>
      </c>
      <c r="H218" s="343">
        <v>33000</v>
      </c>
      <c r="I218" s="343">
        <v>33000</v>
      </c>
      <c r="J218" s="344" t="s">
        <v>1098</v>
      </c>
      <c r="K218" s="342" t="s">
        <v>1099</v>
      </c>
      <c r="L218" s="342" t="s">
        <v>228</v>
      </c>
      <c r="M218" s="342" t="s">
        <v>1100</v>
      </c>
      <c r="N218" s="345">
        <v>33385</v>
      </c>
      <c r="O218" s="564" t="s">
        <v>446</v>
      </c>
      <c r="P218" s="346" t="s">
        <v>33</v>
      </c>
    </row>
    <row r="219" spans="2:16" x14ac:dyDescent="0.25">
      <c r="B219" s="340">
        <v>208</v>
      </c>
      <c r="C219" s="341">
        <v>43123</v>
      </c>
      <c r="D219" s="342" t="s">
        <v>1097</v>
      </c>
      <c r="E219" s="342" t="s">
        <v>431</v>
      </c>
      <c r="F219" s="342">
        <v>3461048</v>
      </c>
      <c r="G219" s="342" t="s">
        <v>1101</v>
      </c>
      <c r="H219" s="343">
        <v>40000</v>
      </c>
      <c r="I219" s="343">
        <v>40000</v>
      </c>
      <c r="J219" s="344" t="s">
        <v>333</v>
      </c>
      <c r="K219" s="342" t="s">
        <v>1102</v>
      </c>
      <c r="L219" s="342" t="s">
        <v>228</v>
      </c>
      <c r="M219" s="342" t="s">
        <v>1100</v>
      </c>
      <c r="N219" s="345">
        <v>33384</v>
      </c>
      <c r="O219" s="564" t="s">
        <v>446</v>
      </c>
      <c r="P219" s="346" t="s">
        <v>33</v>
      </c>
    </row>
    <row r="220" spans="2:16" x14ac:dyDescent="0.25">
      <c r="B220" s="340">
        <v>209</v>
      </c>
      <c r="C220" s="341">
        <v>43123</v>
      </c>
      <c r="D220" s="342" t="s">
        <v>1080</v>
      </c>
      <c r="E220" s="342" t="s">
        <v>431</v>
      </c>
      <c r="F220" s="342">
        <v>3461105</v>
      </c>
      <c r="G220" s="342" t="s">
        <v>1103</v>
      </c>
      <c r="H220" s="343">
        <v>40000</v>
      </c>
      <c r="I220" s="343">
        <v>40000</v>
      </c>
      <c r="J220" s="344" t="s">
        <v>1104</v>
      </c>
      <c r="K220" s="342" t="s">
        <v>1105</v>
      </c>
      <c r="L220" s="342" t="s">
        <v>378</v>
      </c>
      <c r="M220" s="342" t="s">
        <v>595</v>
      </c>
      <c r="N220" s="345">
        <v>33392</v>
      </c>
      <c r="O220" s="564" t="s">
        <v>446</v>
      </c>
      <c r="P220" s="346" t="s">
        <v>33</v>
      </c>
    </row>
    <row r="221" spans="2:16" x14ac:dyDescent="0.25">
      <c r="B221" s="340">
        <v>210</v>
      </c>
      <c r="C221" s="341">
        <v>43123</v>
      </c>
      <c r="D221" s="511" t="s">
        <v>503</v>
      </c>
      <c r="E221" s="511" t="s">
        <v>431</v>
      </c>
      <c r="F221" s="511">
        <v>3461103</v>
      </c>
      <c r="G221" s="512" t="s">
        <v>1106</v>
      </c>
      <c r="H221" s="343">
        <v>40000</v>
      </c>
      <c r="I221" s="343">
        <v>40000</v>
      </c>
      <c r="J221" s="344" t="s">
        <v>1107</v>
      </c>
      <c r="K221" s="342" t="s">
        <v>1108</v>
      </c>
      <c r="L221" s="342" t="s">
        <v>1109</v>
      </c>
      <c r="M221" s="342" t="s">
        <v>1110</v>
      </c>
      <c r="N221" s="345">
        <v>33462</v>
      </c>
      <c r="O221" s="564" t="s">
        <v>446</v>
      </c>
      <c r="P221" s="346" t="s">
        <v>33</v>
      </c>
    </row>
    <row r="222" spans="2:16" x14ac:dyDescent="0.25">
      <c r="B222" s="340">
        <v>211</v>
      </c>
      <c r="C222" s="341">
        <v>43123</v>
      </c>
      <c r="D222" s="342" t="s">
        <v>503</v>
      </c>
      <c r="E222" s="342" t="s">
        <v>431</v>
      </c>
      <c r="F222" s="342">
        <v>3461100</v>
      </c>
      <c r="G222" s="342" t="s">
        <v>1111</v>
      </c>
      <c r="H222" s="343">
        <v>40000</v>
      </c>
      <c r="I222" s="343">
        <v>40000</v>
      </c>
      <c r="J222" s="344" t="s">
        <v>1112</v>
      </c>
      <c r="K222" s="342" t="s">
        <v>1113</v>
      </c>
      <c r="L222" s="342" t="s">
        <v>1114</v>
      </c>
      <c r="M222" s="342" t="s">
        <v>1115</v>
      </c>
      <c r="N222" s="345">
        <v>33464</v>
      </c>
      <c r="O222" s="564" t="s">
        <v>446</v>
      </c>
      <c r="P222" s="346" t="s">
        <v>33</v>
      </c>
    </row>
    <row r="223" spans="2:16" x14ac:dyDescent="0.25">
      <c r="B223" s="340">
        <v>212</v>
      </c>
      <c r="C223" s="341">
        <v>43123</v>
      </c>
      <c r="D223" s="342" t="s">
        <v>503</v>
      </c>
      <c r="E223" s="342" t="s">
        <v>431</v>
      </c>
      <c r="F223" s="342">
        <v>3459980</v>
      </c>
      <c r="G223" s="342" t="s">
        <v>1116</v>
      </c>
      <c r="H223" s="343">
        <v>50000</v>
      </c>
      <c r="I223" s="343">
        <v>50000</v>
      </c>
      <c r="J223" s="344" t="s">
        <v>292</v>
      </c>
      <c r="K223" s="342" t="s">
        <v>1117</v>
      </c>
      <c r="L223" s="342" t="s">
        <v>383</v>
      </c>
      <c r="M223" s="342" t="s">
        <v>1118</v>
      </c>
      <c r="N223" s="345">
        <v>33453</v>
      </c>
      <c r="O223" s="564" t="s">
        <v>446</v>
      </c>
      <c r="P223" s="346" t="s">
        <v>33</v>
      </c>
    </row>
    <row r="224" spans="2:16" x14ac:dyDescent="0.25">
      <c r="B224" s="340">
        <v>213</v>
      </c>
      <c r="C224" s="341">
        <v>43123</v>
      </c>
      <c r="D224" s="342" t="s">
        <v>503</v>
      </c>
      <c r="E224" s="342" t="s">
        <v>431</v>
      </c>
      <c r="F224" s="342">
        <v>3459978</v>
      </c>
      <c r="G224" s="342" t="s">
        <v>1119</v>
      </c>
      <c r="H224" s="343">
        <v>50000</v>
      </c>
      <c r="I224" s="343">
        <v>50000</v>
      </c>
      <c r="J224" s="344" t="s">
        <v>924</v>
      </c>
      <c r="K224" s="342" t="s">
        <v>1120</v>
      </c>
      <c r="L224" s="342" t="s">
        <v>1121</v>
      </c>
      <c r="M224" s="342" t="s">
        <v>1122</v>
      </c>
      <c r="N224" s="345">
        <v>33452</v>
      </c>
      <c r="O224" s="564" t="s">
        <v>446</v>
      </c>
      <c r="P224" s="346" t="s">
        <v>33</v>
      </c>
    </row>
    <row r="225" spans="2:16" x14ac:dyDescent="0.25">
      <c r="B225" s="340">
        <v>214</v>
      </c>
      <c r="C225" s="341">
        <v>43123</v>
      </c>
      <c r="D225" s="342" t="s">
        <v>503</v>
      </c>
      <c r="E225" s="342" t="s">
        <v>431</v>
      </c>
      <c r="F225" s="342">
        <v>3459977</v>
      </c>
      <c r="G225" s="342" t="s">
        <v>1123</v>
      </c>
      <c r="H225" s="343">
        <v>50000</v>
      </c>
      <c r="I225" s="343">
        <v>50000</v>
      </c>
      <c r="J225" s="344" t="s">
        <v>1124</v>
      </c>
      <c r="K225" s="342" t="s">
        <v>1125</v>
      </c>
      <c r="L225" s="342" t="s">
        <v>1126</v>
      </c>
      <c r="M225" s="342" t="s">
        <v>1127</v>
      </c>
      <c r="N225" s="345">
        <v>33451</v>
      </c>
      <c r="O225" s="564" t="s">
        <v>446</v>
      </c>
      <c r="P225" s="346" t="s">
        <v>33</v>
      </c>
    </row>
    <row r="226" spans="2:16" x14ac:dyDescent="0.25">
      <c r="B226" s="340">
        <v>215</v>
      </c>
      <c r="C226" s="341">
        <v>43123</v>
      </c>
      <c r="D226" s="342" t="s">
        <v>1010</v>
      </c>
      <c r="E226" s="342" t="s">
        <v>431</v>
      </c>
      <c r="F226" s="342">
        <v>3460104</v>
      </c>
      <c r="G226" s="342" t="s">
        <v>1128</v>
      </c>
      <c r="H226" s="343">
        <v>45000</v>
      </c>
      <c r="I226" s="343">
        <v>45000</v>
      </c>
      <c r="J226" s="344" t="s">
        <v>378</v>
      </c>
      <c r="K226" s="342" t="s">
        <v>1129</v>
      </c>
      <c r="L226" s="342" t="s">
        <v>378</v>
      </c>
      <c r="M226" s="342" t="s">
        <v>1130</v>
      </c>
      <c r="N226" s="345">
        <v>33454</v>
      </c>
      <c r="O226" s="564" t="s">
        <v>446</v>
      </c>
      <c r="P226" s="346" t="s">
        <v>33</v>
      </c>
    </row>
    <row r="227" spans="2:16" x14ac:dyDescent="0.25">
      <c r="B227" s="340">
        <v>216</v>
      </c>
      <c r="C227" s="341">
        <v>43123</v>
      </c>
      <c r="D227" s="342" t="s">
        <v>28</v>
      </c>
      <c r="E227" s="342" t="s">
        <v>431</v>
      </c>
      <c r="F227" s="342">
        <v>3460813</v>
      </c>
      <c r="G227" s="342" t="s">
        <v>1131</v>
      </c>
      <c r="H227" s="343">
        <v>45000</v>
      </c>
      <c r="I227" s="343">
        <v>45000</v>
      </c>
      <c r="J227" s="344" t="s">
        <v>1132</v>
      </c>
      <c r="K227" s="342" t="s">
        <v>1133</v>
      </c>
      <c r="L227" s="342" t="s">
        <v>341</v>
      </c>
      <c r="M227" s="342" t="s">
        <v>342</v>
      </c>
      <c r="N227" s="345">
        <v>33455</v>
      </c>
      <c r="O227" s="564" t="s">
        <v>446</v>
      </c>
      <c r="P227" s="346" t="s">
        <v>33</v>
      </c>
    </row>
    <row r="228" spans="2:16" x14ac:dyDescent="0.25">
      <c r="B228" s="340">
        <v>217</v>
      </c>
      <c r="C228" s="341">
        <v>43123</v>
      </c>
      <c r="D228" s="342" t="s">
        <v>28</v>
      </c>
      <c r="E228" s="342" t="s">
        <v>431</v>
      </c>
      <c r="F228" s="342">
        <v>3460810</v>
      </c>
      <c r="G228" s="342" t="s">
        <v>1134</v>
      </c>
      <c r="H228" s="343">
        <v>45000</v>
      </c>
      <c r="I228" s="343">
        <v>45000</v>
      </c>
      <c r="J228" s="344" t="s">
        <v>1135</v>
      </c>
      <c r="K228" s="342" t="s">
        <v>1136</v>
      </c>
      <c r="L228" s="342" t="s">
        <v>341</v>
      </c>
      <c r="M228" s="342" t="s">
        <v>342</v>
      </c>
      <c r="N228" s="345">
        <v>33458</v>
      </c>
      <c r="O228" s="564" t="s">
        <v>446</v>
      </c>
      <c r="P228" s="346" t="s">
        <v>33</v>
      </c>
    </row>
    <row r="229" spans="2:16" x14ac:dyDescent="0.25">
      <c r="B229" s="340">
        <v>218</v>
      </c>
      <c r="C229" s="341">
        <v>43123</v>
      </c>
      <c r="D229" s="342" t="s">
        <v>28</v>
      </c>
      <c r="E229" s="342" t="s">
        <v>431</v>
      </c>
      <c r="F229" s="342">
        <v>3460811</v>
      </c>
      <c r="G229" s="342" t="s">
        <v>1137</v>
      </c>
      <c r="H229" s="343">
        <v>45000</v>
      </c>
      <c r="I229" s="343">
        <v>45000</v>
      </c>
      <c r="J229" s="344" t="s">
        <v>1053</v>
      </c>
      <c r="K229" s="342" t="s">
        <v>1138</v>
      </c>
      <c r="L229" s="342" t="s">
        <v>341</v>
      </c>
      <c r="M229" s="342" t="s">
        <v>342</v>
      </c>
      <c r="N229" s="345">
        <v>33457</v>
      </c>
      <c r="O229" s="564" t="s">
        <v>446</v>
      </c>
      <c r="P229" s="346" t="s">
        <v>33</v>
      </c>
    </row>
    <row r="230" spans="2:16" x14ac:dyDescent="0.25">
      <c r="B230" s="340">
        <v>219</v>
      </c>
      <c r="C230" s="341">
        <v>43123</v>
      </c>
      <c r="D230" s="342" t="s">
        <v>28</v>
      </c>
      <c r="E230" s="342" t="s">
        <v>431</v>
      </c>
      <c r="F230" s="342">
        <v>3460809</v>
      </c>
      <c r="G230" s="342" t="s">
        <v>1139</v>
      </c>
      <c r="H230" s="343">
        <v>45000</v>
      </c>
      <c r="I230" s="343">
        <v>45000</v>
      </c>
      <c r="J230" s="344" t="s">
        <v>902</v>
      </c>
      <c r="K230" s="342" t="s">
        <v>1140</v>
      </c>
      <c r="L230" s="342" t="s">
        <v>341</v>
      </c>
      <c r="M230" s="342" t="s">
        <v>342</v>
      </c>
      <c r="N230" s="345">
        <v>33459</v>
      </c>
      <c r="O230" s="564" t="s">
        <v>446</v>
      </c>
      <c r="P230" s="346" t="s">
        <v>33</v>
      </c>
    </row>
    <row r="231" spans="2:16" x14ac:dyDescent="0.25">
      <c r="B231" s="340">
        <v>220</v>
      </c>
      <c r="C231" s="341">
        <v>43123</v>
      </c>
      <c r="D231" s="342" t="s">
        <v>28</v>
      </c>
      <c r="E231" s="342" t="s">
        <v>431</v>
      </c>
      <c r="F231" s="342">
        <v>3460799</v>
      </c>
      <c r="G231" s="342" t="s">
        <v>1141</v>
      </c>
      <c r="H231" s="343">
        <v>45000</v>
      </c>
      <c r="I231" s="343">
        <v>45000</v>
      </c>
      <c r="J231" s="344" t="s">
        <v>234</v>
      </c>
      <c r="K231" s="342" t="s">
        <v>1142</v>
      </c>
      <c r="L231" s="342" t="s">
        <v>341</v>
      </c>
      <c r="M231" s="342" t="s">
        <v>342</v>
      </c>
      <c r="N231" s="345">
        <v>33460</v>
      </c>
      <c r="O231" s="564" t="s">
        <v>446</v>
      </c>
      <c r="P231" s="346" t="s">
        <v>33</v>
      </c>
    </row>
    <row r="232" spans="2:16" x14ac:dyDescent="0.25">
      <c r="B232" s="340">
        <v>221</v>
      </c>
      <c r="C232" s="341">
        <v>43123</v>
      </c>
      <c r="D232" s="342" t="s">
        <v>28</v>
      </c>
      <c r="E232" s="342" t="s">
        <v>431</v>
      </c>
      <c r="F232" s="342">
        <v>3460800</v>
      </c>
      <c r="G232" s="342" t="s">
        <v>1143</v>
      </c>
      <c r="H232" s="343">
        <v>45000</v>
      </c>
      <c r="I232" s="343">
        <v>45000</v>
      </c>
      <c r="J232" s="344" t="s">
        <v>866</v>
      </c>
      <c r="K232" s="342" t="s">
        <v>839</v>
      </c>
      <c r="L232" s="342" t="s">
        <v>341</v>
      </c>
      <c r="M232" s="342" t="s">
        <v>342</v>
      </c>
      <c r="N232" s="345">
        <v>33461</v>
      </c>
      <c r="O232" s="564" t="s">
        <v>446</v>
      </c>
      <c r="P232" s="346" t="s">
        <v>33</v>
      </c>
    </row>
    <row r="233" spans="2:16" x14ac:dyDescent="0.25">
      <c r="B233" s="340">
        <v>222</v>
      </c>
      <c r="C233" s="341">
        <v>43123</v>
      </c>
      <c r="D233" s="342" t="s">
        <v>28</v>
      </c>
      <c r="E233" s="342" t="s">
        <v>431</v>
      </c>
      <c r="F233" s="342">
        <v>3460812</v>
      </c>
      <c r="G233" s="342" t="s">
        <v>1144</v>
      </c>
      <c r="H233" s="343">
        <v>45000</v>
      </c>
      <c r="I233" s="343">
        <v>45000</v>
      </c>
      <c r="J233" s="344" t="s">
        <v>1145</v>
      </c>
      <c r="K233" s="342" t="s">
        <v>1146</v>
      </c>
      <c r="L233" s="342" t="s">
        <v>341</v>
      </c>
      <c r="M233" s="342" t="s">
        <v>342</v>
      </c>
      <c r="N233" s="345">
        <v>33456</v>
      </c>
      <c r="O233" s="564" t="s">
        <v>446</v>
      </c>
      <c r="P233" s="346" t="s">
        <v>33</v>
      </c>
    </row>
    <row r="234" spans="2:16" x14ac:dyDescent="0.25">
      <c r="B234" s="340">
        <v>223</v>
      </c>
      <c r="C234" s="341">
        <v>43123</v>
      </c>
      <c r="D234" s="342" t="s">
        <v>28</v>
      </c>
      <c r="E234" s="342" t="s">
        <v>431</v>
      </c>
      <c r="F234" s="342">
        <v>3460801</v>
      </c>
      <c r="G234" s="342" t="s">
        <v>1147</v>
      </c>
      <c r="H234" s="343">
        <v>45000</v>
      </c>
      <c r="I234" s="343">
        <v>45000</v>
      </c>
      <c r="J234" s="344" t="s">
        <v>486</v>
      </c>
      <c r="K234" s="342" t="s">
        <v>1148</v>
      </c>
      <c r="L234" s="342" t="s">
        <v>341</v>
      </c>
      <c r="M234" s="342" t="s">
        <v>342</v>
      </c>
      <c r="N234" s="345">
        <v>33466</v>
      </c>
      <c r="O234" s="564" t="s">
        <v>446</v>
      </c>
      <c r="P234" s="346" t="s">
        <v>33</v>
      </c>
    </row>
    <row r="235" spans="2:16" x14ac:dyDescent="0.25">
      <c r="B235" s="340">
        <v>224</v>
      </c>
      <c r="C235" s="341">
        <v>43123</v>
      </c>
      <c r="D235" s="342" t="s">
        <v>28</v>
      </c>
      <c r="E235" s="342" t="s">
        <v>431</v>
      </c>
      <c r="F235" s="342">
        <v>3450803</v>
      </c>
      <c r="G235" s="342" t="s">
        <v>1149</v>
      </c>
      <c r="H235" s="343">
        <v>45000</v>
      </c>
      <c r="I235" s="343">
        <v>45000</v>
      </c>
      <c r="J235" s="344" t="s">
        <v>1150</v>
      </c>
      <c r="K235" s="342" t="s">
        <v>1151</v>
      </c>
      <c r="L235" s="342" t="s">
        <v>341</v>
      </c>
      <c r="M235" s="342" t="s">
        <v>342</v>
      </c>
      <c r="N235" s="345">
        <v>33467</v>
      </c>
      <c r="O235" s="564" t="s">
        <v>446</v>
      </c>
      <c r="P235" s="346" t="s">
        <v>33</v>
      </c>
    </row>
    <row r="236" spans="2:16" x14ac:dyDescent="0.25">
      <c r="B236" s="340">
        <v>225</v>
      </c>
      <c r="C236" s="341">
        <v>43123</v>
      </c>
      <c r="D236" s="342" t="s">
        <v>503</v>
      </c>
      <c r="E236" s="342" t="s">
        <v>431</v>
      </c>
      <c r="F236" s="342">
        <v>3459979</v>
      </c>
      <c r="G236" s="342" t="s">
        <v>1152</v>
      </c>
      <c r="H236" s="343">
        <v>50000</v>
      </c>
      <c r="I236" s="343">
        <v>50000</v>
      </c>
      <c r="J236" s="344" t="s">
        <v>1153</v>
      </c>
      <c r="K236" s="342" t="s">
        <v>1154</v>
      </c>
      <c r="L236" s="342" t="s">
        <v>378</v>
      </c>
      <c r="M236" s="342" t="s">
        <v>1155</v>
      </c>
      <c r="N236" s="345">
        <v>33387</v>
      </c>
      <c r="O236" s="564" t="s">
        <v>446</v>
      </c>
      <c r="P236" s="346" t="s">
        <v>33</v>
      </c>
    </row>
    <row r="237" spans="2:16" x14ac:dyDescent="0.25">
      <c r="B237" s="340">
        <v>226</v>
      </c>
      <c r="C237" s="341">
        <v>43123</v>
      </c>
      <c r="D237" s="342" t="s">
        <v>1156</v>
      </c>
      <c r="E237" s="342" t="s">
        <v>431</v>
      </c>
      <c r="F237" s="342">
        <v>3461050</v>
      </c>
      <c r="G237" s="342" t="s">
        <v>1157</v>
      </c>
      <c r="H237" s="343">
        <v>40000</v>
      </c>
      <c r="I237" s="343">
        <v>40000</v>
      </c>
      <c r="J237" s="344" t="s">
        <v>1158</v>
      </c>
      <c r="K237" s="342" t="s">
        <v>1159</v>
      </c>
      <c r="L237" s="342" t="s">
        <v>1124</v>
      </c>
      <c r="M237" s="342" t="s">
        <v>1160</v>
      </c>
      <c r="N237" s="345">
        <v>33467</v>
      </c>
      <c r="O237" s="564" t="s">
        <v>446</v>
      </c>
      <c r="P237" s="346" t="s">
        <v>33</v>
      </c>
    </row>
    <row r="238" spans="2:16" x14ac:dyDescent="0.25">
      <c r="B238" s="340">
        <v>227</v>
      </c>
      <c r="C238" s="341">
        <v>43123</v>
      </c>
      <c r="D238" s="342" t="s">
        <v>1010</v>
      </c>
      <c r="E238" s="342" t="s">
        <v>431</v>
      </c>
      <c r="F238" s="342">
        <v>3461097</v>
      </c>
      <c r="G238" s="342" t="s">
        <v>352</v>
      </c>
      <c r="H238" s="343">
        <v>45000</v>
      </c>
      <c r="I238" s="343">
        <v>45000</v>
      </c>
      <c r="J238" s="344" t="s">
        <v>1161</v>
      </c>
      <c r="K238" s="342" t="s">
        <v>1162</v>
      </c>
      <c r="L238" s="342" t="s">
        <v>378</v>
      </c>
      <c r="M238" s="342" t="s">
        <v>595</v>
      </c>
      <c r="N238" s="345">
        <v>33470</v>
      </c>
      <c r="O238" s="564" t="s">
        <v>446</v>
      </c>
      <c r="P238" s="346" t="s">
        <v>33</v>
      </c>
    </row>
    <row r="239" spans="2:16" x14ac:dyDescent="0.25">
      <c r="B239" s="340">
        <v>228</v>
      </c>
      <c r="C239" s="341">
        <v>43123</v>
      </c>
      <c r="D239" s="342" t="s">
        <v>1010</v>
      </c>
      <c r="E239" s="342" t="s">
        <v>431</v>
      </c>
      <c r="F239" s="342">
        <v>3460063</v>
      </c>
      <c r="G239" s="342" t="s">
        <v>1163</v>
      </c>
      <c r="H239" s="343">
        <v>45000</v>
      </c>
      <c r="I239" s="343">
        <v>45000</v>
      </c>
      <c r="J239" s="344" t="s">
        <v>1164</v>
      </c>
      <c r="K239" s="342" t="s">
        <v>1165</v>
      </c>
      <c r="L239" s="342" t="s">
        <v>378</v>
      </c>
      <c r="M239" s="342" t="s">
        <v>595</v>
      </c>
      <c r="N239" s="345">
        <v>33468</v>
      </c>
      <c r="O239" s="564" t="s">
        <v>446</v>
      </c>
      <c r="P239" s="346" t="s">
        <v>33</v>
      </c>
    </row>
    <row r="240" spans="2:16" x14ac:dyDescent="0.25">
      <c r="B240" s="340">
        <v>229</v>
      </c>
      <c r="C240" s="341">
        <v>43123</v>
      </c>
      <c r="D240" s="342" t="s">
        <v>531</v>
      </c>
      <c r="E240" s="342" t="s">
        <v>532</v>
      </c>
      <c r="F240" s="342">
        <v>254145</v>
      </c>
      <c r="G240" s="342" t="s">
        <v>1167</v>
      </c>
      <c r="H240" s="343">
        <v>45000</v>
      </c>
      <c r="I240" s="343">
        <v>45000</v>
      </c>
      <c r="J240" s="344" t="s">
        <v>181</v>
      </c>
      <c r="K240" s="342" t="s">
        <v>1168</v>
      </c>
      <c r="L240" s="342" t="s">
        <v>181</v>
      </c>
      <c r="M240" s="342" t="s">
        <v>1169</v>
      </c>
      <c r="N240" s="345">
        <v>33399</v>
      </c>
      <c r="O240" s="564" t="s">
        <v>534</v>
      </c>
      <c r="P240" s="346" t="s">
        <v>534</v>
      </c>
    </row>
    <row r="241" spans="2:16" x14ac:dyDescent="0.25">
      <c r="B241" s="340">
        <v>230</v>
      </c>
      <c r="C241" s="341">
        <v>43123</v>
      </c>
      <c r="D241" s="342" t="s">
        <v>531</v>
      </c>
      <c r="E241" s="342" t="s">
        <v>532</v>
      </c>
      <c r="F241" s="342">
        <v>254168</v>
      </c>
      <c r="G241" s="342" t="s">
        <v>826</v>
      </c>
      <c r="H241" s="343">
        <v>45000</v>
      </c>
      <c r="I241" s="343">
        <v>45000</v>
      </c>
      <c r="J241" s="344" t="s">
        <v>962</v>
      </c>
      <c r="K241" s="342" t="s">
        <v>828</v>
      </c>
      <c r="L241" s="342" t="s">
        <v>578</v>
      </c>
      <c r="M241" s="342" t="s">
        <v>1170</v>
      </c>
      <c r="N241" s="345">
        <v>33398</v>
      </c>
      <c r="O241" s="564" t="s">
        <v>446</v>
      </c>
      <c r="P241" s="346" t="s">
        <v>33</v>
      </c>
    </row>
    <row r="242" spans="2:16" x14ac:dyDescent="0.25">
      <c r="B242" s="340">
        <v>231</v>
      </c>
      <c r="C242" s="341">
        <v>43123</v>
      </c>
      <c r="D242" s="342" t="s">
        <v>531</v>
      </c>
      <c r="E242" s="342" t="s">
        <v>532</v>
      </c>
      <c r="F242" s="342">
        <v>254147</v>
      </c>
      <c r="G242" s="342" t="s">
        <v>1171</v>
      </c>
      <c r="H242" s="343">
        <v>40000</v>
      </c>
      <c r="I242" s="343">
        <v>40000</v>
      </c>
      <c r="J242" s="344" t="s">
        <v>851</v>
      </c>
      <c r="K242" s="342" t="s">
        <v>1172</v>
      </c>
      <c r="L242" s="342" t="s">
        <v>1173</v>
      </c>
      <c r="M242" s="342" t="s">
        <v>1174</v>
      </c>
      <c r="N242" s="345">
        <v>33396</v>
      </c>
      <c r="O242" s="564" t="s">
        <v>436</v>
      </c>
      <c r="P242" s="346" t="s">
        <v>267</v>
      </c>
    </row>
    <row r="243" spans="2:16" x14ac:dyDescent="0.25">
      <c r="B243" s="340">
        <v>232</v>
      </c>
      <c r="C243" s="341">
        <v>43123</v>
      </c>
      <c r="D243" s="342" t="s">
        <v>531</v>
      </c>
      <c r="E243" s="342" t="s">
        <v>532</v>
      </c>
      <c r="F243" s="342">
        <v>254151</v>
      </c>
      <c r="G243" s="342" t="s">
        <v>1175</v>
      </c>
      <c r="H243" s="343">
        <v>40000</v>
      </c>
      <c r="I243" s="343">
        <v>40000</v>
      </c>
      <c r="J243" s="344" t="s">
        <v>1176</v>
      </c>
      <c r="K243" s="342" t="s">
        <v>1177</v>
      </c>
      <c r="L243" s="342" t="s">
        <v>721</v>
      </c>
      <c r="M243" s="342" t="s">
        <v>1178</v>
      </c>
      <c r="N243" s="345">
        <v>33395</v>
      </c>
      <c r="O243" s="564" t="s">
        <v>535</v>
      </c>
      <c r="P243" s="346" t="s">
        <v>536</v>
      </c>
    </row>
    <row r="244" spans="2:16" x14ac:dyDescent="0.25">
      <c r="B244" s="340">
        <v>233</v>
      </c>
      <c r="C244" s="341">
        <v>43123</v>
      </c>
      <c r="D244" s="342" t="s">
        <v>531</v>
      </c>
      <c r="E244" s="342" t="s">
        <v>532</v>
      </c>
      <c r="F244" s="342">
        <v>254152</v>
      </c>
      <c r="G244" s="342" t="s">
        <v>1179</v>
      </c>
      <c r="H244" s="343">
        <v>40000</v>
      </c>
      <c r="I244" s="343">
        <v>40000</v>
      </c>
      <c r="J244" s="344" t="s">
        <v>844</v>
      </c>
      <c r="K244" s="342" t="s">
        <v>1180</v>
      </c>
      <c r="L244" s="342" t="s">
        <v>1181</v>
      </c>
      <c r="M244" s="342" t="s">
        <v>1182</v>
      </c>
      <c r="N244" s="345">
        <v>33394</v>
      </c>
      <c r="O244" s="564" t="s">
        <v>535</v>
      </c>
      <c r="P244" s="346" t="s">
        <v>536</v>
      </c>
    </row>
    <row r="245" spans="2:16" x14ac:dyDescent="0.25">
      <c r="B245" s="340">
        <v>234</v>
      </c>
      <c r="C245" s="341">
        <v>43123</v>
      </c>
      <c r="D245" s="342" t="s">
        <v>531</v>
      </c>
      <c r="E245" s="342" t="s">
        <v>532</v>
      </c>
      <c r="F245" s="342">
        <v>254150</v>
      </c>
      <c r="G245" s="342" t="s">
        <v>1183</v>
      </c>
      <c r="H245" s="343">
        <v>45000</v>
      </c>
      <c r="I245" s="343">
        <v>45000</v>
      </c>
      <c r="J245" s="344" t="s">
        <v>181</v>
      </c>
      <c r="K245" s="342" t="s">
        <v>1184</v>
      </c>
      <c r="L245" s="342" t="s">
        <v>1185</v>
      </c>
      <c r="M245" s="342" t="s">
        <v>1186</v>
      </c>
      <c r="N245" s="345">
        <v>33393</v>
      </c>
      <c r="O245" s="564" t="s">
        <v>1049</v>
      </c>
      <c r="P245" s="346" t="s">
        <v>910</v>
      </c>
    </row>
    <row r="246" spans="2:16" x14ac:dyDescent="0.25">
      <c r="B246" s="340">
        <v>235</v>
      </c>
      <c r="C246" s="341">
        <v>43123</v>
      </c>
      <c r="D246" s="342" t="s">
        <v>531</v>
      </c>
      <c r="E246" s="342" t="s">
        <v>532</v>
      </c>
      <c r="F246" s="342">
        <v>254149</v>
      </c>
      <c r="G246" s="342" t="s">
        <v>1187</v>
      </c>
      <c r="H246" s="343">
        <v>45000</v>
      </c>
      <c r="I246" s="343">
        <v>45000</v>
      </c>
      <c r="J246" s="344" t="s">
        <v>1188</v>
      </c>
      <c r="K246" s="342" t="s">
        <v>1189</v>
      </c>
      <c r="L246" s="342" t="s">
        <v>1190</v>
      </c>
      <c r="M246" s="342" t="s">
        <v>1191</v>
      </c>
      <c r="N246" s="345">
        <v>33390</v>
      </c>
      <c r="O246" s="564" t="s">
        <v>1049</v>
      </c>
      <c r="P246" s="346" t="s">
        <v>910</v>
      </c>
    </row>
    <row r="247" spans="2:16" x14ac:dyDescent="0.25">
      <c r="B247" s="340">
        <v>236</v>
      </c>
      <c r="C247" s="341">
        <v>43123</v>
      </c>
      <c r="D247" s="342" t="s">
        <v>531</v>
      </c>
      <c r="E247" s="342" t="s">
        <v>532</v>
      </c>
      <c r="F247" s="342">
        <v>254143</v>
      </c>
      <c r="G247" s="342" t="s">
        <v>1192</v>
      </c>
      <c r="H247" s="343">
        <v>40000</v>
      </c>
      <c r="I247" s="343">
        <v>40000</v>
      </c>
      <c r="J247" s="344" t="s">
        <v>1193</v>
      </c>
      <c r="K247" s="342" t="s">
        <v>1194</v>
      </c>
      <c r="L247" s="342" t="s">
        <v>812</v>
      </c>
      <c r="M247" s="342" t="s">
        <v>1195</v>
      </c>
      <c r="N247" s="345">
        <v>33386</v>
      </c>
      <c r="O247" s="564" t="s">
        <v>534</v>
      </c>
      <c r="P247" s="346" t="s">
        <v>534</v>
      </c>
    </row>
    <row r="248" spans="2:16" x14ac:dyDescent="0.25">
      <c r="B248" s="340">
        <v>237</v>
      </c>
      <c r="C248" s="341">
        <v>43123</v>
      </c>
      <c r="D248" s="342" t="s">
        <v>531</v>
      </c>
      <c r="E248" s="342" t="s">
        <v>532</v>
      </c>
      <c r="F248" s="342">
        <v>254146</v>
      </c>
      <c r="G248" s="342" t="s">
        <v>1196</v>
      </c>
      <c r="H248" s="343">
        <v>40000</v>
      </c>
      <c r="I248" s="343">
        <v>40000</v>
      </c>
      <c r="J248" s="344" t="s">
        <v>1197</v>
      </c>
      <c r="K248" s="342" t="s">
        <v>1198</v>
      </c>
      <c r="L248" s="342" t="s">
        <v>1199</v>
      </c>
      <c r="M248" s="342" t="s">
        <v>1200</v>
      </c>
      <c r="N248" s="345">
        <v>33388</v>
      </c>
      <c r="O248" s="564" t="s">
        <v>436</v>
      </c>
      <c r="P248" s="346" t="s">
        <v>267</v>
      </c>
    </row>
    <row r="249" spans="2:16" x14ac:dyDescent="0.25">
      <c r="B249" s="340">
        <v>238</v>
      </c>
      <c r="C249" s="341">
        <v>43123</v>
      </c>
      <c r="D249" s="342" t="s">
        <v>531</v>
      </c>
      <c r="E249" s="342" t="s">
        <v>532</v>
      </c>
      <c r="F249" s="342">
        <v>254165</v>
      </c>
      <c r="G249" s="342" t="s">
        <v>242</v>
      </c>
      <c r="H249" s="343">
        <v>45000</v>
      </c>
      <c r="I249" s="343">
        <v>45000</v>
      </c>
      <c r="J249" s="344" t="s">
        <v>243</v>
      </c>
      <c r="K249" s="342" t="s">
        <v>244</v>
      </c>
      <c r="L249" s="342" t="s">
        <v>228</v>
      </c>
      <c r="M249" s="342" t="s">
        <v>1201</v>
      </c>
      <c r="N249" s="345">
        <v>33400</v>
      </c>
      <c r="O249" s="564" t="s">
        <v>712</v>
      </c>
      <c r="P249" s="346" t="s">
        <v>786</v>
      </c>
    </row>
    <row r="250" spans="2:16" x14ac:dyDescent="0.25">
      <c r="B250" s="340">
        <v>239</v>
      </c>
      <c r="C250" s="341">
        <v>43123</v>
      </c>
      <c r="D250" s="342" t="s">
        <v>531</v>
      </c>
      <c r="E250" s="342" t="s">
        <v>532</v>
      </c>
      <c r="F250" s="342">
        <v>254166</v>
      </c>
      <c r="G250" s="342" t="s">
        <v>1202</v>
      </c>
      <c r="H250" s="343">
        <v>45000</v>
      </c>
      <c r="I250" s="343">
        <v>45000</v>
      </c>
      <c r="J250" s="344" t="s">
        <v>1203</v>
      </c>
      <c r="K250" s="342" t="s">
        <v>1204</v>
      </c>
      <c r="L250" s="342" t="s">
        <v>902</v>
      </c>
      <c r="M250" s="342" t="s">
        <v>1205</v>
      </c>
      <c r="N250" s="345">
        <v>33463</v>
      </c>
      <c r="O250" s="564" t="s">
        <v>712</v>
      </c>
      <c r="P250" s="346" t="s">
        <v>786</v>
      </c>
    </row>
    <row r="251" spans="2:16" ht="16.5" thickBot="1" x14ac:dyDescent="0.3">
      <c r="B251" s="347">
        <v>240</v>
      </c>
      <c r="C251" s="348">
        <v>43123</v>
      </c>
      <c r="D251" s="349" t="s">
        <v>531</v>
      </c>
      <c r="E251" s="349" t="s">
        <v>532</v>
      </c>
      <c r="F251" s="349">
        <v>254148</v>
      </c>
      <c r="G251" s="349" t="s">
        <v>1206</v>
      </c>
      <c r="H251" s="350">
        <v>40000</v>
      </c>
      <c r="I251" s="350">
        <v>40000</v>
      </c>
      <c r="J251" s="351" t="s">
        <v>610</v>
      </c>
      <c r="K251" s="349" t="s">
        <v>1207</v>
      </c>
      <c r="L251" s="349" t="s">
        <v>721</v>
      </c>
      <c r="M251" s="349" t="s">
        <v>1208</v>
      </c>
      <c r="N251" s="352">
        <v>33465</v>
      </c>
      <c r="O251" s="565" t="s">
        <v>1049</v>
      </c>
      <c r="P251" s="353" t="s">
        <v>910</v>
      </c>
    </row>
    <row r="252" spans="2:16" s="510" customFormat="1" ht="20.25" customHeight="1" thickBot="1" x14ac:dyDescent="0.3">
      <c r="B252" s="484" t="s">
        <v>1274</v>
      </c>
      <c r="C252" s="485"/>
      <c r="D252" s="485"/>
      <c r="E252" s="485"/>
      <c r="F252" s="485"/>
      <c r="G252" s="492"/>
      <c r="H252" s="493">
        <f t="shared" ref="H252:I252" si="6">SUM(H212:H251)</f>
        <v>1748000</v>
      </c>
      <c r="I252" s="486">
        <f t="shared" si="6"/>
        <v>1748000</v>
      </c>
      <c r="J252" s="507"/>
      <c r="K252" s="508"/>
      <c r="L252" s="508"/>
      <c r="M252" s="508"/>
      <c r="N252" s="508"/>
      <c r="O252" s="508"/>
      <c r="P252" s="509"/>
    </row>
    <row r="253" spans="2:16" x14ac:dyDescent="0.25">
      <c r="B253" s="355">
        <v>241</v>
      </c>
      <c r="C253" s="356">
        <v>43124</v>
      </c>
      <c r="D253" s="357" t="s">
        <v>568</v>
      </c>
      <c r="E253" s="357" t="s">
        <v>431</v>
      </c>
      <c r="F253" s="357">
        <v>3460991</v>
      </c>
      <c r="G253" s="357" t="s">
        <v>1212</v>
      </c>
      <c r="H253" s="358">
        <v>45000</v>
      </c>
      <c r="I253" s="358">
        <v>45000</v>
      </c>
      <c r="J253" s="359" t="s">
        <v>1213</v>
      </c>
      <c r="K253" s="357" t="s">
        <v>1214</v>
      </c>
      <c r="L253" s="357" t="s">
        <v>75</v>
      </c>
      <c r="M253" s="357" t="s">
        <v>1215</v>
      </c>
      <c r="N253" s="360">
        <v>33472</v>
      </c>
      <c r="O253" s="567" t="s">
        <v>598</v>
      </c>
      <c r="P253" s="361" t="s">
        <v>618</v>
      </c>
    </row>
    <row r="254" spans="2:16" x14ac:dyDescent="0.25">
      <c r="B254" s="340">
        <v>242</v>
      </c>
      <c r="C254" s="341">
        <v>43124</v>
      </c>
      <c r="D254" s="342" t="s">
        <v>568</v>
      </c>
      <c r="E254" s="342" t="s">
        <v>431</v>
      </c>
      <c r="F254" s="342">
        <v>3460992</v>
      </c>
      <c r="G254" s="342" t="s">
        <v>1216</v>
      </c>
      <c r="H254" s="343">
        <v>45000</v>
      </c>
      <c r="I254" s="343">
        <v>45000</v>
      </c>
      <c r="J254" s="344" t="s">
        <v>1021</v>
      </c>
      <c r="K254" s="342" t="s">
        <v>1217</v>
      </c>
      <c r="L254" s="342" t="s">
        <v>75</v>
      </c>
      <c r="M254" s="342" t="s">
        <v>1218</v>
      </c>
      <c r="N254" s="345">
        <v>33474</v>
      </c>
      <c r="O254" s="564" t="s">
        <v>598</v>
      </c>
      <c r="P254" s="346" t="s">
        <v>618</v>
      </c>
    </row>
    <row r="255" spans="2:16" x14ac:dyDescent="0.25">
      <c r="B255" s="340">
        <v>243</v>
      </c>
      <c r="C255" s="341">
        <v>43124</v>
      </c>
      <c r="D255" s="342" t="s">
        <v>1097</v>
      </c>
      <c r="E255" s="342" t="s">
        <v>431</v>
      </c>
      <c r="F255" s="342">
        <v>3461049</v>
      </c>
      <c r="G255" s="342" t="s">
        <v>1219</v>
      </c>
      <c r="H255" s="343">
        <v>40000</v>
      </c>
      <c r="I255" s="343">
        <v>40000</v>
      </c>
      <c r="J255" s="344" t="s">
        <v>594</v>
      </c>
      <c r="K255" s="342" t="s">
        <v>1220</v>
      </c>
      <c r="L255" s="342" t="s">
        <v>564</v>
      </c>
      <c r="M255" s="342" t="s">
        <v>1221</v>
      </c>
      <c r="N255" s="345">
        <v>33475</v>
      </c>
      <c r="O255" s="564" t="s">
        <v>446</v>
      </c>
      <c r="P255" s="346" t="s">
        <v>33</v>
      </c>
    </row>
    <row r="256" spans="2:16" x14ac:dyDescent="0.25">
      <c r="B256" s="340">
        <v>244</v>
      </c>
      <c r="C256" s="341">
        <v>43124</v>
      </c>
      <c r="D256" s="342" t="s">
        <v>1010</v>
      </c>
      <c r="E256" s="342" t="s">
        <v>431</v>
      </c>
      <c r="F256" s="342">
        <v>3461099</v>
      </c>
      <c r="G256" s="342" t="s">
        <v>1222</v>
      </c>
      <c r="H256" s="343">
        <v>40000</v>
      </c>
      <c r="I256" s="343">
        <v>40000</v>
      </c>
      <c r="J256" s="344" t="s">
        <v>761</v>
      </c>
      <c r="K256" s="342" t="s">
        <v>1223</v>
      </c>
      <c r="L256" s="342" t="s">
        <v>378</v>
      </c>
      <c r="M256" s="342" t="s">
        <v>1224</v>
      </c>
      <c r="N256" s="345">
        <v>33471</v>
      </c>
      <c r="O256" s="564" t="s">
        <v>446</v>
      </c>
      <c r="P256" s="346" t="s">
        <v>33</v>
      </c>
    </row>
    <row r="257" spans="2:16" x14ac:dyDescent="0.25">
      <c r="B257" s="340">
        <v>245</v>
      </c>
      <c r="C257" s="341">
        <v>43124</v>
      </c>
      <c r="D257" s="342" t="s">
        <v>1225</v>
      </c>
      <c r="E257" s="342" t="s">
        <v>431</v>
      </c>
      <c r="F257" s="342">
        <v>3460903</v>
      </c>
      <c r="G257" s="342" t="s">
        <v>1226</v>
      </c>
      <c r="H257" s="343">
        <v>45000</v>
      </c>
      <c r="I257" s="343">
        <v>45000</v>
      </c>
      <c r="J257" s="344" t="s">
        <v>234</v>
      </c>
      <c r="K257" s="342" t="s">
        <v>1227</v>
      </c>
      <c r="L257" s="342" t="s">
        <v>1228</v>
      </c>
      <c r="M257" s="342" t="s">
        <v>1229</v>
      </c>
      <c r="N257" s="345">
        <v>33473</v>
      </c>
      <c r="O257" s="564" t="s">
        <v>598</v>
      </c>
      <c r="P257" s="346" t="s">
        <v>618</v>
      </c>
    </row>
    <row r="258" spans="2:16" x14ac:dyDescent="0.25">
      <c r="B258" s="340">
        <v>246</v>
      </c>
      <c r="C258" s="341">
        <v>43124</v>
      </c>
      <c r="D258" s="342" t="s">
        <v>994</v>
      </c>
      <c r="E258" s="342" t="s">
        <v>431</v>
      </c>
      <c r="F258" s="342">
        <v>3460891</v>
      </c>
      <c r="G258" s="342" t="s">
        <v>1230</v>
      </c>
      <c r="H258" s="343">
        <v>50000</v>
      </c>
      <c r="I258" s="343">
        <v>50000</v>
      </c>
      <c r="J258" s="344" t="s">
        <v>1190</v>
      </c>
      <c r="K258" s="342" t="s">
        <v>1231</v>
      </c>
      <c r="L258" s="342" t="s">
        <v>844</v>
      </c>
      <c r="M258" s="342" t="s">
        <v>1232</v>
      </c>
      <c r="N258" s="345">
        <v>33477</v>
      </c>
      <c r="O258" s="564" t="s">
        <v>598</v>
      </c>
      <c r="P258" s="346" t="s">
        <v>618</v>
      </c>
    </row>
    <row r="259" spans="2:16" x14ac:dyDescent="0.25">
      <c r="B259" s="340">
        <v>247</v>
      </c>
      <c r="C259" s="341">
        <v>43124</v>
      </c>
      <c r="D259" s="342" t="s">
        <v>1233</v>
      </c>
      <c r="E259" s="342" t="s">
        <v>431</v>
      </c>
      <c r="F259" s="342">
        <v>3460970</v>
      </c>
      <c r="G259" s="342" t="s">
        <v>321</v>
      </c>
      <c r="H259" s="343">
        <v>40000</v>
      </c>
      <c r="I259" s="343">
        <v>40000</v>
      </c>
      <c r="J259" s="344" t="s">
        <v>322</v>
      </c>
      <c r="K259" s="342" t="s">
        <v>323</v>
      </c>
      <c r="L259" s="342" t="s">
        <v>1234</v>
      </c>
      <c r="M259" s="342" t="s">
        <v>1235</v>
      </c>
      <c r="N259" s="345">
        <v>33478</v>
      </c>
      <c r="O259" s="564" t="s">
        <v>537</v>
      </c>
      <c r="P259" s="346" t="s">
        <v>61</v>
      </c>
    </row>
    <row r="260" spans="2:16" x14ac:dyDescent="0.25">
      <c r="B260" s="340">
        <v>248</v>
      </c>
      <c r="C260" s="341">
        <v>43124</v>
      </c>
      <c r="D260" s="342" t="s">
        <v>994</v>
      </c>
      <c r="E260" s="342" t="s">
        <v>431</v>
      </c>
      <c r="F260" s="342">
        <v>3460882</v>
      </c>
      <c r="G260" s="342" t="s">
        <v>1236</v>
      </c>
      <c r="H260" s="343">
        <v>45000</v>
      </c>
      <c r="I260" s="343">
        <v>45000</v>
      </c>
      <c r="J260" s="344" t="s">
        <v>1237</v>
      </c>
      <c r="K260" s="342" t="s">
        <v>1238</v>
      </c>
      <c r="L260" s="342" t="s">
        <v>112</v>
      </c>
      <c r="M260" s="342" t="s">
        <v>113</v>
      </c>
      <c r="N260" s="345">
        <v>33479</v>
      </c>
      <c r="O260" s="564" t="s">
        <v>598</v>
      </c>
      <c r="P260" s="346" t="s">
        <v>618</v>
      </c>
    </row>
    <row r="261" spans="2:16" x14ac:dyDescent="0.25">
      <c r="B261" s="340">
        <v>249</v>
      </c>
      <c r="C261" s="341">
        <v>43124</v>
      </c>
      <c r="D261" s="342" t="s">
        <v>503</v>
      </c>
      <c r="E261" s="342" t="s">
        <v>431</v>
      </c>
      <c r="F261" s="342">
        <v>3461104</v>
      </c>
      <c r="G261" s="342" t="s">
        <v>1239</v>
      </c>
      <c r="H261" s="343">
        <v>40000</v>
      </c>
      <c r="I261" s="343">
        <v>40000</v>
      </c>
      <c r="J261" s="344" t="s">
        <v>1240</v>
      </c>
      <c r="K261" s="342" t="s">
        <v>1241</v>
      </c>
      <c r="L261" s="342" t="s">
        <v>1124</v>
      </c>
      <c r="M261" s="342" t="s">
        <v>1242</v>
      </c>
      <c r="N261" s="345">
        <v>33480</v>
      </c>
      <c r="O261" s="564" t="s">
        <v>446</v>
      </c>
      <c r="P261" s="346" t="s">
        <v>33</v>
      </c>
    </row>
    <row r="262" spans="2:16" ht="16.5" thickBot="1" x14ac:dyDescent="0.3">
      <c r="B262" s="347">
        <v>250</v>
      </c>
      <c r="C262" s="348">
        <v>43124</v>
      </c>
      <c r="D262" s="349" t="s">
        <v>531</v>
      </c>
      <c r="E262" s="349" t="s">
        <v>532</v>
      </c>
      <c r="F262" s="349">
        <v>254167</v>
      </c>
      <c r="G262" s="349" t="s">
        <v>251</v>
      </c>
      <c r="H262" s="350">
        <v>45000</v>
      </c>
      <c r="I262" s="350">
        <v>45000</v>
      </c>
      <c r="J262" s="351" t="s">
        <v>831</v>
      </c>
      <c r="K262" s="349" t="s">
        <v>1243</v>
      </c>
      <c r="L262" s="349" t="s">
        <v>228</v>
      </c>
      <c r="M262" s="349" t="s">
        <v>229</v>
      </c>
      <c r="N262" s="352">
        <v>33476</v>
      </c>
      <c r="O262" s="565" t="s">
        <v>835</v>
      </c>
      <c r="P262" s="353" t="s">
        <v>33</v>
      </c>
    </row>
    <row r="263" spans="2:16" s="510" customFormat="1" ht="19.5" thickBot="1" x14ac:dyDescent="0.3">
      <c r="B263" s="484" t="s">
        <v>1275</v>
      </c>
      <c r="C263" s="485"/>
      <c r="D263" s="485"/>
      <c r="E263" s="485"/>
      <c r="F263" s="485"/>
      <c r="G263" s="492"/>
      <c r="H263" s="506">
        <f t="shared" ref="H263:I263" si="7">SUM(H253:H262)</f>
        <v>435000</v>
      </c>
      <c r="I263" s="486">
        <f t="shared" si="7"/>
        <v>435000</v>
      </c>
      <c r="J263" s="508"/>
      <c r="K263" s="508"/>
      <c r="L263" s="508"/>
      <c r="M263" s="508"/>
      <c r="N263" s="508"/>
      <c r="O263" s="508"/>
      <c r="P263" s="509"/>
    </row>
    <row r="264" spans="2:16" ht="31.5" x14ac:dyDescent="0.25">
      <c r="B264" s="355">
        <v>251</v>
      </c>
      <c r="C264" s="356">
        <v>43125</v>
      </c>
      <c r="D264" s="357" t="s">
        <v>480</v>
      </c>
      <c r="E264" s="357" t="s">
        <v>431</v>
      </c>
      <c r="F264" s="357">
        <v>3460487</v>
      </c>
      <c r="G264" s="358" t="s">
        <v>26</v>
      </c>
      <c r="H264" s="363">
        <v>45000</v>
      </c>
      <c r="I264" s="363">
        <v>45000</v>
      </c>
      <c r="J264" s="364" t="s">
        <v>34</v>
      </c>
      <c r="K264" s="364" t="s">
        <v>35</v>
      </c>
      <c r="L264" s="357" t="s">
        <v>36</v>
      </c>
      <c r="M264" s="357" t="s">
        <v>37</v>
      </c>
      <c r="N264" s="357">
        <v>33485</v>
      </c>
      <c r="O264" s="567" t="s">
        <v>1245</v>
      </c>
      <c r="P264" s="361" t="s">
        <v>33</v>
      </c>
    </row>
    <row r="265" spans="2:16" x14ac:dyDescent="0.25">
      <c r="B265" s="340">
        <v>252</v>
      </c>
      <c r="C265" s="341">
        <v>43125</v>
      </c>
      <c r="D265" s="342" t="s">
        <v>480</v>
      </c>
      <c r="E265" s="342" t="s">
        <v>431</v>
      </c>
      <c r="F265" s="342">
        <v>3460486</v>
      </c>
      <c r="G265" s="343" t="s">
        <v>39</v>
      </c>
      <c r="H265" s="365">
        <v>45000</v>
      </c>
      <c r="I265" s="365">
        <v>45000</v>
      </c>
      <c r="J265" s="366" t="s">
        <v>34</v>
      </c>
      <c r="K265" s="366" t="s">
        <v>35</v>
      </c>
      <c r="L265" s="342" t="s">
        <v>42</v>
      </c>
      <c r="M265" s="342" t="s">
        <v>43</v>
      </c>
      <c r="N265" s="342">
        <v>33483</v>
      </c>
      <c r="O265" s="564" t="s">
        <v>1246</v>
      </c>
      <c r="P265" s="346" t="s">
        <v>33</v>
      </c>
    </row>
    <row r="266" spans="2:16" x14ac:dyDescent="0.25">
      <c r="B266" s="340">
        <v>253</v>
      </c>
      <c r="C266" s="341">
        <v>43125</v>
      </c>
      <c r="D266" s="342" t="s">
        <v>541</v>
      </c>
      <c r="E266" s="342" t="s">
        <v>431</v>
      </c>
      <c r="F266" s="342">
        <v>3470739</v>
      </c>
      <c r="G266" s="343" t="s">
        <v>45</v>
      </c>
      <c r="H266" s="365">
        <v>50000</v>
      </c>
      <c r="I266" s="365">
        <v>50000</v>
      </c>
      <c r="J266" s="366" t="s">
        <v>51</v>
      </c>
      <c r="K266" s="366" t="s">
        <v>52</v>
      </c>
      <c r="L266" s="342" t="s">
        <v>53</v>
      </c>
      <c r="M266" s="342" t="s">
        <v>54</v>
      </c>
      <c r="N266" s="342">
        <v>33489</v>
      </c>
      <c r="O266" s="564" t="s">
        <v>1247</v>
      </c>
      <c r="P266" s="346" t="s">
        <v>50</v>
      </c>
    </row>
    <row r="267" spans="2:16" x14ac:dyDescent="0.25">
      <c r="B267" s="340">
        <v>254</v>
      </c>
      <c r="C267" s="341">
        <v>43125</v>
      </c>
      <c r="D267" s="342" t="s">
        <v>1248</v>
      </c>
      <c r="E267" s="342" t="s">
        <v>431</v>
      </c>
      <c r="F267" s="342">
        <v>3459204</v>
      </c>
      <c r="G267" s="343" t="s">
        <v>56</v>
      </c>
      <c r="H267" s="365">
        <v>33000</v>
      </c>
      <c r="I267" s="365">
        <v>33000</v>
      </c>
      <c r="J267" s="366" t="s">
        <v>62</v>
      </c>
      <c r="K267" s="366" t="s">
        <v>63</v>
      </c>
      <c r="L267" s="342" t="s">
        <v>64</v>
      </c>
      <c r="M267" s="342" t="s">
        <v>65</v>
      </c>
      <c r="N267" s="342">
        <v>33482</v>
      </c>
      <c r="O267" s="564" t="s">
        <v>1249</v>
      </c>
      <c r="P267" s="346" t="s">
        <v>61</v>
      </c>
    </row>
    <row r="268" spans="2:16" x14ac:dyDescent="0.25">
      <c r="B268" s="340">
        <v>255</v>
      </c>
      <c r="C268" s="341">
        <v>43125</v>
      </c>
      <c r="D268" s="342" t="s">
        <v>1250</v>
      </c>
      <c r="E268" s="342" t="s">
        <v>431</v>
      </c>
      <c r="F268" s="342">
        <v>3459210</v>
      </c>
      <c r="G268" s="343" t="s">
        <v>67</v>
      </c>
      <c r="H268" s="365">
        <v>33000</v>
      </c>
      <c r="I268" s="365">
        <v>33000</v>
      </c>
      <c r="J268" s="366" t="s">
        <v>62</v>
      </c>
      <c r="K268" s="366" t="s">
        <v>63</v>
      </c>
      <c r="L268" s="342" t="s">
        <v>68</v>
      </c>
      <c r="M268" s="342" t="s">
        <v>69</v>
      </c>
      <c r="N268" s="342">
        <v>33481</v>
      </c>
      <c r="O268" s="564" t="s">
        <v>58</v>
      </c>
      <c r="P268" s="346" t="s">
        <v>61</v>
      </c>
    </row>
    <row r="269" spans="2:16" ht="31.5" x14ac:dyDescent="0.25">
      <c r="B269" s="340">
        <v>256</v>
      </c>
      <c r="C269" s="341">
        <v>43125</v>
      </c>
      <c r="D269" s="342" t="s">
        <v>1252</v>
      </c>
      <c r="E269" s="342" t="s">
        <v>431</v>
      </c>
      <c r="F269" s="367">
        <v>3460875</v>
      </c>
      <c r="G269" s="342" t="s">
        <v>71</v>
      </c>
      <c r="H269" s="365">
        <v>50000</v>
      </c>
      <c r="I269" s="365">
        <v>50000</v>
      </c>
      <c r="J269" s="366" t="s">
        <v>75</v>
      </c>
      <c r="K269" s="366" t="s">
        <v>76</v>
      </c>
      <c r="L269" s="342" t="s">
        <v>77</v>
      </c>
      <c r="M269" s="342" t="s">
        <v>78</v>
      </c>
      <c r="N269" s="342">
        <v>33487</v>
      </c>
      <c r="O269" s="564" t="s">
        <v>1251</v>
      </c>
      <c r="P269" s="346" t="s">
        <v>74</v>
      </c>
    </row>
    <row r="270" spans="2:16" x14ac:dyDescent="0.25">
      <c r="B270" s="340">
        <v>257</v>
      </c>
      <c r="C270" s="341">
        <v>43125</v>
      </c>
      <c r="D270" s="342" t="s">
        <v>1025</v>
      </c>
      <c r="E270" s="342" t="s">
        <v>431</v>
      </c>
      <c r="F270" s="342">
        <v>3460901</v>
      </c>
      <c r="G270" s="343" t="s">
        <v>80</v>
      </c>
      <c r="H270" s="365">
        <v>45000</v>
      </c>
      <c r="I270" s="365">
        <v>45000</v>
      </c>
      <c r="J270" s="366" t="s">
        <v>75</v>
      </c>
      <c r="K270" s="366" t="s">
        <v>76</v>
      </c>
      <c r="L270" s="342" t="s">
        <v>83</v>
      </c>
      <c r="M270" s="342" t="s">
        <v>84</v>
      </c>
      <c r="N270" s="342">
        <v>33486</v>
      </c>
      <c r="O270" s="564" t="s">
        <v>1253</v>
      </c>
      <c r="P270" s="346" t="s">
        <v>74</v>
      </c>
    </row>
    <row r="271" spans="2:16" x14ac:dyDescent="0.25">
      <c r="B271" s="340">
        <v>258</v>
      </c>
      <c r="C271" s="341">
        <v>43125</v>
      </c>
      <c r="D271" s="342" t="s">
        <v>1254</v>
      </c>
      <c r="E271" s="342" t="s">
        <v>431</v>
      </c>
      <c r="F271" s="342">
        <v>3461098</v>
      </c>
      <c r="G271" s="343" t="s">
        <v>86</v>
      </c>
      <c r="H271" s="365">
        <v>40000</v>
      </c>
      <c r="I271" s="365">
        <v>40000</v>
      </c>
      <c r="J271" s="366" t="s">
        <v>89</v>
      </c>
      <c r="K271" s="366" t="s">
        <v>90</v>
      </c>
      <c r="L271" s="342" t="s">
        <v>91</v>
      </c>
      <c r="M271" s="342" t="s">
        <v>92</v>
      </c>
      <c r="N271" s="342">
        <v>33484</v>
      </c>
      <c r="O271" s="564" t="s">
        <v>1255</v>
      </c>
      <c r="P271" s="346" t="s">
        <v>88</v>
      </c>
    </row>
    <row r="272" spans="2:16" ht="16.5" thickBot="1" x14ac:dyDescent="0.3">
      <c r="B272" s="347">
        <v>259</v>
      </c>
      <c r="C272" s="348">
        <v>43125</v>
      </c>
      <c r="D272" s="349" t="s">
        <v>1233</v>
      </c>
      <c r="E272" s="349" t="s">
        <v>431</v>
      </c>
      <c r="F272" s="349">
        <v>3460969</v>
      </c>
      <c r="G272" s="350" t="s">
        <v>94</v>
      </c>
      <c r="H272" s="368">
        <v>40000</v>
      </c>
      <c r="I272" s="368">
        <v>40000</v>
      </c>
      <c r="J272" s="369" t="s">
        <v>98</v>
      </c>
      <c r="K272" s="369" t="s">
        <v>99</v>
      </c>
      <c r="L272" s="349" t="s">
        <v>100</v>
      </c>
      <c r="M272" s="349" t="s">
        <v>101</v>
      </c>
      <c r="N272" s="349">
        <v>33488</v>
      </c>
      <c r="O272" s="565" t="s">
        <v>1256</v>
      </c>
      <c r="P272" s="353" t="s">
        <v>97</v>
      </c>
    </row>
    <row r="273" spans="2:16" s="510" customFormat="1" ht="19.5" thickBot="1" x14ac:dyDescent="0.3">
      <c r="B273" s="484" t="s">
        <v>1276</v>
      </c>
      <c r="C273" s="485"/>
      <c r="D273" s="485"/>
      <c r="E273" s="485"/>
      <c r="F273" s="485"/>
      <c r="G273" s="492"/>
      <c r="H273" s="513">
        <f t="shared" ref="H273:I273" si="8">SUM(H264:H272)</f>
        <v>381000</v>
      </c>
      <c r="I273" s="514">
        <f t="shared" si="8"/>
        <v>381000</v>
      </c>
      <c r="J273" s="515"/>
      <c r="K273" s="515"/>
      <c r="L273" s="515"/>
      <c r="M273" s="515"/>
      <c r="N273" s="515"/>
      <c r="O273" s="515"/>
      <c r="P273" s="516"/>
    </row>
    <row r="274" spans="2:16" s="521" customFormat="1" ht="15.75" customHeight="1" x14ac:dyDescent="0.25">
      <c r="B274" s="540">
        <v>260</v>
      </c>
      <c r="C274" s="541">
        <v>43129</v>
      </c>
      <c r="D274" s="531" t="s">
        <v>994</v>
      </c>
      <c r="E274" s="531" t="s">
        <v>431</v>
      </c>
      <c r="F274" s="531">
        <v>3460881</v>
      </c>
      <c r="G274" s="532" t="s">
        <v>109</v>
      </c>
      <c r="H274" s="542">
        <v>45000</v>
      </c>
      <c r="I274" s="542">
        <v>45000</v>
      </c>
      <c r="J274" s="533" t="s">
        <v>112</v>
      </c>
      <c r="K274" s="533" t="s">
        <v>113</v>
      </c>
      <c r="L274" s="533" t="s">
        <v>114</v>
      </c>
      <c r="M274" s="533" t="s">
        <v>115</v>
      </c>
      <c r="N274" s="531">
        <v>33493</v>
      </c>
      <c r="O274" s="568" t="s">
        <v>110</v>
      </c>
      <c r="P274" s="543" t="s">
        <v>74</v>
      </c>
    </row>
    <row r="275" spans="2:16" s="521" customFormat="1" x14ac:dyDescent="0.25">
      <c r="B275" s="522">
        <v>261</v>
      </c>
      <c r="C275" s="523">
        <v>43129</v>
      </c>
      <c r="D275" s="524" t="s">
        <v>1257</v>
      </c>
      <c r="E275" s="524" t="s">
        <v>431</v>
      </c>
      <c r="F275" s="524">
        <v>3461144</v>
      </c>
      <c r="G275" s="525" t="s">
        <v>117</v>
      </c>
      <c r="H275" s="526">
        <v>33000</v>
      </c>
      <c r="I275" s="526">
        <v>33000</v>
      </c>
      <c r="J275" s="527" t="s">
        <v>121</v>
      </c>
      <c r="K275" s="527" t="s">
        <v>122</v>
      </c>
      <c r="L275" s="527" t="s">
        <v>91</v>
      </c>
      <c r="M275" s="527" t="s">
        <v>123</v>
      </c>
      <c r="N275" s="524">
        <v>33494</v>
      </c>
      <c r="O275" s="569" t="s">
        <v>118</v>
      </c>
      <c r="P275" s="528" t="s">
        <v>120</v>
      </c>
    </row>
    <row r="276" spans="2:16" s="521" customFormat="1" x14ac:dyDescent="0.25">
      <c r="B276" s="522">
        <v>262</v>
      </c>
      <c r="C276" s="523">
        <v>43129</v>
      </c>
      <c r="D276" s="524" t="s">
        <v>1258</v>
      </c>
      <c r="E276" s="524" t="s">
        <v>431</v>
      </c>
      <c r="F276" s="524">
        <v>3459206</v>
      </c>
      <c r="G276" s="525" t="s">
        <v>125</v>
      </c>
      <c r="H276" s="526">
        <v>33000</v>
      </c>
      <c r="I276" s="526">
        <v>33000</v>
      </c>
      <c r="J276" s="527" t="s">
        <v>127</v>
      </c>
      <c r="K276" s="527" t="s">
        <v>128</v>
      </c>
      <c r="L276" s="527" t="s">
        <v>129</v>
      </c>
      <c r="M276" s="527" t="s">
        <v>130</v>
      </c>
      <c r="N276" s="524">
        <v>33492</v>
      </c>
      <c r="O276" s="569" t="s">
        <v>58</v>
      </c>
      <c r="P276" s="528" t="s">
        <v>61</v>
      </c>
    </row>
    <row r="277" spans="2:16" s="521" customFormat="1" ht="31.5" x14ac:dyDescent="0.25">
      <c r="B277" s="522">
        <v>263</v>
      </c>
      <c r="C277" s="523">
        <v>43129</v>
      </c>
      <c r="D277" s="524" t="s">
        <v>1259</v>
      </c>
      <c r="E277" s="524" t="s">
        <v>431</v>
      </c>
      <c r="F277" s="524">
        <v>3461092</v>
      </c>
      <c r="G277" s="525" t="s">
        <v>132</v>
      </c>
      <c r="H277" s="526">
        <v>33000</v>
      </c>
      <c r="I277" s="526">
        <v>33000</v>
      </c>
      <c r="J277" s="527" t="s">
        <v>137</v>
      </c>
      <c r="K277" s="527" t="s">
        <v>138</v>
      </c>
      <c r="L277" s="527" t="s">
        <v>139</v>
      </c>
      <c r="M277" s="527" t="s">
        <v>140</v>
      </c>
      <c r="N277" s="524">
        <v>33495</v>
      </c>
      <c r="O277" s="569" t="s">
        <v>133</v>
      </c>
      <c r="P277" s="528" t="s">
        <v>136</v>
      </c>
    </row>
    <row r="278" spans="2:16" s="521" customFormat="1" x14ac:dyDescent="0.25">
      <c r="B278" s="522">
        <v>264</v>
      </c>
      <c r="C278" s="523">
        <v>43129</v>
      </c>
      <c r="D278" s="524" t="s">
        <v>1252</v>
      </c>
      <c r="E278" s="524" t="s">
        <v>431</v>
      </c>
      <c r="F278" s="524">
        <v>3460877</v>
      </c>
      <c r="G278" s="525" t="s">
        <v>142</v>
      </c>
      <c r="H278" s="526">
        <v>50000</v>
      </c>
      <c r="I278" s="526">
        <v>50000</v>
      </c>
      <c r="J278" s="527" t="s">
        <v>36</v>
      </c>
      <c r="K278" s="527" t="s">
        <v>147</v>
      </c>
      <c r="L278" s="527" t="s">
        <v>148</v>
      </c>
      <c r="M278" s="527" t="s">
        <v>149</v>
      </c>
      <c r="N278" s="524">
        <v>33496</v>
      </c>
      <c r="O278" s="569" t="s">
        <v>143</v>
      </c>
      <c r="P278" s="528" t="s">
        <v>146</v>
      </c>
    </row>
    <row r="279" spans="2:16" s="521" customFormat="1" x14ac:dyDescent="0.25">
      <c r="B279" s="522">
        <v>265</v>
      </c>
      <c r="C279" s="523">
        <v>43129</v>
      </c>
      <c r="D279" s="524" t="s">
        <v>1248</v>
      </c>
      <c r="E279" s="524" t="s">
        <v>431</v>
      </c>
      <c r="F279" s="524">
        <v>3459205</v>
      </c>
      <c r="G279" s="525" t="s">
        <v>56</v>
      </c>
      <c r="H279" s="526">
        <v>33000</v>
      </c>
      <c r="I279" s="526">
        <v>33000</v>
      </c>
      <c r="J279" s="527" t="s">
        <v>127</v>
      </c>
      <c r="K279" s="527" t="s">
        <v>128</v>
      </c>
      <c r="L279" s="527" t="s">
        <v>152</v>
      </c>
      <c r="M279" s="527" t="s">
        <v>153</v>
      </c>
      <c r="N279" s="524">
        <v>33497</v>
      </c>
      <c r="O279" s="569" t="s">
        <v>151</v>
      </c>
      <c r="P279" s="528" t="s">
        <v>61</v>
      </c>
    </row>
    <row r="280" spans="2:16" s="521" customFormat="1" ht="31.5" x14ac:dyDescent="0.25">
      <c r="B280" s="522">
        <v>266</v>
      </c>
      <c r="C280" s="523">
        <v>43129</v>
      </c>
      <c r="D280" s="524" t="s">
        <v>1252</v>
      </c>
      <c r="E280" s="524" t="s">
        <v>431</v>
      </c>
      <c r="F280" s="524">
        <v>3460878</v>
      </c>
      <c r="G280" s="525" t="s">
        <v>155</v>
      </c>
      <c r="H280" s="526">
        <v>50000</v>
      </c>
      <c r="I280" s="526">
        <v>50000</v>
      </c>
      <c r="J280" s="527" t="s">
        <v>36</v>
      </c>
      <c r="K280" s="527" t="s">
        <v>147</v>
      </c>
      <c r="L280" s="527" t="s">
        <v>157</v>
      </c>
      <c r="M280" s="527" t="s">
        <v>158</v>
      </c>
      <c r="N280" s="524">
        <v>33507</v>
      </c>
      <c r="O280" s="569" t="s">
        <v>156</v>
      </c>
      <c r="P280" s="528" t="s">
        <v>146</v>
      </c>
    </row>
    <row r="281" spans="2:16" s="521" customFormat="1" ht="31.5" x14ac:dyDescent="0.25">
      <c r="B281" s="522">
        <v>267</v>
      </c>
      <c r="C281" s="523">
        <v>43129</v>
      </c>
      <c r="D281" s="524" t="s">
        <v>1252</v>
      </c>
      <c r="E281" s="524" t="s">
        <v>431</v>
      </c>
      <c r="F281" s="524">
        <v>3460876</v>
      </c>
      <c r="G281" s="525" t="s">
        <v>159</v>
      </c>
      <c r="H281" s="526">
        <v>50000</v>
      </c>
      <c r="I281" s="526">
        <v>50000</v>
      </c>
      <c r="J281" s="527" t="s">
        <v>36</v>
      </c>
      <c r="K281" s="527" t="s">
        <v>147</v>
      </c>
      <c r="L281" s="527" t="s">
        <v>160</v>
      </c>
      <c r="M281" s="527" t="s">
        <v>161</v>
      </c>
      <c r="N281" s="524">
        <v>33502</v>
      </c>
      <c r="O281" s="569" t="s">
        <v>156</v>
      </c>
      <c r="P281" s="528" t="s">
        <v>146</v>
      </c>
    </row>
    <row r="282" spans="2:16" s="521" customFormat="1" ht="31.5" x14ac:dyDescent="0.25">
      <c r="B282" s="522">
        <v>268</v>
      </c>
      <c r="C282" s="523">
        <v>43129</v>
      </c>
      <c r="D282" s="524" t="s">
        <v>480</v>
      </c>
      <c r="E282" s="524" t="s">
        <v>431</v>
      </c>
      <c r="F282" s="524">
        <v>3459987</v>
      </c>
      <c r="G282" s="525" t="s">
        <v>163</v>
      </c>
      <c r="H282" s="526">
        <v>45000</v>
      </c>
      <c r="I282" s="526">
        <v>45000</v>
      </c>
      <c r="J282" s="527" t="s">
        <v>34</v>
      </c>
      <c r="K282" s="527" t="s">
        <v>35</v>
      </c>
      <c r="L282" s="527" t="s">
        <v>166</v>
      </c>
      <c r="M282" s="527" t="s">
        <v>167</v>
      </c>
      <c r="N282" s="524">
        <v>33499</v>
      </c>
      <c r="O282" s="569" t="s">
        <v>165</v>
      </c>
      <c r="P282" s="528" t="s">
        <v>33</v>
      </c>
    </row>
    <row r="283" spans="2:16" s="521" customFormat="1" ht="31.5" x14ac:dyDescent="0.25">
      <c r="B283" s="522">
        <v>269</v>
      </c>
      <c r="C283" s="523">
        <v>43129</v>
      </c>
      <c r="D283" s="524" t="s">
        <v>480</v>
      </c>
      <c r="E283" s="524" t="s">
        <v>431</v>
      </c>
      <c r="F283" s="524">
        <v>3460488</v>
      </c>
      <c r="G283" s="525" t="s">
        <v>168</v>
      </c>
      <c r="H283" s="526">
        <v>45000</v>
      </c>
      <c r="I283" s="526">
        <v>45000</v>
      </c>
      <c r="J283" s="527" t="s">
        <v>34</v>
      </c>
      <c r="K283" s="527" t="s">
        <v>35</v>
      </c>
      <c r="L283" s="527" t="s">
        <v>170</v>
      </c>
      <c r="M283" s="527" t="s">
        <v>171</v>
      </c>
      <c r="N283" s="524">
        <v>33504</v>
      </c>
      <c r="O283" s="569" t="s">
        <v>165</v>
      </c>
      <c r="P283" s="528" t="s">
        <v>33</v>
      </c>
    </row>
    <row r="284" spans="2:16" s="521" customFormat="1" x14ac:dyDescent="0.25">
      <c r="B284" s="522">
        <v>270</v>
      </c>
      <c r="C284" s="523">
        <v>43129</v>
      </c>
      <c r="D284" s="524" t="s">
        <v>1068</v>
      </c>
      <c r="E284" s="524" t="s">
        <v>431</v>
      </c>
      <c r="F284" s="524">
        <v>3460973</v>
      </c>
      <c r="G284" s="525" t="s">
        <v>173</v>
      </c>
      <c r="H284" s="526">
        <v>45000</v>
      </c>
      <c r="I284" s="526">
        <v>45000</v>
      </c>
      <c r="J284" s="527" t="s">
        <v>179</v>
      </c>
      <c r="K284" s="527" t="s">
        <v>180</v>
      </c>
      <c r="L284" s="527" t="s">
        <v>181</v>
      </c>
      <c r="M284" s="527" t="s">
        <v>182</v>
      </c>
      <c r="N284" s="524">
        <v>33512</v>
      </c>
      <c r="O284" s="569" t="s">
        <v>175</v>
      </c>
      <c r="P284" s="528" t="s">
        <v>178</v>
      </c>
    </row>
    <row r="285" spans="2:16" s="521" customFormat="1" x14ac:dyDescent="0.25">
      <c r="B285" s="522">
        <v>271</v>
      </c>
      <c r="C285" s="523">
        <v>43129</v>
      </c>
      <c r="D285" s="524" t="s">
        <v>994</v>
      </c>
      <c r="E285" s="524" t="s">
        <v>431</v>
      </c>
      <c r="F285" s="524">
        <v>3460879</v>
      </c>
      <c r="G285" s="525" t="s">
        <v>184</v>
      </c>
      <c r="H285" s="526">
        <v>45000</v>
      </c>
      <c r="I285" s="526">
        <v>45000</v>
      </c>
      <c r="J285" s="527" t="s">
        <v>112</v>
      </c>
      <c r="K285" s="527" t="s">
        <v>113</v>
      </c>
      <c r="L285" s="527" t="s">
        <v>187</v>
      </c>
      <c r="M285" s="527" t="s">
        <v>188</v>
      </c>
      <c r="N285" s="524">
        <v>33510</v>
      </c>
      <c r="O285" s="569" t="s">
        <v>185</v>
      </c>
      <c r="P285" s="528" t="s">
        <v>74</v>
      </c>
    </row>
    <row r="286" spans="2:16" s="521" customFormat="1" x14ac:dyDescent="0.25">
      <c r="B286" s="522">
        <v>272</v>
      </c>
      <c r="C286" s="523">
        <v>43129</v>
      </c>
      <c r="D286" s="524" t="s">
        <v>994</v>
      </c>
      <c r="E286" s="524" t="s">
        <v>431</v>
      </c>
      <c r="F286" s="524">
        <v>3460883</v>
      </c>
      <c r="G286" s="525" t="s">
        <v>189</v>
      </c>
      <c r="H286" s="526">
        <v>45000</v>
      </c>
      <c r="I286" s="526">
        <v>45000</v>
      </c>
      <c r="J286" s="527" t="s">
        <v>112</v>
      </c>
      <c r="K286" s="527" t="s">
        <v>113</v>
      </c>
      <c r="L286" s="527" t="s">
        <v>191</v>
      </c>
      <c r="M286" s="527" t="s">
        <v>192</v>
      </c>
      <c r="N286" s="524">
        <v>33513</v>
      </c>
      <c r="O286" s="569" t="s">
        <v>185</v>
      </c>
      <c r="P286" s="528" t="s">
        <v>74</v>
      </c>
    </row>
    <row r="287" spans="2:16" s="521" customFormat="1" x14ac:dyDescent="0.25">
      <c r="B287" s="522">
        <v>273</v>
      </c>
      <c r="C287" s="523">
        <v>43129</v>
      </c>
      <c r="D287" s="524" t="s">
        <v>568</v>
      </c>
      <c r="E287" s="524" t="s">
        <v>431</v>
      </c>
      <c r="F287" s="524">
        <v>3460974</v>
      </c>
      <c r="G287" s="525" t="s">
        <v>194</v>
      </c>
      <c r="H287" s="526">
        <v>33000</v>
      </c>
      <c r="I287" s="526">
        <v>33000</v>
      </c>
      <c r="J287" s="527" t="s">
        <v>199</v>
      </c>
      <c r="K287" s="527" t="s">
        <v>200</v>
      </c>
      <c r="L287" s="527" t="s">
        <v>201</v>
      </c>
      <c r="M287" s="527" t="s">
        <v>202</v>
      </c>
      <c r="N287" s="524">
        <v>33515</v>
      </c>
      <c r="O287" s="569" t="s">
        <v>196</v>
      </c>
      <c r="P287" s="528" t="s">
        <v>198</v>
      </c>
    </row>
    <row r="288" spans="2:16" s="521" customFormat="1" x14ac:dyDescent="0.25">
      <c r="B288" s="522">
        <v>274</v>
      </c>
      <c r="C288" s="523">
        <v>43129</v>
      </c>
      <c r="D288" s="524" t="s">
        <v>650</v>
      </c>
      <c r="E288" s="524" t="s">
        <v>431</v>
      </c>
      <c r="F288" s="524">
        <v>3460892</v>
      </c>
      <c r="G288" s="525" t="s">
        <v>204</v>
      </c>
      <c r="H288" s="526">
        <v>45000</v>
      </c>
      <c r="I288" s="526">
        <v>45000</v>
      </c>
      <c r="J288" s="527" t="s">
        <v>205</v>
      </c>
      <c r="K288" s="527" t="s">
        <v>206</v>
      </c>
      <c r="L288" s="527" t="s">
        <v>207</v>
      </c>
      <c r="M288" s="527" t="s">
        <v>208</v>
      </c>
      <c r="N288" s="524">
        <v>33516</v>
      </c>
      <c r="O288" s="569" t="s">
        <v>74</v>
      </c>
      <c r="P288" s="528" t="s">
        <v>74</v>
      </c>
    </row>
    <row r="289" spans="2:19" s="521" customFormat="1" ht="31.5" x14ac:dyDescent="0.25">
      <c r="B289" s="522">
        <v>275</v>
      </c>
      <c r="C289" s="523">
        <v>43129</v>
      </c>
      <c r="D289" s="524" t="s">
        <v>614</v>
      </c>
      <c r="E289" s="524" t="s">
        <v>431</v>
      </c>
      <c r="F289" s="524">
        <v>3460846</v>
      </c>
      <c r="G289" s="525" t="s">
        <v>210</v>
      </c>
      <c r="H289" s="526">
        <v>40000</v>
      </c>
      <c r="I289" s="526">
        <v>40000</v>
      </c>
      <c r="J289" s="527" t="s">
        <v>212</v>
      </c>
      <c r="K289" s="527" t="s">
        <v>213</v>
      </c>
      <c r="L289" s="527" t="s">
        <v>214</v>
      </c>
      <c r="M289" s="527" t="s">
        <v>215</v>
      </c>
      <c r="N289" s="524">
        <v>33514</v>
      </c>
      <c r="O289" s="569" t="s">
        <v>211</v>
      </c>
      <c r="P289" s="528" t="s">
        <v>74</v>
      </c>
    </row>
    <row r="290" spans="2:19" s="521" customFormat="1" x14ac:dyDescent="0.25">
      <c r="B290" s="529">
        <v>276</v>
      </c>
      <c r="C290" s="530">
        <v>43129</v>
      </c>
      <c r="D290" s="524" t="s">
        <v>1258</v>
      </c>
      <c r="E290" s="524" t="s">
        <v>431</v>
      </c>
      <c r="F290" s="524">
        <v>3459208</v>
      </c>
      <c r="G290" s="525" t="s">
        <v>216</v>
      </c>
      <c r="H290" s="526">
        <v>33000</v>
      </c>
      <c r="I290" s="526">
        <v>33000</v>
      </c>
      <c r="J290" s="527" t="s">
        <v>127</v>
      </c>
      <c r="K290" s="527" t="s">
        <v>128</v>
      </c>
      <c r="L290" s="527" t="s">
        <v>217</v>
      </c>
      <c r="M290" s="527" t="s">
        <v>218</v>
      </c>
      <c r="N290" s="524">
        <v>33503</v>
      </c>
      <c r="O290" s="569" t="s">
        <v>58</v>
      </c>
      <c r="P290" s="528" t="s">
        <v>61</v>
      </c>
    </row>
    <row r="291" spans="2:19" s="521" customFormat="1" ht="31.5" x14ac:dyDescent="0.25">
      <c r="B291" s="529">
        <v>277</v>
      </c>
      <c r="C291" s="530">
        <v>43129</v>
      </c>
      <c r="D291" s="524" t="s">
        <v>220</v>
      </c>
      <c r="E291" s="524" t="s">
        <v>1277</v>
      </c>
      <c r="F291" s="524">
        <v>254182</v>
      </c>
      <c r="G291" s="525" t="s">
        <v>221</v>
      </c>
      <c r="H291" s="526">
        <v>40000</v>
      </c>
      <c r="I291" s="526">
        <v>40000</v>
      </c>
      <c r="J291" s="527" t="s">
        <v>223</v>
      </c>
      <c r="K291" s="527" t="s">
        <v>224</v>
      </c>
      <c r="L291" s="524" t="s">
        <v>181</v>
      </c>
      <c r="M291" s="524" t="s">
        <v>225</v>
      </c>
      <c r="N291" s="524">
        <v>33491</v>
      </c>
      <c r="O291" s="570" t="s">
        <v>222</v>
      </c>
      <c r="P291" s="528" t="s">
        <v>33</v>
      </c>
      <c r="Q291" s="534"/>
      <c r="R291" s="535"/>
      <c r="S291" s="535"/>
    </row>
    <row r="292" spans="2:19" s="521" customFormat="1" ht="31.5" x14ac:dyDescent="0.25">
      <c r="B292" s="529">
        <v>278</v>
      </c>
      <c r="C292" s="530">
        <v>43129</v>
      </c>
      <c r="D292" s="524" t="s">
        <v>220</v>
      </c>
      <c r="E292" s="524" t="s">
        <v>1277</v>
      </c>
      <c r="F292" s="524">
        <v>254184</v>
      </c>
      <c r="G292" s="525" t="s">
        <v>226</v>
      </c>
      <c r="H292" s="526">
        <v>40000</v>
      </c>
      <c r="I292" s="526">
        <v>40000</v>
      </c>
      <c r="J292" s="527" t="s">
        <v>228</v>
      </c>
      <c r="K292" s="527" t="s">
        <v>229</v>
      </c>
      <c r="L292" s="524" t="s">
        <v>230</v>
      </c>
      <c r="M292" s="524" t="s">
        <v>231</v>
      </c>
      <c r="N292" s="524">
        <v>33490</v>
      </c>
      <c r="O292" s="570" t="s">
        <v>227</v>
      </c>
      <c r="P292" s="528" t="s">
        <v>33</v>
      </c>
      <c r="Q292" s="534"/>
      <c r="R292" s="535"/>
      <c r="S292" s="535"/>
    </row>
    <row r="293" spans="2:19" s="521" customFormat="1" ht="31.5" x14ac:dyDescent="0.25">
      <c r="B293" s="529">
        <v>279</v>
      </c>
      <c r="C293" s="530">
        <v>43129</v>
      </c>
      <c r="D293" s="524" t="s">
        <v>220</v>
      </c>
      <c r="E293" s="524" t="s">
        <v>1277</v>
      </c>
      <c r="F293" s="524">
        <v>254187</v>
      </c>
      <c r="G293" s="525" t="s">
        <v>232</v>
      </c>
      <c r="H293" s="526">
        <v>45000</v>
      </c>
      <c r="I293" s="526">
        <v>45000</v>
      </c>
      <c r="J293" s="527" t="s">
        <v>228</v>
      </c>
      <c r="K293" s="527" t="s">
        <v>229</v>
      </c>
      <c r="L293" s="524" t="s">
        <v>234</v>
      </c>
      <c r="M293" s="524" t="s">
        <v>235</v>
      </c>
      <c r="N293" s="524">
        <v>33498</v>
      </c>
      <c r="O293" s="570" t="s">
        <v>233</v>
      </c>
      <c r="P293" s="528" t="s">
        <v>33</v>
      </c>
      <c r="Q293" s="534"/>
      <c r="R293" s="535"/>
      <c r="S293" s="535"/>
    </row>
    <row r="294" spans="2:19" s="521" customFormat="1" x14ac:dyDescent="0.25">
      <c r="B294" s="529">
        <v>280</v>
      </c>
      <c r="C294" s="530">
        <v>43129</v>
      </c>
      <c r="D294" s="524" t="s">
        <v>236</v>
      </c>
      <c r="E294" s="524" t="s">
        <v>1277</v>
      </c>
      <c r="F294" s="524">
        <v>254186</v>
      </c>
      <c r="G294" s="525" t="s">
        <v>237</v>
      </c>
      <c r="H294" s="526">
        <v>45000</v>
      </c>
      <c r="I294" s="526">
        <v>45000</v>
      </c>
      <c r="J294" s="527" t="s">
        <v>228</v>
      </c>
      <c r="K294" s="527" t="s">
        <v>229</v>
      </c>
      <c r="L294" s="524" t="s">
        <v>240</v>
      </c>
      <c r="M294" s="524" t="s">
        <v>241</v>
      </c>
      <c r="N294" s="524">
        <v>33500</v>
      </c>
      <c r="O294" s="570" t="s">
        <v>239</v>
      </c>
      <c r="P294" s="528" t="s">
        <v>33</v>
      </c>
      <c r="Q294" s="534"/>
      <c r="R294" s="535"/>
      <c r="S294" s="535"/>
    </row>
    <row r="295" spans="2:19" s="521" customFormat="1" x14ac:dyDescent="0.25">
      <c r="B295" s="529">
        <v>281</v>
      </c>
      <c r="C295" s="530">
        <v>43129</v>
      </c>
      <c r="D295" s="524" t="s">
        <v>236</v>
      </c>
      <c r="E295" s="524" t="s">
        <v>1277</v>
      </c>
      <c r="F295" s="524">
        <v>254189</v>
      </c>
      <c r="G295" s="525" t="s">
        <v>242</v>
      </c>
      <c r="H295" s="526">
        <v>45000</v>
      </c>
      <c r="I295" s="526">
        <v>45000</v>
      </c>
      <c r="J295" s="527" t="s">
        <v>228</v>
      </c>
      <c r="K295" s="527" t="s">
        <v>229</v>
      </c>
      <c r="L295" s="524" t="s">
        <v>243</v>
      </c>
      <c r="M295" s="524" t="s">
        <v>244</v>
      </c>
      <c r="N295" s="524">
        <v>33501</v>
      </c>
      <c r="O295" s="570" t="s">
        <v>239</v>
      </c>
      <c r="P295" s="528" t="s">
        <v>33</v>
      </c>
      <c r="Q295" s="534"/>
      <c r="R295" s="535"/>
      <c r="S295" s="535"/>
    </row>
    <row r="296" spans="2:19" s="521" customFormat="1" x14ac:dyDescent="0.25">
      <c r="B296" s="529">
        <v>282</v>
      </c>
      <c r="C296" s="530">
        <v>43129</v>
      </c>
      <c r="D296" s="524" t="s">
        <v>220</v>
      </c>
      <c r="E296" s="524" t="s">
        <v>1277</v>
      </c>
      <c r="F296" s="524">
        <v>254185</v>
      </c>
      <c r="G296" s="525" t="s">
        <v>245</v>
      </c>
      <c r="H296" s="526">
        <v>40000</v>
      </c>
      <c r="I296" s="526">
        <v>40000</v>
      </c>
      <c r="J296" s="527" t="s">
        <v>228</v>
      </c>
      <c r="K296" s="527" t="s">
        <v>229</v>
      </c>
      <c r="L296" s="524" t="s">
        <v>246</v>
      </c>
      <c r="M296" s="524" t="s">
        <v>247</v>
      </c>
      <c r="N296" s="524">
        <v>33505</v>
      </c>
      <c r="O296" s="570" t="s">
        <v>239</v>
      </c>
      <c r="P296" s="528" t="s">
        <v>33</v>
      </c>
      <c r="Q296" s="534"/>
      <c r="R296" s="535"/>
      <c r="S296" s="535"/>
    </row>
    <row r="297" spans="2:19" s="521" customFormat="1" x14ac:dyDescent="0.25">
      <c r="B297" s="529">
        <v>283</v>
      </c>
      <c r="C297" s="530">
        <v>43129</v>
      </c>
      <c r="D297" s="524" t="s">
        <v>220</v>
      </c>
      <c r="E297" s="524" t="s">
        <v>1277</v>
      </c>
      <c r="F297" s="524">
        <v>254179</v>
      </c>
      <c r="G297" s="525" t="s">
        <v>248</v>
      </c>
      <c r="H297" s="526">
        <v>45000</v>
      </c>
      <c r="I297" s="526">
        <v>45000</v>
      </c>
      <c r="J297" s="527" t="s">
        <v>228</v>
      </c>
      <c r="K297" s="527" t="s">
        <v>229</v>
      </c>
      <c r="L297" s="524" t="s">
        <v>249</v>
      </c>
      <c r="M297" s="524" t="s">
        <v>250</v>
      </c>
      <c r="N297" s="524">
        <v>33506</v>
      </c>
      <c r="O297" s="570" t="s">
        <v>239</v>
      </c>
      <c r="P297" s="528" t="s">
        <v>33</v>
      </c>
      <c r="Q297" s="534"/>
      <c r="R297" s="535"/>
      <c r="S297" s="535"/>
    </row>
    <row r="298" spans="2:19" s="521" customFormat="1" x14ac:dyDescent="0.25">
      <c r="B298" s="529">
        <v>284</v>
      </c>
      <c r="C298" s="530">
        <v>43129</v>
      </c>
      <c r="D298" s="524" t="s">
        <v>220</v>
      </c>
      <c r="E298" s="524" t="s">
        <v>1277</v>
      </c>
      <c r="F298" s="524">
        <v>254188</v>
      </c>
      <c r="G298" s="525" t="s">
        <v>251</v>
      </c>
      <c r="H298" s="526">
        <v>45000</v>
      </c>
      <c r="I298" s="526">
        <v>45000</v>
      </c>
      <c r="J298" s="527" t="s">
        <v>228</v>
      </c>
      <c r="K298" s="527" t="s">
        <v>229</v>
      </c>
      <c r="L298" s="524" t="s">
        <v>252</v>
      </c>
      <c r="M298" s="524" t="s">
        <v>253</v>
      </c>
      <c r="N298" s="524">
        <v>33519</v>
      </c>
      <c r="O298" s="570" t="s">
        <v>239</v>
      </c>
      <c r="P298" s="528" t="s">
        <v>33</v>
      </c>
      <c r="Q298" s="534"/>
      <c r="R298" s="535"/>
      <c r="S298" s="535"/>
    </row>
    <row r="299" spans="2:19" s="521" customFormat="1" x14ac:dyDescent="0.25">
      <c r="B299" s="529">
        <v>285</v>
      </c>
      <c r="C299" s="530">
        <v>43129</v>
      </c>
      <c r="D299" s="524" t="s">
        <v>236</v>
      </c>
      <c r="E299" s="524" t="s">
        <v>1277</v>
      </c>
      <c r="F299" s="524">
        <v>254178</v>
      </c>
      <c r="G299" s="525" t="s">
        <v>254</v>
      </c>
      <c r="H299" s="526">
        <v>45000</v>
      </c>
      <c r="I299" s="526">
        <v>45000</v>
      </c>
      <c r="J299" s="527" t="s">
        <v>228</v>
      </c>
      <c r="K299" s="527" t="s">
        <v>229</v>
      </c>
      <c r="L299" s="524" t="s">
        <v>89</v>
      </c>
      <c r="M299" s="524" t="s">
        <v>255</v>
      </c>
      <c r="N299" s="524">
        <v>33508</v>
      </c>
      <c r="O299" s="570" t="s">
        <v>239</v>
      </c>
      <c r="P299" s="528" t="s">
        <v>33</v>
      </c>
      <c r="Q299" s="534"/>
      <c r="R299" s="535"/>
      <c r="S299" s="535"/>
    </row>
    <row r="300" spans="2:19" s="521" customFormat="1" ht="16.5" thickBot="1" x14ac:dyDescent="0.3">
      <c r="B300" s="544">
        <v>286</v>
      </c>
      <c r="C300" s="545">
        <v>43129</v>
      </c>
      <c r="D300" s="536" t="s">
        <v>236</v>
      </c>
      <c r="E300" s="536" t="s">
        <v>1277</v>
      </c>
      <c r="F300" s="536">
        <v>254174</v>
      </c>
      <c r="G300" s="537" t="s">
        <v>256</v>
      </c>
      <c r="H300" s="539">
        <v>40000</v>
      </c>
      <c r="I300" s="539">
        <v>40000</v>
      </c>
      <c r="J300" s="538" t="s">
        <v>228</v>
      </c>
      <c r="K300" s="538" t="s">
        <v>229</v>
      </c>
      <c r="L300" s="536" t="s">
        <v>257</v>
      </c>
      <c r="M300" s="536" t="s">
        <v>258</v>
      </c>
      <c r="N300" s="536">
        <v>33511</v>
      </c>
      <c r="O300" s="571" t="s">
        <v>239</v>
      </c>
      <c r="P300" s="546" t="s">
        <v>33</v>
      </c>
      <c r="Q300" s="534"/>
      <c r="R300" s="535"/>
      <c r="S300" s="535"/>
    </row>
    <row r="301" spans="2:19" s="510" customFormat="1" ht="19.5" thickBot="1" x14ac:dyDescent="0.3">
      <c r="B301" s="484" t="s">
        <v>1278</v>
      </c>
      <c r="C301" s="485"/>
      <c r="D301" s="485"/>
      <c r="E301" s="485"/>
      <c r="F301" s="485"/>
      <c r="G301" s="492"/>
      <c r="H301" s="517">
        <f>SUM(H274:H290)</f>
        <v>703000</v>
      </c>
      <c r="I301" s="517">
        <f>SUM(I274:I290)</f>
        <v>703000</v>
      </c>
      <c r="J301" s="518"/>
      <c r="K301" s="519"/>
      <c r="L301" s="519"/>
      <c r="M301" s="519"/>
      <c r="N301" s="519"/>
      <c r="O301" s="519"/>
      <c r="P301" s="520"/>
    </row>
    <row r="302" spans="2:19" x14ac:dyDescent="0.25">
      <c r="B302" s="355">
        <v>287</v>
      </c>
      <c r="C302" s="356">
        <v>43130</v>
      </c>
      <c r="D302" s="357" t="s">
        <v>541</v>
      </c>
      <c r="E302" s="357" t="s">
        <v>431</v>
      </c>
      <c r="F302" s="357">
        <v>3459195</v>
      </c>
      <c r="G302" s="358" t="s">
        <v>264</v>
      </c>
      <c r="H302" s="363">
        <v>50000</v>
      </c>
      <c r="I302" s="363">
        <v>50000</v>
      </c>
      <c r="J302" s="364" t="s">
        <v>51</v>
      </c>
      <c r="K302" s="364" t="s">
        <v>268</v>
      </c>
      <c r="L302" s="364" t="s">
        <v>269</v>
      </c>
      <c r="M302" s="364" t="s">
        <v>270</v>
      </c>
      <c r="N302" s="357">
        <v>33531</v>
      </c>
      <c r="O302" s="572" t="s">
        <v>265</v>
      </c>
      <c r="P302" s="361" t="s">
        <v>267</v>
      </c>
    </row>
    <row r="303" spans="2:19" x14ac:dyDescent="0.25">
      <c r="B303" s="340">
        <v>288</v>
      </c>
      <c r="C303" s="341">
        <v>43130</v>
      </c>
      <c r="D303" s="342" t="s">
        <v>541</v>
      </c>
      <c r="E303" s="342" t="s">
        <v>431</v>
      </c>
      <c r="F303" s="342">
        <v>3459196</v>
      </c>
      <c r="G303" s="343" t="s">
        <v>271</v>
      </c>
      <c r="H303" s="365">
        <v>50000</v>
      </c>
      <c r="I303" s="365">
        <v>50000</v>
      </c>
      <c r="J303" s="366" t="s">
        <v>51</v>
      </c>
      <c r="K303" s="366" t="s">
        <v>268</v>
      </c>
      <c r="L303" s="366" t="s">
        <v>272</v>
      </c>
      <c r="M303" s="366" t="s">
        <v>273</v>
      </c>
      <c r="N303" s="342">
        <v>33534</v>
      </c>
      <c r="O303" s="103" t="s">
        <v>265</v>
      </c>
      <c r="P303" s="346" t="s">
        <v>267</v>
      </c>
    </row>
    <row r="304" spans="2:19" x14ac:dyDescent="0.25">
      <c r="B304" s="340">
        <v>289</v>
      </c>
      <c r="C304" s="341">
        <v>43130</v>
      </c>
      <c r="D304" s="342" t="s">
        <v>541</v>
      </c>
      <c r="E304" s="342" t="s">
        <v>431</v>
      </c>
      <c r="F304" s="342">
        <v>3459197</v>
      </c>
      <c r="G304" s="343" t="s">
        <v>274</v>
      </c>
      <c r="H304" s="365">
        <v>50000</v>
      </c>
      <c r="I304" s="365">
        <v>50000</v>
      </c>
      <c r="J304" s="366" t="s">
        <v>51</v>
      </c>
      <c r="K304" s="366" t="s">
        <v>268</v>
      </c>
      <c r="L304" s="366" t="s">
        <v>275</v>
      </c>
      <c r="M304" s="366" t="s">
        <v>276</v>
      </c>
      <c r="N304" s="342">
        <v>33530</v>
      </c>
      <c r="O304" s="103" t="s">
        <v>265</v>
      </c>
      <c r="P304" s="346" t="s">
        <v>267</v>
      </c>
    </row>
    <row r="305" spans="2:16" x14ac:dyDescent="0.25">
      <c r="B305" s="340">
        <v>290</v>
      </c>
      <c r="C305" s="341">
        <v>43130</v>
      </c>
      <c r="D305" s="342" t="s">
        <v>541</v>
      </c>
      <c r="E305" s="342" t="s">
        <v>431</v>
      </c>
      <c r="F305" s="342">
        <v>3459229</v>
      </c>
      <c r="G305" s="343" t="s">
        <v>277</v>
      </c>
      <c r="H305" s="365">
        <v>50000</v>
      </c>
      <c r="I305" s="365">
        <v>50000</v>
      </c>
      <c r="J305" s="366" t="s">
        <v>51</v>
      </c>
      <c r="K305" s="366" t="s">
        <v>268</v>
      </c>
      <c r="L305" s="366" t="s">
        <v>278</v>
      </c>
      <c r="M305" s="366" t="s">
        <v>279</v>
      </c>
      <c r="N305" s="342">
        <v>33535</v>
      </c>
      <c r="O305" s="103" t="s">
        <v>265</v>
      </c>
      <c r="P305" s="346" t="s">
        <v>267</v>
      </c>
    </row>
    <row r="306" spans="2:16" ht="31.5" x14ac:dyDescent="0.25">
      <c r="B306" s="340">
        <v>291</v>
      </c>
      <c r="C306" s="341">
        <v>43130</v>
      </c>
      <c r="D306" s="342" t="s">
        <v>541</v>
      </c>
      <c r="E306" s="342" t="s">
        <v>431</v>
      </c>
      <c r="F306" s="342">
        <v>3459198</v>
      </c>
      <c r="G306" s="343" t="s">
        <v>281</v>
      </c>
      <c r="H306" s="365">
        <v>50000</v>
      </c>
      <c r="I306" s="365">
        <v>50000</v>
      </c>
      <c r="J306" s="366" t="s">
        <v>51</v>
      </c>
      <c r="K306" s="366" t="s">
        <v>268</v>
      </c>
      <c r="L306" s="366" t="s">
        <v>284</v>
      </c>
      <c r="M306" s="366" t="s">
        <v>285</v>
      </c>
      <c r="N306" s="342">
        <v>33524</v>
      </c>
      <c r="O306" s="103" t="s">
        <v>282</v>
      </c>
      <c r="P306" s="346" t="s">
        <v>50</v>
      </c>
    </row>
    <row r="307" spans="2:16" x14ac:dyDescent="0.25">
      <c r="B307" s="340">
        <v>292</v>
      </c>
      <c r="C307" s="341">
        <v>43130</v>
      </c>
      <c r="D307" s="342" t="s">
        <v>994</v>
      </c>
      <c r="E307" s="342" t="s">
        <v>431</v>
      </c>
      <c r="F307" s="342">
        <v>3460880</v>
      </c>
      <c r="G307" s="343" t="s">
        <v>288</v>
      </c>
      <c r="H307" s="365">
        <v>45000</v>
      </c>
      <c r="I307" s="365">
        <v>45000</v>
      </c>
      <c r="J307" s="366" t="s">
        <v>112</v>
      </c>
      <c r="K307" s="366" t="s">
        <v>113</v>
      </c>
      <c r="L307" s="366" t="s">
        <v>289</v>
      </c>
      <c r="M307" s="366" t="s">
        <v>290</v>
      </c>
      <c r="N307" s="342">
        <v>33522</v>
      </c>
      <c r="O307" s="103" t="s">
        <v>110</v>
      </c>
      <c r="P307" s="346" t="s">
        <v>74</v>
      </c>
    </row>
    <row r="308" spans="2:16" x14ac:dyDescent="0.25">
      <c r="B308" s="340">
        <v>293</v>
      </c>
      <c r="C308" s="341">
        <v>43130</v>
      </c>
      <c r="D308" s="342" t="s">
        <v>1250</v>
      </c>
      <c r="E308" s="342" t="s">
        <v>431</v>
      </c>
      <c r="F308" s="342">
        <v>3459209</v>
      </c>
      <c r="G308" s="343" t="s">
        <v>291</v>
      </c>
      <c r="H308" s="365">
        <v>33000</v>
      </c>
      <c r="I308" s="365">
        <v>33000</v>
      </c>
      <c r="J308" s="366" t="s">
        <v>127</v>
      </c>
      <c r="K308" s="366" t="s">
        <v>128</v>
      </c>
      <c r="L308" s="366" t="s">
        <v>292</v>
      </c>
      <c r="M308" s="366" t="s">
        <v>293</v>
      </c>
      <c r="N308" s="342">
        <v>33523</v>
      </c>
      <c r="O308" s="103" t="s">
        <v>58</v>
      </c>
      <c r="P308" s="346" t="s">
        <v>61</v>
      </c>
    </row>
    <row r="309" spans="2:16" ht="31.5" x14ac:dyDescent="0.25">
      <c r="B309" s="340">
        <v>294</v>
      </c>
      <c r="C309" s="341">
        <v>43130</v>
      </c>
      <c r="D309" s="342" t="s">
        <v>614</v>
      </c>
      <c r="E309" s="342" t="s">
        <v>431</v>
      </c>
      <c r="F309" s="342">
        <v>3460848</v>
      </c>
      <c r="G309" s="343" t="s">
        <v>295</v>
      </c>
      <c r="H309" s="365">
        <v>40000</v>
      </c>
      <c r="I309" s="365">
        <v>40000</v>
      </c>
      <c r="J309" s="366" t="s">
        <v>212</v>
      </c>
      <c r="K309" s="366" t="s">
        <v>213</v>
      </c>
      <c r="L309" s="366" t="s">
        <v>296</v>
      </c>
      <c r="M309" s="366" t="s">
        <v>297</v>
      </c>
      <c r="N309" s="342">
        <v>33525</v>
      </c>
      <c r="O309" s="103" t="s">
        <v>211</v>
      </c>
      <c r="P309" s="346" t="s">
        <v>74</v>
      </c>
    </row>
    <row r="310" spans="2:16" ht="31.5" x14ac:dyDescent="0.25">
      <c r="B310" s="340">
        <v>295</v>
      </c>
      <c r="C310" s="341">
        <v>43130</v>
      </c>
      <c r="D310" s="342" t="s">
        <v>614</v>
      </c>
      <c r="E310" s="342" t="s">
        <v>431</v>
      </c>
      <c r="F310" s="342">
        <v>3460845</v>
      </c>
      <c r="G310" s="343" t="s">
        <v>298</v>
      </c>
      <c r="H310" s="365">
        <v>40000</v>
      </c>
      <c r="I310" s="365">
        <v>40000</v>
      </c>
      <c r="J310" s="366" t="s">
        <v>212</v>
      </c>
      <c r="K310" s="366" t="s">
        <v>213</v>
      </c>
      <c r="L310" s="366" t="s">
        <v>299</v>
      </c>
      <c r="M310" s="366" t="s">
        <v>300</v>
      </c>
      <c r="N310" s="342">
        <v>33526</v>
      </c>
      <c r="O310" s="103" t="s">
        <v>211</v>
      </c>
      <c r="P310" s="346" t="s">
        <v>74</v>
      </c>
    </row>
    <row r="311" spans="2:16" s="330" customFormat="1" ht="31.5" x14ac:dyDescent="0.25">
      <c r="B311" s="340">
        <v>296</v>
      </c>
      <c r="C311" s="341">
        <v>43130</v>
      </c>
      <c r="D311" s="342" t="s">
        <v>614</v>
      </c>
      <c r="E311" s="342" t="s">
        <v>431</v>
      </c>
      <c r="F311" s="342">
        <v>3460844</v>
      </c>
      <c r="G311" s="343" t="s">
        <v>301</v>
      </c>
      <c r="H311" s="365">
        <v>40000</v>
      </c>
      <c r="I311" s="365">
        <v>40000</v>
      </c>
      <c r="J311" s="366" t="s">
        <v>212</v>
      </c>
      <c r="K311" s="366" t="s">
        <v>213</v>
      </c>
      <c r="L311" s="366" t="s">
        <v>302</v>
      </c>
      <c r="M311" s="366" t="s">
        <v>303</v>
      </c>
      <c r="N311" s="342">
        <v>33528</v>
      </c>
      <c r="O311" s="103" t="s">
        <v>211</v>
      </c>
      <c r="P311" s="346" t="s">
        <v>74</v>
      </c>
    </row>
    <row r="312" spans="2:16" ht="31.5" x14ac:dyDescent="0.25">
      <c r="B312" s="340">
        <v>297</v>
      </c>
      <c r="C312" s="341">
        <v>43130</v>
      </c>
      <c r="D312" s="342" t="s">
        <v>614</v>
      </c>
      <c r="E312" s="342" t="s">
        <v>431</v>
      </c>
      <c r="F312" s="342">
        <v>3460847</v>
      </c>
      <c r="G312" s="343" t="s">
        <v>304</v>
      </c>
      <c r="H312" s="365">
        <v>40000</v>
      </c>
      <c r="I312" s="365">
        <v>40000</v>
      </c>
      <c r="J312" s="366" t="s">
        <v>212</v>
      </c>
      <c r="K312" s="366" t="s">
        <v>213</v>
      </c>
      <c r="L312" s="366" t="s">
        <v>305</v>
      </c>
      <c r="M312" s="366" t="s">
        <v>306</v>
      </c>
      <c r="N312" s="342">
        <v>33527</v>
      </c>
      <c r="O312" s="103" t="s">
        <v>211</v>
      </c>
      <c r="P312" s="346" t="s">
        <v>74</v>
      </c>
    </row>
    <row r="313" spans="2:16" x14ac:dyDescent="0.25">
      <c r="B313" s="340">
        <v>298</v>
      </c>
      <c r="C313" s="341">
        <v>43130</v>
      </c>
      <c r="D313" s="342" t="s">
        <v>503</v>
      </c>
      <c r="E313" s="342" t="s">
        <v>431</v>
      </c>
      <c r="F313" s="342">
        <v>3460220</v>
      </c>
      <c r="G313" s="343" t="s">
        <v>308</v>
      </c>
      <c r="H313" s="365">
        <v>40000</v>
      </c>
      <c r="I313" s="365">
        <v>40000</v>
      </c>
      <c r="J313" s="366" t="s">
        <v>311</v>
      </c>
      <c r="K313" s="366" t="s">
        <v>312</v>
      </c>
      <c r="L313" s="366" t="s">
        <v>313</v>
      </c>
      <c r="M313" s="366" t="s">
        <v>314</v>
      </c>
      <c r="N313" s="342">
        <v>33536</v>
      </c>
      <c r="O313" s="103" t="s">
        <v>309</v>
      </c>
      <c r="P313" s="346" t="s">
        <v>120</v>
      </c>
    </row>
    <row r="314" spans="2:16" x14ac:dyDescent="0.25">
      <c r="B314" s="340">
        <v>299</v>
      </c>
      <c r="C314" s="341">
        <v>43130</v>
      </c>
      <c r="D314" s="342" t="s">
        <v>1248</v>
      </c>
      <c r="E314" s="342" t="s">
        <v>431</v>
      </c>
      <c r="F314" s="342">
        <v>3459201</v>
      </c>
      <c r="G314" s="343" t="s">
        <v>315</v>
      </c>
      <c r="H314" s="365">
        <v>33000</v>
      </c>
      <c r="I314" s="365">
        <v>33000</v>
      </c>
      <c r="J314" s="366" t="s">
        <v>127</v>
      </c>
      <c r="K314" s="366" t="s">
        <v>128</v>
      </c>
      <c r="L314" s="342" t="s">
        <v>316</v>
      </c>
      <c r="M314" s="342" t="s">
        <v>317</v>
      </c>
      <c r="N314" s="342">
        <v>33529</v>
      </c>
      <c r="O314" s="103" t="s">
        <v>58</v>
      </c>
      <c r="P314" s="346" t="s">
        <v>61</v>
      </c>
    </row>
    <row r="315" spans="2:16" x14ac:dyDescent="0.25">
      <c r="B315" s="340">
        <v>300</v>
      </c>
      <c r="C315" s="341">
        <v>43130</v>
      </c>
      <c r="D315" s="342" t="s">
        <v>1250</v>
      </c>
      <c r="E315" s="342" t="s">
        <v>431</v>
      </c>
      <c r="F315" s="342">
        <v>3459207</v>
      </c>
      <c r="G315" s="343" t="s">
        <v>318</v>
      </c>
      <c r="H315" s="365">
        <v>33000</v>
      </c>
      <c r="I315" s="365">
        <v>33000</v>
      </c>
      <c r="J315" s="366" t="s">
        <v>127</v>
      </c>
      <c r="K315" s="366" t="s">
        <v>128</v>
      </c>
      <c r="L315" s="342" t="s">
        <v>319</v>
      </c>
      <c r="M315" s="342" t="s">
        <v>320</v>
      </c>
      <c r="N315" s="342">
        <v>33532</v>
      </c>
      <c r="O315" s="103" t="s">
        <v>58</v>
      </c>
      <c r="P315" s="346" t="s">
        <v>61</v>
      </c>
    </row>
    <row r="316" spans="2:16" x14ac:dyDescent="0.25">
      <c r="B316" s="340">
        <v>301</v>
      </c>
      <c r="C316" s="341">
        <v>43130</v>
      </c>
      <c r="D316" s="342" t="s">
        <v>1248</v>
      </c>
      <c r="E316" s="342" t="s">
        <v>431</v>
      </c>
      <c r="F316" s="342">
        <v>3459202</v>
      </c>
      <c r="G316" s="343" t="s">
        <v>321</v>
      </c>
      <c r="H316" s="365">
        <v>33000</v>
      </c>
      <c r="I316" s="365">
        <v>33000</v>
      </c>
      <c r="J316" s="366" t="s">
        <v>127</v>
      </c>
      <c r="K316" s="366" t="s">
        <v>128</v>
      </c>
      <c r="L316" s="342" t="s">
        <v>322</v>
      </c>
      <c r="M316" s="342" t="s">
        <v>323</v>
      </c>
      <c r="N316" s="342">
        <v>33533</v>
      </c>
      <c r="O316" s="103" t="s">
        <v>58</v>
      </c>
      <c r="P316" s="346" t="s">
        <v>61</v>
      </c>
    </row>
    <row r="317" spans="2:16" ht="31.5" x14ac:dyDescent="0.25">
      <c r="B317" s="340">
        <v>302</v>
      </c>
      <c r="C317" s="341">
        <v>43130</v>
      </c>
      <c r="D317" s="342" t="s">
        <v>1261</v>
      </c>
      <c r="E317" s="342" t="s">
        <v>431</v>
      </c>
      <c r="F317" s="342">
        <v>3461090</v>
      </c>
      <c r="G317" s="343" t="s">
        <v>325</v>
      </c>
      <c r="H317" s="365">
        <v>45000</v>
      </c>
      <c r="I317" s="365">
        <v>45000</v>
      </c>
      <c r="J317" s="366" t="s">
        <v>328</v>
      </c>
      <c r="K317" s="366" t="s">
        <v>329</v>
      </c>
      <c r="L317" s="342" t="s">
        <v>330</v>
      </c>
      <c r="M317" s="342" t="s">
        <v>331</v>
      </c>
      <c r="N317" s="342">
        <v>33538</v>
      </c>
      <c r="O317" s="103" t="s">
        <v>326</v>
      </c>
      <c r="P317" s="346" t="s">
        <v>33</v>
      </c>
    </row>
    <row r="318" spans="2:16" ht="31.5" x14ac:dyDescent="0.25">
      <c r="B318" s="340">
        <v>303</v>
      </c>
      <c r="C318" s="341">
        <v>43130</v>
      </c>
      <c r="D318" s="342" t="s">
        <v>1261</v>
      </c>
      <c r="E318" s="342" t="s">
        <v>431</v>
      </c>
      <c r="F318" s="342">
        <v>3461232</v>
      </c>
      <c r="G318" s="343" t="s">
        <v>332</v>
      </c>
      <c r="H318" s="365">
        <v>33000</v>
      </c>
      <c r="I318" s="365">
        <v>33000</v>
      </c>
      <c r="J318" s="366" t="s">
        <v>328</v>
      </c>
      <c r="K318" s="366" t="s">
        <v>329</v>
      </c>
      <c r="L318" s="342" t="s">
        <v>333</v>
      </c>
      <c r="M318" s="342" t="s">
        <v>334</v>
      </c>
      <c r="N318" s="342">
        <v>33537</v>
      </c>
      <c r="O318" s="103" t="s">
        <v>326</v>
      </c>
      <c r="P318" s="346" t="s">
        <v>33</v>
      </c>
    </row>
    <row r="319" spans="2:16" x14ac:dyDescent="0.25">
      <c r="B319" s="340">
        <v>304</v>
      </c>
      <c r="C319" s="341">
        <v>43130</v>
      </c>
      <c r="D319" s="342" t="s">
        <v>1248</v>
      </c>
      <c r="E319" s="342" t="s">
        <v>431</v>
      </c>
      <c r="F319" s="342">
        <v>3459203</v>
      </c>
      <c r="G319" s="343" t="s">
        <v>335</v>
      </c>
      <c r="H319" s="365">
        <v>33000</v>
      </c>
      <c r="I319" s="365">
        <v>33000</v>
      </c>
      <c r="J319" s="366" t="s">
        <v>127</v>
      </c>
      <c r="K319" s="366" t="s">
        <v>128</v>
      </c>
      <c r="L319" s="342" t="s">
        <v>336</v>
      </c>
      <c r="M319" s="342" t="s">
        <v>337</v>
      </c>
      <c r="N319" s="342">
        <v>33539</v>
      </c>
      <c r="O319" s="103" t="s">
        <v>58</v>
      </c>
      <c r="P319" s="346" t="s">
        <v>61</v>
      </c>
    </row>
    <row r="320" spans="2:16" ht="31.5" x14ac:dyDescent="0.25">
      <c r="B320" s="340">
        <v>305</v>
      </c>
      <c r="C320" s="341">
        <v>43130</v>
      </c>
      <c r="D320" s="342" t="s">
        <v>28</v>
      </c>
      <c r="E320" s="342" t="s">
        <v>431</v>
      </c>
      <c r="F320" s="342">
        <v>3461240</v>
      </c>
      <c r="G320" s="343" t="s">
        <v>339</v>
      </c>
      <c r="H320" s="365">
        <v>45000</v>
      </c>
      <c r="I320" s="365">
        <v>45000</v>
      </c>
      <c r="J320" s="366" t="s">
        <v>341</v>
      </c>
      <c r="K320" s="366" t="s">
        <v>342</v>
      </c>
      <c r="L320" s="342" t="s">
        <v>343</v>
      </c>
      <c r="M320" s="342" t="s">
        <v>344</v>
      </c>
      <c r="N320" s="342">
        <v>33517</v>
      </c>
      <c r="O320" s="103" t="s">
        <v>340</v>
      </c>
      <c r="P320" s="346" t="s">
        <v>33</v>
      </c>
    </row>
    <row r="321" spans="2:16" ht="31.5" x14ac:dyDescent="0.25">
      <c r="B321" s="340">
        <v>306</v>
      </c>
      <c r="C321" s="341">
        <v>43130</v>
      </c>
      <c r="D321" s="342" t="s">
        <v>28</v>
      </c>
      <c r="E321" s="342" t="s">
        <v>431</v>
      </c>
      <c r="F321" s="342">
        <v>3461241</v>
      </c>
      <c r="G321" s="343" t="s">
        <v>345</v>
      </c>
      <c r="H321" s="365">
        <v>45000</v>
      </c>
      <c r="I321" s="365">
        <v>45000</v>
      </c>
      <c r="J321" s="366" t="s">
        <v>341</v>
      </c>
      <c r="K321" s="366" t="s">
        <v>342</v>
      </c>
      <c r="L321" s="342" t="s">
        <v>346</v>
      </c>
      <c r="M321" s="342" t="s">
        <v>347</v>
      </c>
      <c r="N321" s="342">
        <v>33518</v>
      </c>
      <c r="O321" s="103" t="s">
        <v>340</v>
      </c>
      <c r="P321" s="346" t="s">
        <v>33</v>
      </c>
    </row>
    <row r="322" spans="2:16" ht="31.5" x14ac:dyDescent="0.25">
      <c r="B322" s="340">
        <v>307</v>
      </c>
      <c r="C322" s="341">
        <v>43130</v>
      </c>
      <c r="D322" s="342" t="s">
        <v>28</v>
      </c>
      <c r="E322" s="342" t="s">
        <v>431</v>
      </c>
      <c r="F322" s="342">
        <v>3461244</v>
      </c>
      <c r="G322" s="343" t="s">
        <v>348</v>
      </c>
      <c r="H322" s="365">
        <v>45000</v>
      </c>
      <c r="I322" s="365">
        <v>45000</v>
      </c>
      <c r="J322" s="366" t="s">
        <v>341</v>
      </c>
      <c r="K322" s="366" t="s">
        <v>342</v>
      </c>
      <c r="L322" s="342" t="s">
        <v>349</v>
      </c>
      <c r="M322" s="342" t="s">
        <v>350</v>
      </c>
      <c r="N322" s="342">
        <v>33519</v>
      </c>
      <c r="O322" s="103" t="s">
        <v>340</v>
      </c>
      <c r="P322" s="346" t="s">
        <v>33</v>
      </c>
    </row>
    <row r="323" spans="2:16" ht="31.5" x14ac:dyDescent="0.25">
      <c r="B323" s="340">
        <v>308</v>
      </c>
      <c r="C323" s="341">
        <v>43130</v>
      </c>
      <c r="D323" s="342" t="s">
        <v>1261</v>
      </c>
      <c r="E323" s="342" t="s">
        <v>431</v>
      </c>
      <c r="F323" s="342">
        <v>3461089</v>
      </c>
      <c r="G323" s="343" t="s">
        <v>352</v>
      </c>
      <c r="H323" s="365">
        <v>45000</v>
      </c>
      <c r="I323" s="365">
        <v>45000</v>
      </c>
      <c r="J323" s="366" t="s">
        <v>328</v>
      </c>
      <c r="K323" s="366" t="s">
        <v>329</v>
      </c>
      <c r="L323" s="342" t="s">
        <v>166</v>
      </c>
      <c r="M323" s="342" t="s">
        <v>353</v>
      </c>
      <c r="N323" s="342">
        <v>33540</v>
      </c>
      <c r="O323" s="103" t="s">
        <v>326</v>
      </c>
      <c r="P323" s="346" t="s">
        <v>33</v>
      </c>
    </row>
    <row r="324" spans="2:16" ht="31.5" x14ac:dyDescent="0.25">
      <c r="B324" s="340">
        <v>309</v>
      </c>
      <c r="C324" s="341">
        <v>43130</v>
      </c>
      <c r="D324" s="342" t="s">
        <v>28</v>
      </c>
      <c r="E324" s="342" t="s">
        <v>431</v>
      </c>
      <c r="F324" s="342">
        <v>3461242</v>
      </c>
      <c r="G324" s="343" t="s">
        <v>354</v>
      </c>
      <c r="H324" s="365">
        <v>45000</v>
      </c>
      <c r="I324" s="365">
        <v>45000</v>
      </c>
      <c r="J324" s="366" t="s">
        <v>341</v>
      </c>
      <c r="K324" s="366" t="s">
        <v>342</v>
      </c>
      <c r="L324" s="342" t="s">
        <v>160</v>
      </c>
      <c r="M324" s="342" t="s">
        <v>355</v>
      </c>
      <c r="N324" s="342">
        <v>33521</v>
      </c>
      <c r="O324" s="103" t="s">
        <v>340</v>
      </c>
      <c r="P324" s="346" t="s">
        <v>33</v>
      </c>
    </row>
    <row r="325" spans="2:16" ht="31.5" x14ac:dyDescent="0.25">
      <c r="B325" s="340">
        <v>310</v>
      </c>
      <c r="C325" s="341">
        <v>43130</v>
      </c>
      <c r="D325" s="342" t="s">
        <v>28</v>
      </c>
      <c r="E325" s="342" t="s">
        <v>431</v>
      </c>
      <c r="F325" s="342">
        <v>3461243</v>
      </c>
      <c r="G325" s="343" t="s">
        <v>356</v>
      </c>
      <c r="H325" s="365">
        <v>45000</v>
      </c>
      <c r="I325" s="365">
        <v>45000</v>
      </c>
      <c r="J325" s="366" t="s">
        <v>341</v>
      </c>
      <c r="K325" s="366" t="s">
        <v>342</v>
      </c>
      <c r="L325" s="342" t="s">
        <v>302</v>
      </c>
      <c r="M325" s="342" t="s">
        <v>357</v>
      </c>
      <c r="N325" s="342">
        <v>33520</v>
      </c>
      <c r="O325" s="103" t="s">
        <v>340</v>
      </c>
      <c r="P325" s="346" t="s">
        <v>33</v>
      </c>
    </row>
    <row r="326" spans="2:16" ht="32.25" thickBot="1" x14ac:dyDescent="0.3">
      <c r="B326" s="340">
        <v>311</v>
      </c>
      <c r="C326" s="348">
        <v>43130</v>
      </c>
      <c r="D326" s="349" t="s">
        <v>1262</v>
      </c>
      <c r="E326" s="349" t="s">
        <v>431</v>
      </c>
      <c r="F326" s="349">
        <v>3460902</v>
      </c>
      <c r="G326" s="350" t="s">
        <v>359</v>
      </c>
      <c r="H326" s="368">
        <v>45000</v>
      </c>
      <c r="I326" s="368">
        <v>45000</v>
      </c>
      <c r="J326" s="369" t="s">
        <v>36</v>
      </c>
      <c r="K326" s="369" t="s">
        <v>362</v>
      </c>
      <c r="L326" s="349" t="s">
        <v>363</v>
      </c>
      <c r="M326" s="349" t="s">
        <v>364</v>
      </c>
      <c r="N326" s="349">
        <v>33541</v>
      </c>
      <c r="O326" s="573" t="s">
        <v>360</v>
      </c>
      <c r="P326" s="353" t="s">
        <v>74</v>
      </c>
    </row>
    <row r="327" spans="2:16" s="510" customFormat="1" ht="19.5" thickBot="1" x14ac:dyDescent="0.3">
      <c r="B327" s="484" t="s">
        <v>1279</v>
      </c>
      <c r="C327" s="485"/>
      <c r="D327" s="485"/>
      <c r="E327" s="485"/>
      <c r="F327" s="485"/>
      <c r="G327" s="492"/>
      <c r="H327" s="513">
        <f t="shared" ref="H327:I327" si="9">SUM(H302:H326)</f>
        <v>1053000</v>
      </c>
      <c r="I327" s="514">
        <f t="shared" si="9"/>
        <v>1053000</v>
      </c>
      <c r="J327" s="515"/>
      <c r="K327" s="515"/>
      <c r="L327" s="515"/>
      <c r="M327" s="515"/>
      <c r="N327" s="515"/>
      <c r="O327" s="515"/>
      <c r="P327" s="516"/>
    </row>
    <row r="328" spans="2:16" ht="31.5" x14ac:dyDescent="0.25">
      <c r="B328" s="355">
        <v>312</v>
      </c>
      <c r="C328" s="356">
        <v>43131</v>
      </c>
      <c r="D328" s="357" t="s">
        <v>1263</v>
      </c>
      <c r="E328" s="357" t="s">
        <v>431</v>
      </c>
      <c r="F328" s="357">
        <v>3460950</v>
      </c>
      <c r="G328" s="358" t="s">
        <v>369</v>
      </c>
      <c r="H328" s="363">
        <v>40000</v>
      </c>
      <c r="I328" s="363">
        <v>40000</v>
      </c>
      <c r="J328" s="364" t="s">
        <v>370</v>
      </c>
      <c r="K328" s="364" t="s">
        <v>371</v>
      </c>
      <c r="L328" s="357" t="s">
        <v>372</v>
      </c>
      <c r="M328" s="357" t="s">
        <v>373</v>
      </c>
      <c r="N328" s="357">
        <v>33544</v>
      </c>
      <c r="O328" s="572" t="s">
        <v>368</v>
      </c>
      <c r="P328" s="361" t="s">
        <v>74</v>
      </c>
    </row>
    <row r="329" spans="2:16" ht="31.5" x14ac:dyDescent="0.25">
      <c r="B329" s="340">
        <v>313</v>
      </c>
      <c r="C329" s="341">
        <v>43131</v>
      </c>
      <c r="D329" s="342" t="s">
        <v>1264</v>
      </c>
      <c r="E329" s="342" t="s">
        <v>431</v>
      </c>
      <c r="F329" s="342">
        <v>3460993</v>
      </c>
      <c r="G329" s="343" t="s">
        <v>375</v>
      </c>
      <c r="H329" s="365">
        <v>45000</v>
      </c>
      <c r="I329" s="365">
        <v>45000</v>
      </c>
      <c r="J329" s="366" t="s">
        <v>378</v>
      </c>
      <c r="K329" s="366" t="s">
        <v>379</v>
      </c>
      <c r="L329" s="342" t="s">
        <v>148</v>
      </c>
      <c r="M329" s="342" t="s">
        <v>380</v>
      </c>
      <c r="N329" s="342">
        <v>33542</v>
      </c>
      <c r="O329" s="103" t="s">
        <v>376</v>
      </c>
      <c r="P329" s="346" t="s">
        <v>50</v>
      </c>
    </row>
    <row r="330" spans="2:16" ht="31.5" x14ac:dyDescent="0.25">
      <c r="B330" s="340">
        <v>314</v>
      </c>
      <c r="C330" s="341">
        <v>43131</v>
      </c>
      <c r="D330" s="342" t="s">
        <v>1261</v>
      </c>
      <c r="E330" s="342" t="s">
        <v>431</v>
      </c>
      <c r="F330" s="342">
        <v>3461233</v>
      </c>
      <c r="G330" s="343" t="s">
        <v>381</v>
      </c>
      <c r="H330" s="365">
        <v>33000</v>
      </c>
      <c r="I330" s="365">
        <v>33000</v>
      </c>
      <c r="J330" s="366" t="s">
        <v>328</v>
      </c>
      <c r="K330" s="366" t="s">
        <v>329</v>
      </c>
      <c r="L330" s="342" t="s">
        <v>383</v>
      </c>
      <c r="M330" s="342" t="s">
        <v>384</v>
      </c>
      <c r="N330" s="342">
        <v>33543</v>
      </c>
      <c r="O330" s="103" t="s">
        <v>382</v>
      </c>
      <c r="P330" s="346" t="s">
        <v>33</v>
      </c>
    </row>
    <row r="331" spans="2:16" ht="31.5" x14ac:dyDescent="0.25">
      <c r="B331" s="340">
        <v>315</v>
      </c>
      <c r="C331" s="341">
        <v>43131</v>
      </c>
      <c r="D331" s="342" t="s">
        <v>614</v>
      </c>
      <c r="E331" s="342" t="s">
        <v>431</v>
      </c>
      <c r="F331" s="342">
        <v>3460853</v>
      </c>
      <c r="G331" s="343" t="s">
        <v>210</v>
      </c>
      <c r="H331" s="365">
        <v>40000</v>
      </c>
      <c r="I331" s="365">
        <v>40000</v>
      </c>
      <c r="J331" s="366" t="s">
        <v>212</v>
      </c>
      <c r="K331" s="366" t="s">
        <v>213</v>
      </c>
      <c r="L331" s="342" t="s">
        <v>214</v>
      </c>
      <c r="M331" s="342" t="s">
        <v>215</v>
      </c>
      <c r="N331" s="342">
        <v>33546</v>
      </c>
      <c r="O331" s="103" t="s">
        <v>211</v>
      </c>
      <c r="P331" s="346" t="s">
        <v>74</v>
      </c>
    </row>
    <row r="332" spans="2:16" ht="31.5" x14ac:dyDescent="0.25">
      <c r="B332" s="340">
        <v>316</v>
      </c>
      <c r="C332" s="341">
        <v>43131</v>
      </c>
      <c r="D332" s="342" t="s">
        <v>614</v>
      </c>
      <c r="E332" s="342" t="s">
        <v>431</v>
      </c>
      <c r="F332" s="342">
        <v>3460987</v>
      </c>
      <c r="G332" s="343" t="s">
        <v>301</v>
      </c>
      <c r="H332" s="365">
        <v>45000</v>
      </c>
      <c r="I332" s="365">
        <v>45000</v>
      </c>
      <c r="J332" s="366" t="s">
        <v>212</v>
      </c>
      <c r="K332" s="366" t="s">
        <v>213</v>
      </c>
      <c r="L332" s="342" t="s">
        <v>386</v>
      </c>
      <c r="M332" s="342" t="s">
        <v>387</v>
      </c>
      <c r="N332" s="342">
        <v>33545</v>
      </c>
      <c r="O332" s="103" t="s">
        <v>211</v>
      </c>
      <c r="P332" s="346" t="s">
        <v>74</v>
      </c>
    </row>
    <row r="333" spans="2:16" x14ac:dyDescent="0.25">
      <c r="B333" s="340">
        <v>317</v>
      </c>
      <c r="C333" s="341">
        <v>43131</v>
      </c>
      <c r="D333" s="342" t="s">
        <v>541</v>
      </c>
      <c r="E333" s="342" t="s">
        <v>431</v>
      </c>
      <c r="F333" s="367">
        <v>3459221</v>
      </c>
      <c r="G333" s="342" t="s">
        <v>389</v>
      </c>
      <c r="H333" s="365">
        <v>50000</v>
      </c>
      <c r="I333" s="365">
        <v>50000</v>
      </c>
      <c r="J333" s="366" t="s">
        <v>51</v>
      </c>
      <c r="K333" s="366" t="s">
        <v>268</v>
      </c>
      <c r="L333" s="342" t="s">
        <v>187</v>
      </c>
      <c r="M333" s="342" t="s">
        <v>392</v>
      </c>
      <c r="N333" s="342">
        <v>33548</v>
      </c>
      <c r="O333" s="103" t="s">
        <v>390</v>
      </c>
      <c r="P333" s="346" t="s">
        <v>88</v>
      </c>
    </row>
    <row r="334" spans="2:16" x14ac:dyDescent="0.25">
      <c r="B334" s="340">
        <v>318</v>
      </c>
      <c r="C334" s="341">
        <v>43131</v>
      </c>
      <c r="D334" s="342" t="s">
        <v>541</v>
      </c>
      <c r="E334" s="342" t="s">
        <v>431</v>
      </c>
      <c r="F334" s="342">
        <v>3459199</v>
      </c>
      <c r="G334" s="343" t="s">
        <v>281</v>
      </c>
      <c r="H334" s="365">
        <v>50000</v>
      </c>
      <c r="I334" s="365">
        <v>50000</v>
      </c>
      <c r="J334" s="366" t="s">
        <v>51</v>
      </c>
      <c r="K334" s="366" t="s">
        <v>268</v>
      </c>
      <c r="L334" s="342" t="s">
        <v>284</v>
      </c>
      <c r="M334" s="342" t="s">
        <v>393</v>
      </c>
      <c r="N334" s="342">
        <v>33547</v>
      </c>
      <c r="O334" s="103" t="s">
        <v>390</v>
      </c>
      <c r="P334" s="346" t="s">
        <v>88</v>
      </c>
    </row>
    <row r="335" spans="2:16" ht="31.5" x14ac:dyDescent="0.25">
      <c r="B335" s="340">
        <v>319</v>
      </c>
      <c r="C335" s="341">
        <v>43131</v>
      </c>
      <c r="D335" s="342" t="s">
        <v>641</v>
      </c>
      <c r="E335" s="342" t="s">
        <v>431</v>
      </c>
      <c r="F335" s="342">
        <v>3459212</v>
      </c>
      <c r="G335" s="343" t="s">
        <v>395</v>
      </c>
      <c r="H335" s="365">
        <v>50000</v>
      </c>
      <c r="I335" s="365">
        <v>50000</v>
      </c>
      <c r="J335" s="366" t="s">
        <v>383</v>
      </c>
      <c r="K335" s="366" t="s">
        <v>398</v>
      </c>
      <c r="L335" s="342" t="s">
        <v>399</v>
      </c>
      <c r="M335" s="342" t="s">
        <v>400</v>
      </c>
      <c r="N335" s="342">
        <v>33549</v>
      </c>
      <c r="O335" s="103" t="s">
        <v>396</v>
      </c>
      <c r="P335" s="346" t="s">
        <v>97</v>
      </c>
    </row>
    <row r="336" spans="2:16" ht="31.5" x14ac:dyDescent="0.25">
      <c r="B336" s="340">
        <v>320</v>
      </c>
      <c r="C336" s="341">
        <v>43131</v>
      </c>
      <c r="D336" s="342" t="s">
        <v>641</v>
      </c>
      <c r="E336" s="342" t="s">
        <v>431</v>
      </c>
      <c r="F336" s="342">
        <v>3459211</v>
      </c>
      <c r="G336" s="343" t="s">
        <v>401</v>
      </c>
      <c r="H336" s="365">
        <v>50000</v>
      </c>
      <c r="I336" s="365">
        <v>50000</v>
      </c>
      <c r="J336" s="366" t="s">
        <v>383</v>
      </c>
      <c r="K336" s="366" t="s">
        <v>402</v>
      </c>
      <c r="L336" s="342" t="s">
        <v>399</v>
      </c>
      <c r="M336" s="342" t="s">
        <v>400</v>
      </c>
      <c r="N336" s="342">
        <v>33550</v>
      </c>
      <c r="O336" s="103" t="s">
        <v>396</v>
      </c>
      <c r="P336" s="346" t="s">
        <v>97</v>
      </c>
    </row>
    <row r="337" spans="2:16" ht="16.5" thickBot="1" x14ac:dyDescent="0.3">
      <c r="B337" s="340">
        <v>321</v>
      </c>
      <c r="C337" s="370">
        <v>43131</v>
      </c>
      <c r="D337" s="371" t="s">
        <v>1225</v>
      </c>
      <c r="E337" s="371" t="s">
        <v>431</v>
      </c>
      <c r="F337" s="371">
        <v>3460905</v>
      </c>
      <c r="G337" s="372" t="s">
        <v>404</v>
      </c>
      <c r="H337" s="373">
        <v>45000</v>
      </c>
      <c r="I337" s="373">
        <v>45000</v>
      </c>
      <c r="J337" s="374" t="s">
        <v>406</v>
      </c>
      <c r="K337" s="374" t="s">
        <v>407</v>
      </c>
      <c r="L337" s="371" t="s">
        <v>408</v>
      </c>
      <c r="M337" s="371" t="s">
        <v>409</v>
      </c>
      <c r="N337" s="371">
        <v>33651</v>
      </c>
      <c r="O337" s="218" t="s">
        <v>405</v>
      </c>
      <c r="P337" s="375" t="s">
        <v>88</v>
      </c>
    </row>
    <row r="338" spans="2:16" s="332" customFormat="1" ht="19.5" thickBot="1" x14ac:dyDescent="0.3">
      <c r="B338" s="484" t="s">
        <v>1280</v>
      </c>
      <c r="C338" s="485"/>
      <c r="D338" s="485"/>
      <c r="E338" s="485"/>
      <c r="F338" s="485"/>
      <c r="G338" s="492"/>
      <c r="H338" s="513">
        <f>SUM(H328:H337)</f>
        <v>448000</v>
      </c>
      <c r="I338" s="514">
        <f>SUM(I328:I337)</f>
        <v>448000</v>
      </c>
      <c r="J338" s="547"/>
      <c r="K338" s="547"/>
      <c r="L338" s="547"/>
      <c r="M338" s="547"/>
      <c r="N338" s="547"/>
      <c r="O338" s="547"/>
      <c r="P338" s="548"/>
    </row>
    <row r="339" spans="2:16" ht="16.5" thickBot="1" x14ac:dyDescent="0.3"/>
    <row r="340" spans="2:16" s="332" customFormat="1" ht="19.5" thickBot="1" x14ac:dyDescent="0.3">
      <c r="B340" s="484" t="s">
        <v>1281</v>
      </c>
      <c r="C340" s="485"/>
      <c r="D340" s="485"/>
      <c r="E340" s="485"/>
      <c r="F340" s="485"/>
      <c r="G340" s="485"/>
      <c r="H340" s="549">
        <f>H338+H327+H301+H273+H263+H252+H211+H181+H149+H117+H73+H60+H42+H25</f>
        <v>13460000</v>
      </c>
      <c r="I340" s="549">
        <f>I338+I327+I301+I273+I263+I252+I211+I181+I149+I117+I73+I60+I42+I25</f>
        <v>13460000</v>
      </c>
      <c r="J340" s="550"/>
      <c r="K340" s="550"/>
      <c r="L340" s="550"/>
      <c r="M340" s="550"/>
      <c r="N340" s="550"/>
      <c r="O340" s="551"/>
      <c r="P340" s="552"/>
    </row>
  </sheetData>
  <mergeCells count="30">
    <mergeCell ref="B340:G340"/>
    <mergeCell ref="B3:H3"/>
    <mergeCell ref="J3:P3"/>
    <mergeCell ref="B1:P1"/>
    <mergeCell ref="B42:G42"/>
    <mergeCell ref="B60:G60"/>
    <mergeCell ref="J60:P60"/>
    <mergeCell ref="B25:G25"/>
    <mergeCell ref="B73:G73"/>
    <mergeCell ref="J73:P73"/>
    <mergeCell ref="B117:G117"/>
    <mergeCell ref="J117:P117"/>
    <mergeCell ref="J149:P149"/>
    <mergeCell ref="B149:G149"/>
    <mergeCell ref="B181:G181"/>
    <mergeCell ref="J181:P181"/>
    <mergeCell ref="B211:G211"/>
    <mergeCell ref="J211:P211"/>
    <mergeCell ref="B252:G252"/>
    <mergeCell ref="J252:P252"/>
    <mergeCell ref="B327:G327"/>
    <mergeCell ref="J327:P327"/>
    <mergeCell ref="B338:G338"/>
    <mergeCell ref="J338:P338"/>
    <mergeCell ref="B273:G273"/>
    <mergeCell ref="B263:G263"/>
    <mergeCell ref="J273:P273"/>
    <mergeCell ref="J263:P263"/>
    <mergeCell ref="B301:G301"/>
    <mergeCell ref="J301:P301"/>
  </mergeCells>
  <conditionalFormatting sqref="F264">
    <cfRule type="duplicateValues" dxfId="101" priority="126"/>
  </conditionalFormatting>
  <conditionalFormatting sqref="F264">
    <cfRule type="duplicateValues" dxfId="100" priority="124"/>
    <cfRule type="duplicateValues" dxfId="99" priority="125"/>
  </conditionalFormatting>
  <conditionalFormatting sqref="G269">
    <cfRule type="duplicateValues" dxfId="98" priority="120"/>
  </conditionalFormatting>
  <conditionalFormatting sqref="G269">
    <cfRule type="duplicateValues" dxfId="97" priority="118"/>
    <cfRule type="duplicateValues" dxfId="96" priority="119"/>
  </conditionalFormatting>
  <conditionalFormatting sqref="N264">
    <cfRule type="duplicateValues" dxfId="95" priority="117"/>
  </conditionalFormatting>
  <conditionalFormatting sqref="N264">
    <cfRule type="duplicateValues" dxfId="94" priority="115"/>
    <cfRule type="duplicateValues" dxfId="93" priority="116"/>
  </conditionalFormatting>
  <conditionalFormatting sqref="N302">
    <cfRule type="duplicateValues" dxfId="92" priority="66"/>
  </conditionalFormatting>
  <conditionalFormatting sqref="N302">
    <cfRule type="duplicateValues" dxfId="91" priority="64"/>
    <cfRule type="duplicateValues" dxfId="90" priority="65"/>
  </conditionalFormatting>
  <conditionalFormatting sqref="N303">
    <cfRule type="duplicateValues" dxfId="89" priority="63"/>
  </conditionalFormatting>
  <conditionalFormatting sqref="N303">
    <cfRule type="duplicateValues" dxfId="88" priority="61"/>
    <cfRule type="duplicateValues" dxfId="87" priority="62"/>
  </conditionalFormatting>
  <conditionalFormatting sqref="N304">
    <cfRule type="duplicateValues" dxfId="86" priority="60"/>
  </conditionalFormatting>
  <conditionalFormatting sqref="N304">
    <cfRule type="duplicateValues" dxfId="85" priority="58"/>
    <cfRule type="duplicateValues" dxfId="84" priority="59"/>
  </conditionalFormatting>
  <conditionalFormatting sqref="N305">
    <cfRule type="duplicateValues" dxfId="83" priority="57"/>
  </conditionalFormatting>
  <conditionalFormatting sqref="N305">
    <cfRule type="duplicateValues" dxfId="82" priority="55"/>
    <cfRule type="duplicateValues" dxfId="81" priority="56"/>
  </conditionalFormatting>
  <conditionalFormatting sqref="N306:N313">
    <cfRule type="duplicateValues" dxfId="80" priority="54"/>
  </conditionalFormatting>
  <conditionalFormatting sqref="N306:N313">
    <cfRule type="duplicateValues" dxfId="79" priority="52"/>
    <cfRule type="duplicateValues" dxfId="78" priority="53"/>
  </conditionalFormatting>
  <conditionalFormatting sqref="N303:N326">
    <cfRule type="duplicateValues" dxfId="77" priority="67"/>
  </conditionalFormatting>
  <conditionalFormatting sqref="N303:N326">
    <cfRule type="duplicateValues" dxfId="76" priority="68"/>
    <cfRule type="duplicateValues" dxfId="75" priority="69"/>
  </conditionalFormatting>
  <conditionalFormatting sqref="F302">
    <cfRule type="duplicateValues" dxfId="74" priority="48"/>
  </conditionalFormatting>
  <conditionalFormatting sqref="F302">
    <cfRule type="duplicateValues" dxfId="73" priority="46"/>
    <cfRule type="duplicateValues" dxfId="72" priority="47"/>
  </conditionalFormatting>
  <conditionalFormatting sqref="F303">
    <cfRule type="duplicateValues" dxfId="71" priority="45"/>
  </conditionalFormatting>
  <conditionalFormatting sqref="F303">
    <cfRule type="duplicateValues" dxfId="70" priority="43"/>
    <cfRule type="duplicateValues" dxfId="69" priority="44"/>
  </conditionalFormatting>
  <conditionalFormatting sqref="F304">
    <cfRule type="duplicateValues" dxfId="68" priority="42"/>
  </conditionalFormatting>
  <conditionalFormatting sqref="F304">
    <cfRule type="duplicateValues" dxfId="67" priority="40"/>
    <cfRule type="duplicateValues" dxfId="66" priority="41"/>
  </conditionalFormatting>
  <conditionalFormatting sqref="F305">
    <cfRule type="duplicateValues" dxfId="65" priority="39"/>
  </conditionalFormatting>
  <conditionalFormatting sqref="F305">
    <cfRule type="duplicateValues" dxfId="64" priority="37"/>
    <cfRule type="duplicateValues" dxfId="63" priority="38"/>
  </conditionalFormatting>
  <conditionalFormatting sqref="F306:F313">
    <cfRule type="duplicateValues" dxfId="62" priority="36"/>
  </conditionalFormatting>
  <conditionalFormatting sqref="F306:F313">
    <cfRule type="duplicateValues" dxfId="61" priority="34"/>
    <cfRule type="duplicateValues" dxfId="60" priority="35"/>
  </conditionalFormatting>
  <conditionalFormatting sqref="F303:F326">
    <cfRule type="duplicateValues" dxfId="59" priority="49"/>
  </conditionalFormatting>
  <conditionalFormatting sqref="F303:F326">
    <cfRule type="duplicateValues" dxfId="58" priority="50"/>
    <cfRule type="duplicateValues" dxfId="57" priority="51"/>
  </conditionalFormatting>
  <conditionalFormatting sqref="N328">
    <cfRule type="duplicateValues" dxfId="56" priority="27"/>
  </conditionalFormatting>
  <conditionalFormatting sqref="N328">
    <cfRule type="duplicateValues" dxfId="55" priority="25"/>
    <cfRule type="duplicateValues" dxfId="54" priority="26"/>
  </conditionalFormatting>
  <conditionalFormatting sqref="N329:N337">
    <cfRule type="duplicateValues" dxfId="53" priority="28"/>
  </conditionalFormatting>
  <conditionalFormatting sqref="N329:N337">
    <cfRule type="duplicateValues" dxfId="52" priority="29"/>
    <cfRule type="duplicateValues" dxfId="51" priority="30"/>
  </conditionalFormatting>
  <conditionalFormatting sqref="F328">
    <cfRule type="duplicateValues" dxfId="50" priority="18"/>
  </conditionalFormatting>
  <conditionalFormatting sqref="F328">
    <cfRule type="duplicateValues" dxfId="49" priority="16"/>
    <cfRule type="duplicateValues" dxfId="48" priority="17"/>
  </conditionalFormatting>
  <conditionalFormatting sqref="F329:F337">
    <cfRule type="duplicateValues" dxfId="47" priority="19"/>
  </conditionalFormatting>
  <conditionalFormatting sqref="F329:F337">
    <cfRule type="duplicateValues" dxfId="46" priority="20"/>
    <cfRule type="duplicateValues" dxfId="45" priority="21"/>
  </conditionalFormatting>
  <conditionalFormatting sqref="G333">
    <cfRule type="duplicateValues" dxfId="44" priority="10"/>
  </conditionalFormatting>
  <conditionalFormatting sqref="G333">
    <cfRule type="duplicateValues" dxfId="43" priority="11"/>
    <cfRule type="duplicateValues" dxfId="42" priority="12"/>
  </conditionalFormatting>
  <conditionalFormatting sqref="F265:F272">
    <cfRule type="duplicateValues" dxfId="41" priority="127"/>
  </conditionalFormatting>
  <conditionalFormatting sqref="F265:F272">
    <cfRule type="duplicateValues" dxfId="40" priority="129"/>
    <cfRule type="duplicateValues" dxfId="39" priority="130"/>
  </conditionalFormatting>
  <conditionalFormatting sqref="N265:N272">
    <cfRule type="duplicateValues" dxfId="38" priority="133"/>
  </conditionalFormatting>
  <conditionalFormatting sqref="N265:N272">
    <cfRule type="duplicateValues" dxfId="37" priority="135"/>
    <cfRule type="duplicateValues" dxfId="36" priority="136"/>
  </conditionalFormatting>
  <conditionalFormatting sqref="F293:F300">
    <cfRule type="duplicateValues" dxfId="35" priority="7"/>
  </conditionalFormatting>
  <conditionalFormatting sqref="F293:F300">
    <cfRule type="duplicateValues" dxfId="34" priority="8"/>
    <cfRule type="duplicateValues" dxfId="33" priority="9"/>
  </conditionalFormatting>
  <conditionalFormatting sqref="N293:N300">
    <cfRule type="duplicateValues" dxfId="32" priority="1"/>
  </conditionalFormatting>
  <conditionalFormatting sqref="N293:N300">
    <cfRule type="duplicateValues" dxfId="31" priority="2"/>
    <cfRule type="duplicateValues" dxfId="30" priority="3"/>
  </conditionalFormatting>
  <conditionalFormatting sqref="N274:N290">
    <cfRule type="duplicateValues" dxfId="29" priority="137"/>
  </conditionalFormatting>
  <conditionalFormatting sqref="N274:N290">
    <cfRule type="duplicateValues" dxfId="28" priority="138"/>
    <cfRule type="duplicateValues" dxfId="27" priority="139"/>
  </conditionalFormatting>
  <conditionalFormatting sqref="F274:F290">
    <cfRule type="duplicateValues" dxfId="26" priority="140"/>
  </conditionalFormatting>
  <conditionalFormatting sqref="F274:F290">
    <cfRule type="duplicateValues" dxfId="25" priority="141"/>
    <cfRule type="duplicateValues" dxfId="24" priority="142"/>
  </conditionalFormatting>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3"/>
  <sheetViews>
    <sheetView zoomScale="40" zoomScaleNormal="40" workbookViewId="0">
      <selection activeCell="D7" sqref="D7:D16"/>
    </sheetView>
  </sheetViews>
  <sheetFormatPr defaultRowHeight="15" x14ac:dyDescent="0.25"/>
  <cols>
    <col min="2" max="2" width="7.5703125" customWidth="1"/>
    <col min="3" max="3" width="14.28515625" hidden="1" customWidth="1"/>
    <col min="4" max="4" width="62.140625" customWidth="1"/>
    <col min="5" max="5" width="25.42578125" customWidth="1"/>
    <col min="6" max="6" width="18.28515625" customWidth="1"/>
    <col min="7" max="7" width="23.42578125" customWidth="1"/>
    <col min="8" max="8" width="19" customWidth="1"/>
    <col min="9" max="9" width="10.28515625" customWidth="1"/>
    <col min="10" max="10" width="19.85546875" customWidth="1"/>
    <col min="11" max="11" width="14.42578125" customWidth="1"/>
    <col min="12" max="12" width="20.5703125" customWidth="1"/>
    <col min="13" max="13" width="49.7109375" customWidth="1"/>
    <col min="14" max="14" width="20.85546875" bestFit="1" customWidth="1"/>
    <col min="15" max="15" width="20" customWidth="1"/>
    <col min="16" max="16" width="13.85546875" customWidth="1"/>
    <col min="17" max="17" width="18.7109375" bestFit="1" customWidth="1"/>
    <col min="18" max="18" width="35.140625" bestFit="1" customWidth="1"/>
    <col min="19" max="19" width="16" customWidth="1"/>
    <col min="20" max="20" width="35.140625" bestFit="1" customWidth="1"/>
    <col min="21" max="21" width="12.42578125" customWidth="1"/>
    <col min="22" max="22" width="18.85546875" bestFit="1" customWidth="1"/>
  </cols>
  <sheetData>
    <row r="1" spans="2:22" ht="15.75" thickBot="1" x14ac:dyDescent="0.3"/>
    <row r="2" spans="2:22" ht="28.5" thickBot="1" x14ac:dyDescent="0.3">
      <c r="B2" s="473" t="s">
        <v>412</v>
      </c>
      <c r="C2" s="474"/>
      <c r="D2" s="474"/>
      <c r="E2" s="474"/>
      <c r="F2" s="474"/>
      <c r="G2" s="474"/>
      <c r="H2" s="474"/>
      <c r="I2" s="474"/>
      <c r="J2" s="474"/>
      <c r="K2" s="474"/>
      <c r="L2" s="474"/>
      <c r="M2" s="474"/>
      <c r="N2" s="474"/>
      <c r="O2" s="474"/>
      <c r="P2" s="474"/>
      <c r="Q2" s="474"/>
      <c r="R2" s="474"/>
      <c r="S2" s="474"/>
      <c r="T2" s="474"/>
      <c r="U2" s="474"/>
      <c r="V2" s="475"/>
    </row>
    <row r="3" spans="2:22" ht="27.75" thickBot="1" x14ac:dyDescent="0.3">
      <c r="B3" s="476" t="s">
        <v>1</v>
      </c>
      <c r="C3" s="477"/>
      <c r="D3" s="477"/>
      <c r="E3" s="477"/>
      <c r="F3" s="477"/>
      <c r="G3" s="477"/>
      <c r="H3" s="477"/>
      <c r="I3" s="477"/>
      <c r="J3" s="477"/>
      <c r="K3" s="477"/>
      <c r="L3" s="477"/>
      <c r="M3" s="477"/>
      <c r="N3" s="477"/>
      <c r="O3" s="477"/>
      <c r="P3" s="477"/>
      <c r="Q3" s="477"/>
      <c r="R3" s="477"/>
      <c r="S3" s="477"/>
      <c r="T3" s="477"/>
      <c r="U3" s="477"/>
      <c r="V3" s="478"/>
    </row>
    <row r="4" spans="2:22" s="68" customFormat="1" ht="75" customHeight="1" x14ac:dyDescent="0.3">
      <c r="B4" s="479" t="s">
        <v>2</v>
      </c>
      <c r="C4" s="450" t="s">
        <v>3</v>
      </c>
      <c r="D4" s="450" t="s">
        <v>4</v>
      </c>
      <c r="E4" s="450" t="s">
        <v>5</v>
      </c>
      <c r="F4" s="450" t="s">
        <v>6</v>
      </c>
      <c r="G4" s="450" t="s">
        <v>7</v>
      </c>
      <c r="H4" s="450" t="s">
        <v>8</v>
      </c>
      <c r="I4" s="481" t="s">
        <v>9</v>
      </c>
      <c r="J4" s="450" t="s">
        <v>10</v>
      </c>
      <c r="K4" s="450" t="s">
        <v>11</v>
      </c>
      <c r="L4" s="450" t="s">
        <v>12</v>
      </c>
      <c r="M4" s="481" t="s">
        <v>13</v>
      </c>
      <c r="N4" s="481"/>
      <c r="O4" s="481"/>
      <c r="P4" s="481"/>
      <c r="Q4" s="450" t="s">
        <v>14</v>
      </c>
      <c r="R4" s="450"/>
      <c r="S4" s="481" t="s">
        <v>15</v>
      </c>
      <c r="T4" s="481"/>
      <c r="U4" s="481" t="s">
        <v>16</v>
      </c>
      <c r="V4" s="483"/>
    </row>
    <row r="5" spans="2:22" s="68" customFormat="1" ht="41.25" thickBot="1" x14ac:dyDescent="0.35">
      <c r="B5" s="480"/>
      <c r="C5" s="451"/>
      <c r="D5" s="451"/>
      <c r="E5" s="451"/>
      <c r="F5" s="451"/>
      <c r="G5" s="451"/>
      <c r="H5" s="451"/>
      <c r="I5" s="482"/>
      <c r="J5" s="451"/>
      <c r="K5" s="451"/>
      <c r="L5" s="451"/>
      <c r="M5" s="128" t="s">
        <v>17</v>
      </c>
      <c r="N5" s="129" t="s">
        <v>18</v>
      </c>
      <c r="O5" s="129" t="s">
        <v>19</v>
      </c>
      <c r="P5" s="129" t="s">
        <v>20</v>
      </c>
      <c r="Q5" s="128" t="s">
        <v>21</v>
      </c>
      <c r="R5" s="128" t="s">
        <v>22</v>
      </c>
      <c r="S5" s="128" t="s">
        <v>21</v>
      </c>
      <c r="T5" s="128" t="s">
        <v>22</v>
      </c>
      <c r="U5" s="128" t="s">
        <v>21</v>
      </c>
      <c r="V5" s="130" t="s">
        <v>22</v>
      </c>
    </row>
    <row r="6" spans="2:22" s="81" customFormat="1" ht="34.5" customHeight="1" thickBot="1" x14ac:dyDescent="0.3">
      <c r="B6" s="131"/>
      <c r="C6" s="278"/>
      <c r="D6" s="273" t="s">
        <v>23</v>
      </c>
      <c r="E6" s="132"/>
      <c r="F6" s="132"/>
      <c r="G6" s="133">
        <v>1092357</v>
      </c>
      <c r="H6" s="274"/>
      <c r="I6" s="275"/>
      <c r="J6" s="275"/>
      <c r="K6" s="276"/>
      <c r="L6" s="132"/>
      <c r="M6" s="132"/>
      <c r="N6" s="132"/>
      <c r="O6" s="132"/>
      <c r="P6" s="132"/>
      <c r="Q6" s="275"/>
      <c r="R6" s="275"/>
      <c r="S6" s="132"/>
      <c r="T6" s="132"/>
      <c r="U6" s="132"/>
      <c r="V6" s="277"/>
    </row>
    <row r="7" spans="2:22" s="68" customFormat="1" ht="40.5" x14ac:dyDescent="0.3">
      <c r="B7" s="137">
        <v>1</v>
      </c>
      <c r="C7" s="19" t="s">
        <v>367</v>
      </c>
      <c r="D7" s="20" t="s">
        <v>368</v>
      </c>
      <c r="E7" s="20">
        <v>33544</v>
      </c>
      <c r="F7" s="20">
        <v>3460950</v>
      </c>
      <c r="G7" s="21">
        <v>40000</v>
      </c>
      <c r="H7" s="22" t="s">
        <v>369</v>
      </c>
      <c r="I7" s="138" t="s">
        <v>27</v>
      </c>
      <c r="J7" s="138" t="s">
        <v>28</v>
      </c>
      <c r="K7" s="139" t="s">
        <v>46</v>
      </c>
      <c r="L7" s="20" t="s">
        <v>28</v>
      </c>
      <c r="M7" s="20" t="s">
        <v>368</v>
      </c>
      <c r="N7" s="20" t="s">
        <v>82</v>
      </c>
      <c r="O7" s="20" t="s">
        <v>111</v>
      </c>
      <c r="P7" s="20" t="s">
        <v>74</v>
      </c>
      <c r="Q7" s="138" t="s">
        <v>370</v>
      </c>
      <c r="R7" s="138" t="s">
        <v>371</v>
      </c>
      <c r="S7" s="20" t="s">
        <v>372</v>
      </c>
      <c r="T7" s="20" t="s">
        <v>373</v>
      </c>
      <c r="U7" s="279"/>
      <c r="V7" s="280"/>
    </row>
    <row r="8" spans="2:22" s="68" customFormat="1" ht="40.5" x14ac:dyDescent="0.3">
      <c r="B8" s="144">
        <f>B7+1</f>
        <v>2</v>
      </c>
      <c r="C8" s="28" t="s">
        <v>367</v>
      </c>
      <c r="D8" s="29" t="s">
        <v>374</v>
      </c>
      <c r="E8" s="29">
        <v>33542</v>
      </c>
      <c r="F8" s="29">
        <v>3460993</v>
      </c>
      <c r="G8" s="30">
        <v>45000</v>
      </c>
      <c r="H8" s="31" t="s">
        <v>375</v>
      </c>
      <c r="I8" s="145" t="s">
        <v>27</v>
      </c>
      <c r="J8" s="145" t="s">
        <v>28</v>
      </c>
      <c r="K8" s="146" t="s">
        <v>46</v>
      </c>
      <c r="L8" s="29" t="s">
        <v>28</v>
      </c>
      <c r="M8" s="29" t="s">
        <v>376</v>
      </c>
      <c r="N8" s="29" t="s">
        <v>377</v>
      </c>
      <c r="O8" s="29" t="s">
        <v>145</v>
      </c>
      <c r="P8" s="29" t="s">
        <v>50</v>
      </c>
      <c r="Q8" s="145" t="s">
        <v>378</v>
      </c>
      <c r="R8" s="145" t="s">
        <v>379</v>
      </c>
      <c r="S8" s="29" t="s">
        <v>148</v>
      </c>
      <c r="T8" s="29" t="s">
        <v>380</v>
      </c>
      <c r="U8" s="43"/>
      <c r="V8" s="281"/>
    </row>
    <row r="9" spans="2:22" s="68" customFormat="1" ht="40.5" x14ac:dyDescent="0.3">
      <c r="B9" s="144">
        <f t="shared" ref="B9:B16" si="0">B8+1</f>
        <v>3</v>
      </c>
      <c r="C9" s="28" t="s">
        <v>367</v>
      </c>
      <c r="D9" s="29" t="s">
        <v>324</v>
      </c>
      <c r="E9" s="29">
        <v>33543</v>
      </c>
      <c r="F9" s="29">
        <v>3461233</v>
      </c>
      <c r="G9" s="30">
        <v>33000</v>
      </c>
      <c r="H9" s="31" t="s">
        <v>381</v>
      </c>
      <c r="I9" s="145" t="s">
        <v>27</v>
      </c>
      <c r="J9" s="145" t="s">
        <v>28</v>
      </c>
      <c r="K9" s="146" t="s">
        <v>46</v>
      </c>
      <c r="L9" s="29" t="s">
        <v>28</v>
      </c>
      <c r="M9" s="29" t="s">
        <v>382</v>
      </c>
      <c r="N9" s="29" t="s">
        <v>327</v>
      </c>
      <c r="O9" s="29" t="s">
        <v>111</v>
      </c>
      <c r="P9" s="29" t="s">
        <v>33</v>
      </c>
      <c r="Q9" s="145" t="s">
        <v>328</v>
      </c>
      <c r="R9" s="145" t="s">
        <v>329</v>
      </c>
      <c r="S9" s="29" t="s">
        <v>383</v>
      </c>
      <c r="T9" s="29" t="s">
        <v>384</v>
      </c>
      <c r="U9" s="43"/>
      <c r="V9" s="281"/>
    </row>
    <row r="10" spans="2:22" s="68" customFormat="1" ht="40.5" x14ac:dyDescent="0.3">
      <c r="B10" s="144">
        <f t="shared" si="0"/>
        <v>4</v>
      </c>
      <c r="C10" s="28" t="s">
        <v>367</v>
      </c>
      <c r="D10" s="29" t="s">
        <v>385</v>
      </c>
      <c r="E10" s="29">
        <v>33546</v>
      </c>
      <c r="F10" s="29">
        <v>3460853</v>
      </c>
      <c r="G10" s="30">
        <v>40000</v>
      </c>
      <c r="H10" s="31" t="s">
        <v>210</v>
      </c>
      <c r="I10" s="145" t="s">
        <v>27</v>
      </c>
      <c r="J10" s="145" t="s">
        <v>28</v>
      </c>
      <c r="K10" s="146" t="s">
        <v>57</v>
      </c>
      <c r="L10" s="29" t="s">
        <v>28</v>
      </c>
      <c r="M10" s="29" t="s">
        <v>211</v>
      </c>
      <c r="N10" s="29" t="s">
        <v>82</v>
      </c>
      <c r="O10" s="29" t="s">
        <v>111</v>
      </c>
      <c r="P10" s="29" t="s">
        <v>74</v>
      </c>
      <c r="Q10" s="145" t="s">
        <v>212</v>
      </c>
      <c r="R10" s="145" t="s">
        <v>213</v>
      </c>
      <c r="S10" s="29" t="s">
        <v>214</v>
      </c>
      <c r="T10" s="29" t="s">
        <v>215</v>
      </c>
      <c r="U10" s="43"/>
      <c r="V10" s="281"/>
    </row>
    <row r="11" spans="2:22" s="68" customFormat="1" ht="40.5" x14ac:dyDescent="0.3">
      <c r="B11" s="144">
        <f t="shared" si="0"/>
        <v>5</v>
      </c>
      <c r="C11" s="28" t="s">
        <v>367</v>
      </c>
      <c r="D11" s="29" t="s">
        <v>385</v>
      </c>
      <c r="E11" s="29">
        <v>33545</v>
      </c>
      <c r="F11" s="29">
        <v>3460987</v>
      </c>
      <c r="G11" s="30">
        <v>45000</v>
      </c>
      <c r="H11" s="31" t="s">
        <v>301</v>
      </c>
      <c r="I11" s="145" t="s">
        <v>27</v>
      </c>
      <c r="J11" s="145" t="s">
        <v>28</v>
      </c>
      <c r="K11" s="146" t="s">
        <v>57</v>
      </c>
      <c r="L11" s="29" t="s">
        <v>28</v>
      </c>
      <c r="M11" s="29" t="s">
        <v>211</v>
      </c>
      <c r="N11" s="29" t="s">
        <v>82</v>
      </c>
      <c r="O11" s="29" t="s">
        <v>111</v>
      </c>
      <c r="P11" s="29" t="s">
        <v>74</v>
      </c>
      <c r="Q11" s="145" t="s">
        <v>212</v>
      </c>
      <c r="R11" s="145" t="s">
        <v>213</v>
      </c>
      <c r="S11" s="29" t="s">
        <v>386</v>
      </c>
      <c r="T11" s="29" t="s">
        <v>387</v>
      </c>
      <c r="U11" s="43"/>
      <c r="V11" s="281"/>
    </row>
    <row r="12" spans="2:22" s="68" customFormat="1" ht="40.5" x14ac:dyDescent="0.3">
      <c r="B12" s="144">
        <f t="shared" si="0"/>
        <v>6</v>
      </c>
      <c r="C12" s="28" t="s">
        <v>367</v>
      </c>
      <c r="D12" s="29" t="s">
        <v>388</v>
      </c>
      <c r="E12" s="29">
        <v>33548</v>
      </c>
      <c r="F12" s="152">
        <v>3459221</v>
      </c>
      <c r="G12" s="30">
        <v>50000</v>
      </c>
      <c r="H12" s="29" t="s">
        <v>389</v>
      </c>
      <c r="I12" s="145" t="s">
        <v>27</v>
      </c>
      <c r="J12" s="145" t="s">
        <v>28</v>
      </c>
      <c r="K12" s="146" t="s">
        <v>57</v>
      </c>
      <c r="L12" s="29" t="s">
        <v>28</v>
      </c>
      <c r="M12" s="29" t="s">
        <v>390</v>
      </c>
      <c r="N12" s="29" t="s">
        <v>391</v>
      </c>
      <c r="O12" s="29" t="s">
        <v>145</v>
      </c>
      <c r="P12" s="29" t="s">
        <v>88</v>
      </c>
      <c r="Q12" s="145" t="s">
        <v>51</v>
      </c>
      <c r="R12" s="145" t="s">
        <v>268</v>
      </c>
      <c r="S12" s="29" t="s">
        <v>187</v>
      </c>
      <c r="T12" s="29" t="s">
        <v>392</v>
      </c>
      <c r="U12" s="43"/>
      <c r="V12" s="281"/>
    </row>
    <row r="13" spans="2:22" s="68" customFormat="1" ht="40.5" x14ac:dyDescent="0.3">
      <c r="B13" s="144">
        <f t="shared" si="0"/>
        <v>7</v>
      </c>
      <c r="C13" s="28" t="s">
        <v>367</v>
      </c>
      <c r="D13" s="29" t="s">
        <v>388</v>
      </c>
      <c r="E13" s="29">
        <v>33547</v>
      </c>
      <c r="F13" s="29">
        <v>3459199</v>
      </c>
      <c r="G13" s="30">
        <v>50000</v>
      </c>
      <c r="H13" s="31" t="s">
        <v>281</v>
      </c>
      <c r="I13" s="145" t="s">
        <v>27</v>
      </c>
      <c r="J13" s="145" t="s">
        <v>28</v>
      </c>
      <c r="K13" s="146" t="s">
        <v>57</v>
      </c>
      <c r="L13" s="29" t="s">
        <v>28</v>
      </c>
      <c r="M13" s="29" t="s">
        <v>390</v>
      </c>
      <c r="N13" s="29" t="s">
        <v>391</v>
      </c>
      <c r="O13" s="29" t="s">
        <v>145</v>
      </c>
      <c r="P13" s="29" t="s">
        <v>88</v>
      </c>
      <c r="Q13" s="145" t="s">
        <v>51</v>
      </c>
      <c r="R13" s="145" t="s">
        <v>268</v>
      </c>
      <c r="S13" s="29" t="s">
        <v>284</v>
      </c>
      <c r="T13" s="29" t="s">
        <v>393</v>
      </c>
      <c r="U13" s="43"/>
      <c r="V13" s="281"/>
    </row>
    <row r="14" spans="2:22" s="68" customFormat="1" ht="40.5" x14ac:dyDescent="0.3">
      <c r="B14" s="144">
        <f t="shared" si="0"/>
        <v>8</v>
      </c>
      <c r="C14" s="28" t="s">
        <v>367</v>
      </c>
      <c r="D14" s="29" t="s">
        <v>394</v>
      </c>
      <c r="E14" s="29">
        <v>33549</v>
      </c>
      <c r="F14" s="29">
        <v>3459212</v>
      </c>
      <c r="G14" s="30">
        <v>50000</v>
      </c>
      <c r="H14" s="31" t="s">
        <v>395</v>
      </c>
      <c r="I14" s="145" t="s">
        <v>27</v>
      </c>
      <c r="J14" s="145" t="s">
        <v>28</v>
      </c>
      <c r="K14" s="146" t="s">
        <v>57</v>
      </c>
      <c r="L14" s="145" t="s">
        <v>28</v>
      </c>
      <c r="M14" s="29" t="s">
        <v>396</v>
      </c>
      <c r="N14" s="29" t="s">
        <v>397</v>
      </c>
      <c r="O14" s="29" t="s">
        <v>145</v>
      </c>
      <c r="P14" s="29" t="s">
        <v>97</v>
      </c>
      <c r="Q14" s="145" t="s">
        <v>383</v>
      </c>
      <c r="R14" s="145" t="s">
        <v>398</v>
      </c>
      <c r="S14" s="29" t="s">
        <v>399</v>
      </c>
      <c r="T14" s="29" t="s">
        <v>400</v>
      </c>
      <c r="U14" s="43"/>
      <c r="V14" s="281"/>
    </row>
    <row r="15" spans="2:22" s="68" customFormat="1" ht="40.5" x14ac:dyDescent="0.3">
      <c r="B15" s="144">
        <f t="shared" si="0"/>
        <v>9</v>
      </c>
      <c r="C15" s="28" t="s">
        <v>367</v>
      </c>
      <c r="D15" s="29" t="s">
        <v>394</v>
      </c>
      <c r="E15" s="29">
        <v>33550</v>
      </c>
      <c r="F15" s="29">
        <v>3459211</v>
      </c>
      <c r="G15" s="30">
        <v>50000</v>
      </c>
      <c r="H15" s="31" t="s">
        <v>401</v>
      </c>
      <c r="I15" s="145" t="s">
        <v>27</v>
      </c>
      <c r="J15" s="145" t="s">
        <v>28</v>
      </c>
      <c r="K15" s="146" t="s">
        <v>57</v>
      </c>
      <c r="L15" s="145" t="s">
        <v>28</v>
      </c>
      <c r="M15" s="29" t="s">
        <v>396</v>
      </c>
      <c r="N15" s="29" t="s">
        <v>397</v>
      </c>
      <c r="O15" s="29" t="s">
        <v>145</v>
      </c>
      <c r="P15" s="29" t="s">
        <v>97</v>
      </c>
      <c r="Q15" s="145" t="s">
        <v>383</v>
      </c>
      <c r="R15" s="145" t="s">
        <v>402</v>
      </c>
      <c r="S15" s="29" t="s">
        <v>399</v>
      </c>
      <c r="T15" s="29" t="s">
        <v>400</v>
      </c>
      <c r="U15" s="43"/>
      <c r="V15" s="281"/>
    </row>
    <row r="16" spans="2:22" s="68" customFormat="1" ht="54.75" customHeight="1" thickBot="1" x14ac:dyDescent="0.35">
      <c r="B16" s="148">
        <f t="shared" si="0"/>
        <v>10</v>
      </c>
      <c r="C16" s="36" t="s">
        <v>367</v>
      </c>
      <c r="D16" s="37" t="s">
        <v>403</v>
      </c>
      <c r="E16" s="37">
        <v>33651</v>
      </c>
      <c r="F16" s="37">
        <v>3460905</v>
      </c>
      <c r="G16" s="38">
        <v>45000</v>
      </c>
      <c r="H16" s="39" t="s">
        <v>404</v>
      </c>
      <c r="I16" s="149" t="s">
        <v>27</v>
      </c>
      <c r="J16" s="149" t="s">
        <v>28</v>
      </c>
      <c r="K16" s="150" t="s">
        <v>57</v>
      </c>
      <c r="L16" s="149" t="s">
        <v>28</v>
      </c>
      <c r="M16" s="37" t="s">
        <v>405</v>
      </c>
      <c r="N16" s="37" t="s">
        <v>391</v>
      </c>
      <c r="O16" s="37" t="s">
        <v>145</v>
      </c>
      <c r="P16" s="37" t="s">
        <v>88</v>
      </c>
      <c r="Q16" s="149" t="s">
        <v>406</v>
      </c>
      <c r="R16" s="149" t="s">
        <v>407</v>
      </c>
      <c r="S16" s="37" t="s">
        <v>408</v>
      </c>
      <c r="T16" s="37" t="s">
        <v>409</v>
      </c>
      <c r="U16" s="167"/>
      <c r="V16" s="282"/>
    </row>
    <row r="17" spans="2:25" s="68" customFormat="1" ht="20.25" x14ac:dyDescent="0.3">
      <c r="B17" s="153"/>
      <c r="C17" s="154"/>
      <c r="D17" s="155"/>
      <c r="E17" s="156"/>
      <c r="F17" s="157"/>
      <c r="G17" s="158"/>
      <c r="H17" s="175"/>
      <c r="I17" s="176"/>
      <c r="J17" s="159"/>
      <c r="K17" s="177"/>
      <c r="L17" s="159"/>
      <c r="M17" s="178"/>
      <c r="N17" s="15"/>
      <c r="O17" s="15"/>
      <c r="P17" s="15"/>
      <c r="Q17" s="176"/>
      <c r="R17" s="176"/>
      <c r="S17" s="15"/>
      <c r="T17" s="15"/>
      <c r="U17" s="15"/>
      <c r="V17" s="16"/>
    </row>
    <row r="18" spans="2:25" s="68" customFormat="1" ht="21" thickBot="1" x14ac:dyDescent="0.35">
      <c r="B18" s="160"/>
      <c r="C18" s="161"/>
      <c r="D18" s="162"/>
      <c r="E18" s="45"/>
      <c r="F18" s="163"/>
      <c r="G18" s="173"/>
      <c r="H18" s="52"/>
      <c r="I18" s="44"/>
      <c r="J18" s="44"/>
      <c r="K18" s="179"/>
      <c r="L18" s="44"/>
      <c r="M18" s="180"/>
      <c r="N18" s="49"/>
      <c r="O18" s="49"/>
      <c r="P18" s="49"/>
      <c r="Q18" s="44"/>
      <c r="R18" s="44"/>
      <c r="S18" s="49"/>
      <c r="T18" s="49"/>
      <c r="U18" s="49"/>
      <c r="V18" s="49"/>
      <c r="W18" s="181"/>
      <c r="X18" s="181"/>
      <c r="Y18" s="181"/>
    </row>
    <row r="19" spans="2:25" s="68" customFormat="1" ht="21" thickBot="1" x14ac:dyDescent="0.35">
      <c r="B19" s="27"/>
      <c r="C19" s="164"/>
      <c r="D19" s="470" t="s">
        <v>410</v>
      </c>
      <c r="E19" s="471"/>
      <c r="F19" s="472"/>
      <c r="G19" s="165">
        <f>SUM(G7:G16)</f>
        <v>448000</v>
      </c>
      <c r="H19" s="52"/>
      <c r="I19" s="44"/>
      <c r="J19" s="44"/>
      <c r="K19" s="54"/>
      <c r="L19" s="49"/>
      <c r="M19" s="49"/>
      <c r="N19" s="49"/>
      <c r="O19" s="49"/>
      <c r="P19" s="49"/>
      <c r="Q19" s="46"/>
      <c r="R19" s="46"/>
      <c r="S19" s="49"/>
      <c r="T19" s="49"/>
      <c r="U19" s="49"/>
      <c r="V19" s="49"/>
      <c r="W19" s="181"/>
      <c r="X19" s="181"/>
      <c r="Y19" s="181"/>
    </row>
    <row r="20" spans="2:25" s="68" customFormat="1" ht="20.25" x14ac:dyDescent="0.3">
      <c r="B20" s="27"/>
      <c r="C20" s="166"/>
      <c r="D20" s="186"/>
      <c r="E20" s="156"/>
      <c r="F20" s="157"/>
      <c r="G20" s="187"/>
      <c r="H20" s="52"/>
      <c r="I20" s="53"/>
      <c r="J20" s="53"/>
      <c r="K20" s="54"/>
      <c r="L20" s="49"/>
      <c r="M20" s="49"/>
      <c r="N20" s="49"/>
      <c r="O20" s="49"/>
      <c r="P20" s="49"/>
      <c r="Q20" s="46"/>
      <c r="R20" s="46"/>
      <c r="S20" s="49"/>
      <c r="T20" s="49"/>
      <c r="U20" s="49"/>
      <c r="V20" s="49"/>
      <c r="W20" s="181"/>
      <c r="X20" s="181"/>
      <c r="Y20" s="181"/>
    </row>
    <row r="21" spans="2:25" s="68" customFormat="1" ht="21" thickBot="1" x14ac:dyDescent="0.35">
      <c r="B21" s="27"/>
      <c r="C21" s="166"/>
      <c r="D21" s="188"/>
      <c r="E21" s="45"/>
      <c r="F21" s="163"/>
      <c r="G21" s="189"/>
      <c r="H21" s="52"/>
      <c r="I21" s="53"/>
      <c r="J21" s="53"/>
      <c r="K21" s="54"/>
      <c r="L21" s="49"/>
      <c r="M21" s="49"/>
      <c r="N21" s="49"/>
      <c r="O21" s="49"/>
      <c r="P21" s="49"/>
      <c r="Q21" s="46"/>
      <c r="R21" s="46"/>
      <c r="S21" s="49"/>
      <c r="T21" s="49"/>
      <c r="U21" s="49"/>
      <c r="V21" s="49"/>
      <c r="W21" s="181"/>
      <c r="X21" s="181"/>
      <c r="Y21" s="181"/>
    </row>
    <row r="22" spans="2:25" s="68" customFormat="1" ht="21" thickBot="1" x14ac:dyDescent="0.35">
      <c r="B22" s="27"/>
      <c r="C22" s="166"/>
      <c r="D22" s="467" t="s">
        <v>103</v>
      </c>
      <c r="E22" s="468"/>
      <c r="F22" s="469"/>
      <c r="G22" s="168">
        <f>SUM(G20:G21)</f>
        <v>0</v>
      </c>
      <c r="H22" s="52"/>
      <c r="I22" s="53"/>
      <c r="J22" s="53"/>
      <c r="K22" s="54"/>
      <c r="L22" s="49"/>
      <c r="M22" s="49"/>
      <c r="N22" s="49"/>
      <c r="O22" s="49"/>
      <c r="P22" s="49"/>
      <c r="Q22" s="46"/>
      <c r="R22" s="46"/>
      <c r="S22" s="49"/>
      <c r="T22" s="49"/>
      <c r="U22" s="49"/>
      <c r="V22" s="49"/>
      <c r="W22" s="181"/>
      <c r="X22" s="181"/>
      <c r="Y22" s="181"/>
    </row>
    <row r="23" spans="2:25" s="68" customFormat="1" ht="21" thickBot="1" x14ac:dyDescent="0.35">
      <c r="B23" s="27"/>
      <c r="C23" s="166"/>
      <c r="D23" s="470" t="s">
        <v>411</v>
      </c>
      <c r="E23" s="471"/>
      <c r="F23" s="472"/>
      <c r="G23" s="165">
        <f>G19+G22</f>
        <v>448000</v>
      </c>
      <c r="H23" s="52"/>
      <c r="I23" s="53"/>
      <c r="J23" s="53"/>
      <c r="K23" s="54"/>
      <c r="L23" s="49"/>
      <c r="M23" s="49"/>
      <c r="N23" s="49"/>
      <c r="O23" s="49"/>
      <c r="P23" s="49"/>
      <c r="Q23" s="46"/>
      <c r="R23" s="46"/>
      <c r="S23" s="49"/>
      <c r="T23" s="49"/>
      <c r="U23" s="49"/>
      <c r="V23" s="49"/>
      <c r="W23" s="181"/>
      <c r="X23" s="181"/>
      <c r="Y23" s="181"/>
    </row>
    <row r="24" spans="2:25" s="68" customFormat="1" ht="21" thickBot="1" x14ac:dyDescent="0.35">
      <c r="B24" s="27"/>
      <c r="C24" s="166"/>
      <c r="D24" s="169" t="s">
        <v>105</v>
      </c>
      <c r="E24" s="170"/>
      <c r="F24" s="171"/>
      <c r="G24" s="172">
        <f>G6-G23</f>
        <v>644357</v>
      </c>
      <c r="H24" s="52"/>
      <c r="I24" s="53"/>
      <c r="J24" s="53"/>
      <c r="K24" s="54"/>
      <c r="L24" s="49"/>
      <c r="M24" s="49"/>
      <c r="N24" s="49"/>
      <c r="O24" s="49"/>
      <c r="P24" s="49"/>
      <c r="Q24" s="46"/>
      <c r="R24" s="46"/>
      <c r="S24" s="49"/>
      <c r="T24" s="49"/>
      <c r="U24" s="49"/>
      <c r="V24" s="49"/>
      <c r="W24" s="181"/>
      <c r="X24" s="181"/>
      <c r="Y24" s="181"/>
    </row>
    <row r="25" spans="2:25" s="68" customFormat="1" ht="23.25" x14ac:dyDescent="0.35">
      <c r="B25" s="69"/>
      <c r="C25" s="70"/>
      <c r="D25" s="134"/>
      <c r="E25" s="135"/>
      <c r="F25" s="136"/>
      <c r="G25" s="174"/>
      <c r="H25" s="182"/>
      <c r="I25" s="183"/>
      <c r="J25" s="183"/>
      <c r="K25" s="184"/>
      <c r="L25" s="185"/>
      <c r="M25" s="185"/>
      <c r="N25" s="185"/>
      <c r="O25" s="185"/>
      <c r="P25" s="185"/>
      <c r="Q25" s="181"/>
      <c r="R25" s="181"/>
      <c r="S25" s="185"/>
      <c r="T25" s="185"/>
      <c r="U25" s="185"/>
      <c r="V25" s="185"/>
      <c r="W25" s="181"/>
      <c r="X25" s="181"/>
      <c r="Y25" s="181"/>
    </row>
    <row r="26" spans="2:25" x14ac:dyDescent="0.25">
      <c r="H26" s="66"/>
      <c r="I26" s="66"/>
      <c r="J26" s="66"/>
      <c r="K26" s="66"/>
      <c r="L26" s="66"/>
      <c r="M26" s="66"/>
      <c r="N26" s="66"/>
      <c r="O26" s="66"/>
      <c r="P26" s="66"/>
      <c r="Q26" s="66"/>
      <c r="R26" s="66"/>
      <c r="S26" s="66"/>
      <c r="T26" s="66"/>
      <c r="U26" s="66"/>
      <c r="V26" s="66"/>
      <c r="W26" s="66"/>
      <c r="X26" s="66"/>
      <c r="Y26" s="66"/>
    </row>
    <row r="27" spans="2:25" x14ac:dyDescent="0.25">
      <c r="H27" s="66"/>
      <c r="I27" s="66"/>
      <c r="J27" s="66"/>
      <c r="K27" s="66"/>
      <c r="L27" s="66"/>
      <c r="M27" s="66"/>
      <c r="N27" s="66"/>
      <c r="O27" s="66"/>
      <c r="P27" s="66"/>
      <c r="Q27" s="66"/>
      <c r="R27" s="66"/>
      <c r="S27" s="66"/>
      <c r="T27" s="66"/>
      <c r="U27" s="66"/>
      <c r="V27" s="66"/>
      <c r="W27" s="66"/>
      <c r="X27" s="66"/>
      <c r="Y27" s="66"/>
    </row>
    <row r="28" spans="2:25" x14ac:dyDescent="0.25">
      <c r="H28" s="66"/>
      <c r="I28" s="66"/>
      <c r="J28" s="66"/>
      <c r="K28" s="66"/>
      <c r="L28" s="66"/>
      <c r="M28" s="66"/>
      <c r="N28" s="66"/>
      <c r="O28" s="66"/>
      <c r="P28" s="66"/>
      <c r="Q28" s="66"/>
      <c r="R28" s="66"/>
      <c r="S28" s="66"/>
      <c r="T28" s="66"/>
      <c r="U28" s="66"/>
      <c r="V28" s="66"/>
      <c r="W28" s="66"/>
      <c r="X28" s="66"/>
      <c r="Y28" s="66"/>
    </row>
    <row r="29" spans="2:25" x14ac:dyDescent="0.25">
      <c r="H29" s="66"/>
      <c r="I29" s="66"/>
      <c r="J29" s="66"/>
      <c r="K29" s="66"/>
      <c r="L29" s="66"/>
      <c r="M29" s="66"/>
      <c r="N29" s="66"/>
      <c r="O29" s="66"/>
      <c r="P29" s="66"/>
      <c r="Q29" s="66"/>
      <c r="R29" s="66"/>
      <c r="S29" s="66"/>
      <c r="T29" s="66"/>
      <c r="U29" s="66"/>
      <c r="V29" s="66"/>
      <c r="W29" s="66"/>
      <c r="X29" s="66"/>
      <c r="Y29" s="66"/>
    </row>
    <row r="30" spans="2:25" x14ac:dyDescent="0.25">
      <c r="H30" s="66"/>
      <c r="I30" s="66"/>
      <c r="J30" s="66"/>
      <c r="K30" s="66"/>
      <c r="L30" s="66"/>
      <c r="M30" s="66"/>
      <c r="N30" s="66"/>
      <c r="O30" s="66"/>
      <c r="P30" s="66"/>
      <c r="Q30" s="66"/>
      <c r="R30" s="66"/>
      <c r="S30" s="66"/>
      <c r="T30" s="66"/>
      <c r="U30" s="66"/>
      <c r="V30" s="66"/>
      <c r="W30" s="66"/>
      <c r="X30" s="66"/>
      <c r="Y30" s="66"/>
    </row>
    <row r="31" spans="2:25" x14ac:dyDescent="0.25">
      <c r="H31" s="66"/>
      <c r="I31" s="66"/>
      <c r="J31" s="66"/>
      <c r="K31" s="66"/>
      <c r="L31" s="66"/>
      <c r="M31" s="66"/>
      <c r="N31" s="66"/>
      <c r="O31" s="66"/>
      <c r="P31" s="66"/>
      <c r="Q31" s="66"/>
      <c r="R31" s="66"/>
      <c r="S31" s="66"/>
      <c r="T31" s="66"/>
      <c r="U31" s="66"/>
      <c r="V31" s="66"/>
      <c r="W31" s="66"/>
      <c r="X31" s="66"/>
      <c r="Y31" s="66"/>
    </row>
    <row r="32" spans="2:25" x14ac:dyDescent="0.25">
      <c r="H32" s="66"/>
      <c r="I32" s="66"/>
      <c r="J32" s="66"/>
      <c r="K32" s="66"/>
      <c r="L32" s="66"/>
      <c r="M32" s="66"/>
      <c r="N32" s="66"/>
      <c r="O32" s="66"/>
      <c r="P32" s="66"/>
      <c r="Q32" s="66"/>
      <c r="R32" s="66"/>
      <c r="S32" s="66"/>
      <c r="T32" s="66"/>
      <c r="U32" s="66"/>
      <c r="V32" s="66"/>
      <c r="W32" s="66"/>
      <c r="X32" s="66"/>
      <c r="Y32" s="66"/>
    </row>
    <row r="33" spans="8:25" x14ac:dyDescent="0.25">
      <c r="H33" s="66"/>
      <c r="I33" s="66"/>
      <c r="J33" s="66"/>
      <c r="K33" s="66"/>
      <c r="L33" s="66"/>
      <c r="M33" s="66"/>
      <c r="N33" s="66"/>
      <c r="O33" s="66"/>
      <c r="P33" s="66"/>
      <c r="Q33" s="66"/>
      <c r="R33" s="66"/>
      <c r="S33" s="66"/>
      <c r="T33" s="66"/>
      <c r="U33" s="66"/>
      <c r="V33" s="66"/>
      <c r="W33" s="66"/>
      <c r="X33" s="66"/>
      <c r="Y33" s="66"/>
    </row>
  </sheetData>
  <mergeCells count="20">
    <mergeCell ref="B2:V2"/>
    <mergeCell ref="B3:V3"/>
    <mergeCell ref="B4:B5"/>
    <mergeCell ref="C4:C5"/>
    <mergeCell ref="D4:D5"/>
    <mergeCell ref="E4:E5"/>
    <mergeCell ref="F4:F5"/>
    <mergeCell ref="G4:G5"/>
    <mergeCell ref="H4:H5"/>
    <mergeCell ref="I4:I5"/>
    <mergeCell ref="U4:V4"/>
    <mergeCell ref="L4:L5"/>
    <mergeCell ref="M4:P4"/>
    <mergeCell ref="Q4:R4"/>
    <mergeCell ref="S4:T4"/>
    <mergeCell ref="D22:F22"/>
    <mergeCell ref="D23:F23"/>
    <mergeCell ref="D19:F19"/>
    <mergeCell ref="J4:J5"/>
    <mergeCell ref="K4:K5"/>
  </mergeCells>
  <conditionalFormatting sqref="E6">
    <cfRule type="duplicateValues" dxfId="23" priority="18"/>
  </conditionalFormatting>
  <conditionalFormatting sqref="E6">
    <cfRule type="duplicateValues" dxfId="22" priority="16"/>
    <cfRule type="duplicateValues" dxfId="21" priority="17"/>
  </conditionalFormatting>
  <conditionalFormatting sqref="E25">
    <cfRule type="duplicateValues" dxfId="20" priority="15"/>
  </conditionalFormatting>
  <conditionalFormatting sqref="E25">
    <cfRule type="duplicateValues" dxfId="19" priority="13"/>
    <cfRule type="duplicateValues" dxfId="18" priority="14"/>
  </conditionalFormatting>
  <conditionalFormatting sqref="F6">
    <cfRule type="duplicateValues" dxfId="17" priority="12"/>
  </conditionalFormatting>
  <conditionalFormatting sqref="F6">
    <cfRule type="duplicateValues" dxfId="16" priority="10"/>
    <cfRule type="duplicateValues" dxfId="15" priority="11"/>
  </conditionalFormatting>
  <conditionalFormatting sqref="F25">
    <cfRule type="duplicateValues" dxfId="14" priority="9"/>
  </conditionalFormatting>
  <conditionalFormatting sqref="F25">
    <cfRule type="duplicateValues" dxfId="13" priority="7"/>
    <cfRule type="duplicateValues" dxfId="12" priority="8"/>
  </conditionalFormatting>
  <conditionalFormatting sqref="E7">
    <cfRule type="duplicateValues" dxfId="11" priority="6"/>
  </conditionalFormatting>
  <conditionalFormatting sqref="E7">
    <cfRule type="duplicateValues" dxfId="10" priority="4"/>
    <cfRule type="duplicateValues" dxfId="9" priority="5"/>
  </conditionalFormatting>
  <conditionalFormatting sqref="F7">
    <cfRule type="duplicateValues" dxfId="8" priority="3"/>
  </conditionalFormatting>
  <conditionalFormatting sqref="F7">
    <cfRule type="duplicateValues" dxfId="7" priority="1"/>
    <cfRule type="duplicateValues" dxfId="6" priority="2"/>
  </conditionalFormatting>
  <conditionalFormatting sqref="E8:E18 E20:E21 E24">
    <cfRule type="duplicateValues" dxfId="5" priority="19"/>
  </conditionalFormatting>
  <conditionalFormatting sqref="E8:E18 E20:E21 E24">
    <cfRule type="duplicateValues" dxfId="4" priority="20"/>
    <cfRule type="duplicateValues" dxfId="3" priority="21"/>
  </conditionalFormatting>
  <conditionalFormatting sqref="H12 F8:F18 F24 F20:F21">
    <cfRule type="duplicateValues" dxfId="2" priority="22"/>
  </conditionalFormatting>
  <conditionalFormatting sqref="H12 F8:F18 F24 F20:F21">
    <cfRule type="duplicateValues" dxfId="1" priority="23"/>
    <cfRule type="duplicateValues" dxfId="0" priority="24"/>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topLeftCell="A3" zoomScale="90" zoomScaleNormal="90" workbookViewId="0">
      <selection activeCell="D21" sqref="D21"/>
    </sheetView>
  </sheetViews>
  <sheetFormatPr defaultRowHeight="15" x14ac:dyDescent="0.25"/>
  <cols>
    <col min="1" max="1" width="5.5703125" customWidth="1"/>
    <col min="2" max="2" width="15.28515625" customWidth="1"/>
    <col min="3" max="3" width="14.42578125" customWidth="1"/>
    <col min="4" max="4" width="10.42578125" customWidth="1"/>
    <col min="5" max="5" width="12.5703125" customWidth="1"/>
    <col min="7" max="7" width="13.28515625" customWidth="1"/>
    <col min="8" max="8" width="13.7109375" customWidth="1"/>
    <col min="9" max="9" width="14" customWidth="1"/>
    <col min="10" max="10" width="11" customWidth="1"/>
    <col min="11" max="11" width="14.5703125" customWidth="1"/>
    <col min="12" max="12" width="8.7109375" customWidth="1"/>
    <col min="13" max="13" width="12" customWidth="1"/>
    <col min="14" max="14" width="12.5703125" customWidth="1"/>
  </cols>
  <sheetData>
    <row r="1" spans="1:14" ht="15.75" x14ac:dyDescent="0.25">
      <c r="A1" s="389" t="s">
        <v>414</v>
      </c>
      <c r="B1" s="390"/>
      <c r="C1" s="390"/>
      <c r="D1" s="390"/>
      <c r="E1" s="390"/>
      <c r="F1" s="390"/>
      <c r="G1" s="390"/>
      <c r="H1" s="390"/>
      <c r="I1" s="390"/>
      <c r="J1" s="391"/>
      <c r="K1" s="296"/>
      <c r="L1" s="297"/>
      <c r="M1" s="298" t="s">
        <v>415</v>
      </c>
      <c r="N1" s="296"/>
    </row>
    <row r="2" spans="1:14" ht="45"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4" x14ac:dyDescent="0.25">
      <c r="A3" s="302"/>
      <c r="B3" s="303"/>
      <c r="C3" s="392" t="s">
        <v>23</v>
      </c>
      <c r="D3" s="392"/>
      <c r="E3" s="304"/>
      <c r="F3" s="305"/>
      <c r="G3" s="305">
        <v>14529357</v>
      </c>
      <c r="H3" s="298"/>
      <c r="I3" s="298"/>
      <c r="J3" s="298"/>
      <c r="K3" s="298"/>
      <c r="L3" s="297"/>
      <c r="M3" s="298"/>
      <c r="N3" s="298"/>
    </row>
    <row r="4" spans="1:14" s="327" customFormat="1" x14ac:dyDescent="0.25">
      <c r="A4" s="321">
        <v>1</v>
      </c>
      <c r="B4" s="321" t="s">
        <v>430</v>
      </c>
      <c r="C4" s="321" t="s">
        <v>431</v>
      </c>
      <c r="D4" s="321">
        <v>3459956</v>
      </c>
      <c r="E4" s="322" t="s">
        <v>432</v>
      </c>
      <c r="F4" s="323">
        <v>50000</v>
      </c>
      <c r="G4" s="323">
        <v>50000</v>
      </c>
      <c r="H4" s="324" t="s">
        <v>228</v>
      </c>
      <c r="I4" s="321" t="s">
        <v>433</v>
      </c>
      <c r="J4" s="321" t="s">
        <v>434</v>
      </c>
      <c r="K4" s="321" t="s">
        <v>435</v>
      </c>
      <c r="L4" s="325">
        <v>32570</v>
      </c>
      <c r="M4" s="326" t="s">
        <v>436</v>
      </c>
      <c r="N4" s="321" t="s">
        <v>267</v>
      </c>
    </row>
    <row r="5" spans="1:14" s="327" customFormat="1" x14ac:dyDescent="0.25">
      <c r="A5" s="321">
        <v>2</v>
      </c>
      <c r="B5" s="321" t="s">
        <v>437</v>
      </c>
      <c r="C5" s="321" t="s">
        <v>431</v>
      </c>
      <c r="D5" s="321">
        <v>3459974</v>
      </c>
      <c r="E5" s="322" t="s">
        <v>438</v>
      </c>
      <c r="F5" s="323">
        <v>50000</v>
      </c>
      <c r="G5" s="323">
        <v>50000</v>
      </c>
      <c r="H5" s="324" t="s">
        <v>439</v>
      </c>
      <c r="I5" s="321" t="s">
        <v>440</v>
      </c>
      <c r="J5" s="321" t="s">
        <v>434</v>
      </c>
      <c r="K5" s="321" t="s">
        <v>435</v>
      </c>
      <c r="L5" s="325">
        <v>32589</v>
      </c>
      <c r="M5" s="326" t="s">
        <v>88</v>
      </c>
      <c r="N5" s="321" t="s">
        <v>88</v>
      </c>
    </row>
    <row r="6" spans="1:14" s="327" customFormat="1" x14ac:dyDescent="0.25">
      <c r="A6" s="321">
        <v>3</v>
      </c>
      <c r="B6" s="321" t="s">
        <v>441</v>
      </c>
      <c r="C6" s="321" t="s">
        <v>431</v>
      </c>
      <c r="D6" s="321">
        <v>3460052</v>
      </c>
      <c r="E6" s="322" t="s">
        <v>442</v>
      </c>
      <c r="F6" s="323">
        <v>33000</v>
      </c>
      <c r="G6" s="323">
        <v>33000</v>
      </c>
      <c r="H6" s="324" t="s">
        <v>62</v>
      </c>
      <c r="I6" s="321" t="s">
        <v>443</v>
      </c>
      <c r="J6" s="321" t="s">
        <v>444</v>
      </c>
      <c r="K6" s="321" t="s">
        <v>445</v>
      </c>
      <c r="L6" s="325">
        <v>32588</v>
      </c>
      <c r="M6" s="326" t="s">
        <v>446</v>
      </c>
      <c r="N6" s="321" t="s">
        <v>33</v>
      </c>
    </row>
    <row r="7" spans="1:14" s="327" customFormat="1" x14ac:dyDescent="0.25">
      <c r="A7" s="321">
        <f>A6+1</f>
        <v>4</v>
      </c>
      <c r="B7" s="321" t="s">
        <v>447</v>
      </c>
      <c r="C7" s="321" t="s">
        <v>431</v>
      </c>
      <c r="D7" s="321">
        <v>3459950</v>
      </c>
      <c r="E7" s="322" t="s">
        <v>448</v>
      </c>
      <c r="F7" s="323">
        <v>45000</v>
      </c>
      <c r="G7" s="323">
        <v>45000</v>
      </c>
      <c r="H7" s="324" t="s">
        <v>112</v>
      </c>
      <c r="I7" s="321" t="s">
        <v>449</v>
      </c>
      <c r="J7" s="321" t="s">
        <v>450</v>
      </c>
      <c r="K7" s="321" t="s">
        <v>342</v>
      </c>
      <c r="L7" s="325">
        <v>32572</v>
      </c>
      <c r="M7" s="326" t="s">
        <v>446</v>
      </c>
      <c r="N7" s="321" t="s">
        <v>33</v>
      </c>
    </row>
    <row r="8" spans="1:14" s="327" customFormat="1" x14ac:dyDescent="0.25">
      <c r="A8" s="321">
        <f t="shared" ref="A8:A24" si="0">A7+1</f>
        <v>5</v>
      </c>
      <c r="B8" s="321" t="s">
        <v>437</v>
      </c>
      <c r="C8" s="321" t="s">
        <v>431</v>
      </c>
      <c r="D8" s="321">
        <v>3459972</v>
      </c>
      <c r="E8" s="322" t="s">
        <v>451</v>
      </c>
      <c r="F8" s="323">
        <v>50000</v>
      </c>
      <c r="G8" s="323">
        <v>50000</v>
      </c>
      <c r="H8" s="324" t="s">
        <v>166</v>
      </c>
      <c r="I8" s="321" t="s">
        <v>452</v>
      </c>
      <c r="J8" s="321" t="s">
        <v>434</v>
      </c>
      <c r="K8" s="321" t="s">
        <v>453</v>
      </c>
      <c r="L8" s="325">
        <v>32585</v>
      </c>
      <c r="M8" s="326" t="s">
        <v>88</v>
      </c>
      <c r="N8" s="321" t="s">
        <v>88</v>
      </c>
    </row>
    <row r="9" spans="1:14" s="327" customFormat="1" x14ac:dyDescent="0.25">
      <c r="A9" s="321">
        <f t="shared" si="0"/>
        <v>6</v>
      </c>
      <c r="B9" s="321" t="s">
        <v>454</v>
      </c>
      <c r="C9" s="321" t="s">
        <v>431</v>
      </c>
      <c r="D9" s="321">
        <v>3460068</v>
      </c>
      <c r="E9" s="322" t="s">
        <v>455</v>
      </c>
      <c r="F9" s="323">
        <v>40000</v>
      </c>
      <c r="G9" s="323">
        <v>40000</v>
      </c>
      <c r="H9" s="324" t="s">
        <v>456</v>
      </c>
      <c r="I9" s="321" t="s">
        <v>457</v>
      </c>
      <c r="J9" s="321" t="s">
        <v>36</v>
      </c>
      <c r="K9" s="321" t="s">
        <v>342</v>
      </c>
      <c r="L9" s="322">
        <v>32596</v>
      </c>
      <c r="M9" s="326" t="s">
        <v>446</v>
      </c>
      <c r="N9" s="321" t="s">
        <v>33</v>
      </c>
    </row>
    <row r="10" spans="1:14" s="327" customFormat="1" x14ac:dyDescent="0.25">
      <c r="A10" s="321">
        <f t="shared" si="0"/>
        <v>7</v>
      </c>
      <c r="B10" s="321" t="s">
        <v>458</v>
      </c>
      <c r="C10" s="321" t="s">
        <v>431</v>
      </c>
      <c r="D10" s="321">
        <v>3459976</v>
      </c>
      <c r="E10" s="322" t="s">
        <v>459</v>
      </c>
      <c r="F10" s="323">
        <v>40000</v>
      </c>
      <c r="G10" s="323">
        <v>40000</v>
      </c>
      <c r="H10" s="324" t="s">
        <v>460</v>
      </c>
      <c r="I10" s="321" t="s">
        <v>461</v>
      </c>
      <c r="J10" s="321" t="s">
        <v>341</v>
      </c>
      <c r="K10" s="321" t="s">
        <v>342</v>
      </c>
      <c r="L10" s="325">
        <v>32573</v>
      </c>
      <c r="M10" s="326" t="s">
        <v>446</v>
      </c>
      <c r="N10" s="321" t="s">
        <v>33</v>
      </c>
    </row>
    <row r="11" spans="1:14" s="327" customFormat="1" x14ac:dyDescent="0.25">
      <c r="A11" s="321">
        <f t="shared" si="0"/>
        <v>8</v>
      </c>
      <c r="B11" s="321" t="s">
        <v>447</v>
      </c>
      <c r="C11" s="321" t="s">
        <v>431</v>
      </c>
      <c r="D11" s="321">
        <v>3459953</v>
      </c>
      <c r="E11" s="322" t="s">
        <v>462</v>
      </c>
      <c r="F11" s="323">
        <v>45000</v>
      </c>
      <c r="G11" s="323">
        <v>45000</v>
      </c>
      <c r="H11" s="324" t="s">
        <v>463</v>
      </c>
      <c r="I11" s="321" t="s">
        <v>464</v>
      </c>
      <c r="J11" s="321" t="s">
        <v>465</v>
      </c>
      <c r="K11" s="321" t="s">
        <v>342</v>
      </c>
      <c r="L11" s="325">
        <v>32568</v>
      </c>
      <c r="M11" s="326" t="s">
        <v>446</v>
      </c>
      <c r="N11" s="321" t="s">
        <v>88</v>
      </c>
    </row>
    <row r="12" spans="1:14" s="327" customFormat="1" x14ac:dyDescent="0.25">
      <c r="A12" s="321">
        <f t="shared" si="0"/>
        <v>9</v>
      </c>
      <c r="B12" s="321" t="s">
        <v>447</v>
      </c>
      <c r="C12" s="321" t="s">
        <v>431</v>
      </c>
      <c r="D12" s="321">
        <v>3459951</v>
      </c>
      <c r="E12" s="322" t="s">
        <v>466</v>
      </c>
      <c r="F12" s="323">
        <v>45000</v>
      </c>
      <c r="G12" s="323">
        <v>45000</v>
      </c>
      <c r="H12" s="324" t="s">
        <v>467</v>
      </c>
      <c r="I12" s="321" t="s">
        <v>468</v>
      </c>
      <c r="J12" s="321" t="s">
        <v>465</v>
      </c>
      <c r="K12" s="321" t="s">
        <v>342</v>
      </c>
      <c r="L12" s="325">
        <v>32566</v>
      </c>
      <c r="M12" s="326" t="s">
        <v>446</v>
      </c>
      <c r="N12" s="321" t="s">
        <v>33</v>
      </c>
    </row>
    <row r="13" spans="1:14" s="327" customFormat="1" x14ac:dyDescent="0.25">
      <c r="A13" s="321">
        <f t="shared" si="0"/>
        <v>10</v>
      </c>
      <c r="B13" s="321" t="s">
        <v>469</v>
      </c>
      <c r="C13" s="321" t="s">
        <v>431</v>
      </c>
      <c r="D13" s="321">
        <v>3460060</v>
      </c>
      <c r="E13" s="322" t="s">
        <v>470</v>
      </c>
      <c r="F13" s="323">
        <v>40000</v>
      </c>
      <c r="G13" s="323">
        <v>40000</v>
      </c>
      <c r="H13" s="324" t="s">
        <v>471</v>
      </c>
      <c r="I13" s="321" t="s">
        <v>472</v>
      </c>
      <c r="J13" s="321" t="s">
        <v>473</v>
      </c>
      <c r="K13" s="321" t="s">
        <v>342</v>
      </c>
      <c r="L13" s="325">
        <v>32567</v>
      </c>
      <c r="M13" s="326" t="s">
        <v>446</v>
      </c>
      <c r="N13" s="321" t="s">
        <v>33</v>
      </c>
    </row>
    <row r="14" spans="1:14" s="327" customFormat="1" x14ac:dyDescent="0.25">
      <c r="A14" s="321">
        <f t="shared" si="0"/>
        <v>11</v>
      </c>
      <c r="B14" s="321" t="s">
        <v>447</v>
      </c>
      <c r="C14" s="321" t="s">
        <v>431</v>
      </c>
      <c r="D14" s="321">
        <v>3459952</v>
      </c>
      <c r="E14" s="321" t="s">
        <v>474</v>
      </c>
      <c r="F14" s="323">
        <v>45000</v>
      </c>
      <c r="G14" s="323">
        <v>45000</v>
      </c>
      <c r="H14" s="324" t="s">
        <v>475</v>
      </c>
      <c r="I14" s="321" t="s">
        <v>476</v>
      </c>
      <c r="J14" s="321" t="s">
        <v>465</v>
      </c>
      <c r="K14" s="321" t="s">
        <v>342</v>
      </c>
      <c r="L14" s="325">
        <v>32565</v>
      </c>
      <c r="M14" s="326" t="s">
        <v>446</v>
      </c>
      <c r="N14" s="321" t="s">
        <v>33</v>
      </c>
    </row>
    <row r="15" spans="1:14" s="327" customFormat="1" x14ac:dyDescent="0.25">
      <c r="A15" s="321">
        <f t="shared" si="0"/>
        <v>12</v>
      </c>
      <c r="B15" s="321" t="s">
        <v>437</v>
      </c>
      <c r="C15" s="321" t="s">
        <v>431</v>
      </c>
      <c r="D15" s="321">
        <v>3459973</v>
      </c>
      <c r="E15" s="322" t="s">
        <v>477</v>
      </c>
      <c r="F15" s="323">
        <v>50000</v>
      </c>
      <c r="G15" s="323">
        <v>50000</v>
      </c>
      <c r="H15" s="324" t="s">
        <v>478</v>
      </c>
      <c r="I15" s="321" t="s">
        <v>479</v>
      </c>
      <c r="J15" s="321" t="s">
        <v>434</v>
      </c>
      <c r="K15" s="321" t="s">
        <v>435</v>
      </c>
      <c r="L15" s="325">
        <v>32637</v>
      </c>
      <c r="M15" s="326" t="s">
        <v>88</v>
      </c>
      <c r="N15" s="321" t="s">
        <v>88</v>
      </c>
    </row>
    <row r="16" spans="1:14" s="327" customFormat="1" x14ac:dyDescent="0.25">
      <c r="A16" s="321">
        <f t="shared" si="0"/>
        <v>13</v>
      </c>
      <c r="B16" s="321" t="s">
        <v>480</v>
      </c>
      <c r="C16" s="321" t="s">
        <v>431</v>
      </c>
      <c r="D16" s="321">
        <v>3460173</v>
      </c>
      <c r="E16" s="322" t="s">
        <v>481</v>
      </c>
      <c r="F16" s="323">
        <v>45000</v>
      </c>
      <c r="G16" s="323">
        <v>45000</v>
      </c>
      <c r="H16" s="324" t="s">
        <v>482</v>
      </c>
      <c r="I16" s="321" t="s">
        <v>483</v>
      </c>
      <c r="J16" s="321" t="s">
        <v>34</v>
      </c>
      <c r="K16" s="321" t="s">
        <v>35</v>
      </c>
      <c r="L16" s="325">
        <v>32582</v>
      </c>
      <c r="M16" s="326" t="s">
        <v>484</v>
      </c>
      <c r="N16" s="321" t="s">
        <v>33</v>
      </c>
    </row>
    <row r="17" spans="1:14" s="327" customFormat="1" x14ac:dyDescent="0.25">
      <c r="A17" s="321">
        <f t="shared" si="0"/>
        <v>14</v>
      </c>
      <c r="B17" s="321" t="s">
        <v>480</v>
      </c>
      <c r="C17" s="321" t="s">
        <v>431</v>
      </c>
      <c r="D17" s="321">
        <v>3460141</v>
      </c>
      <c r="E17" s="322" t="s">
        <v>485</v>
      </c>
      <c r="F17" s="323">
        <v>45000</v>
      </c>
      <c r="G17" s="323">
        <v>45000</v>
      </c>
      <c r="H17" s="324" t="s">
        <v>486</v>
      </c>
      <c r="I17" s="321" t="s">
        <v>472</v>
      </c>
      <c r="J17" s="321" t="s">
        <v>34</v>
      </c>
      <c r="K17" s="321" t="s">
        <v>35</v>
      </c>
      <c r="L17" s="325">
        <v>32584</v>
      </c>
      <c r="M17" s="326" t="s">
        <v>446</v>
      </c>
      <c r="N17" s="321" t="s">
        <v>33</v>
      </c>
    </row>
    <row r="18" spans="1:14" s="327" customFormat="1" x14ac:dyDescent="0.25">
      <c r="A18" s="321">
        <f t="shared" si="0"/>
        <v>15</v>
      </c>
      <c r="B18" s="321" t="s">
        <v>480</v>
      </c>
      <c r="C18" s="321" t="s">
        <v>431</v>
      </c>
      <c r="D18" s="321">
        <v>3460170</v>
      </c>
      <c r="E18" s="322" t="s">
        <v>487</v>
      </c>
      <c r="F18" s="323">
        <v>45000</v>
      </c>
      <c r="G18" s="323">
        <v>45000</v>
      </c>
      <c r="H18" s="324" t="s">
        <v>187</v>
      </c>
      <c r="I18" s="321" t="s">
        <v>488</v>
      </c>
      <c r="J18" s="321" t="s">
        <v>34</v>
      </c>
      <c r="K18" s="321" t="s">
        <v>35</v>
      </c>
      <c r="L18" s="325">
        <v>32581</v>
      </c>
      <c r="M18" s="326" t="s">
        <v>446</v>
      </c>
      <c r="N18" s="321" t="s">
        <v>33</v>
      </c>
    </row>
    <row r="19" spans="1:14" s="327" customFormat="1" x14ac:dyDescent="0.25">
      <c r="A19" s="321">
        <f t="shared" si="0"/>
        <v>16</v>
      </c>
      <c r="B19" s="321" t="s">
        <v>480</v>
      </c>
      <c r="C19" s="321" t="s">
        <v>431</v>
      </c>
      <c r="D19" s="321">
        <v>3460172</v>
      </c>
      <c r="E19" s="322" t="s">
        <v>163</v>
      </c>
      <c r="F19" s="323">
        <v>45000</v>
      </c>
      <c r="G19" s="323">
        <v>45000</v>
      </c>
      <c r="H19" s="324" t="s">
        <v>489</v>
      </c>
      <c r="I19" s="321" t="s">
        <v>490</v>
      </c>
      <c r="J19" s="321" t="s">
        <v>34</v>
      </c>
      <c r="K19" s="321" t="s">
        <v>35</v>
      </c>
      <c r="L19" s="325">
        <v>32583</v>
      </c>
      <c r="M19" s="326" t="s">
        <v>446</v>
      </c>
      <c r="N19" s="321" t="s">
        <v>33</v>
      </c>
    </row>
    <row r="20" spans="1:14" s="327" customFormat="1" x14ac:dyDescent="0.25">
      <c r="A20" s="321">
        <f t="shared" si="0"/>
        <v>17</v>
      </c>
      <c r="B20" s="321" t="s">
        <v>480</v>
      </c>
      <c r="C20" s="321" t="s">
        <v>431</v>
      </c>
      <c r="D20" s="321">
        <v>3460143</v>
      </c>
      <c r="E20" s="322" t="s">
        <v>491</v>
      </c>
      <c r="F20" s="323">
        <v>45000</v>
      </c>
      <c r="G20" s="323">
        <v>45000</v>
      </c>
      <c r="H20" s="324" t="s">
        <v>492</v>
      </c>
      <c r="I20" s="321" t="s">
        <v>493</v>
      </c>
      <c r="J20" s="321" t="s">
        <v>34</v>
      </c>
      <c r="K20" s="321" t="s">
        <v>35</v>
      </c>
      <c r="L20" s="325">
        <v>32580</v>
      </c>
      <c r="M20" s="326" t="s">
        <v>446</v>
      </c>
      <c r="N20" s="321" t="s">
        <v>33</v>
      </c>
    </row>
    <row r="21" spans="1:14" s="327" customFormat="1" x14ac:dyDescent="0.25">
      <c r="A21" s="321">
        <f t="shared" si="0"/>
        <v>18</v>
      </c>
      <c r="B21" s="321" t="s">
        <v>480</v>
      </c>
      <c r="C21" s="321" t="s">
        <v>431</v>
      </c>
      <c r="D21" s="321">
        <v>0</v>
      </c>
      <c r="E21" s="322" t="s">
        <v>26</v>
      </c>
      <c r="F21" s="323">
        <v>45000</v>
      </c>
      <c r="G21" s="323">
        <v>45000</v>
      </c>
      <c r="H21" s="324" t="s">
        <v>494</v>
      </c>
      <c r="I21" s="321" t="s">
        <v>495</v>
      </c>
      <c r="J21" s="321" t="s">
        <v>34</v>
      </c>
      <c r="K21" s="321" t="s">
        <v>35</v>
      </c>
      <c r="L21" s="325">
        <v>32577</v>
      </c>
      <c r="M21" s="326" t="s">
        <v>446</v>
      </c>
      <c r="N21" s="321" t="s">
        <v>33</v>
      </c>
    </row>
    <row r="22" spans="1:14" s="327" customFormat="1" x14ac:dyDescent="0.25">
      <c r="A22" s="321">
        <f t="shared" si="0"/>
        <v>19</v>
      </c>
      <c r="B22" s="321" t="s">
        <v>430</v>
      </c>
      <c r="C22" s="321" t="s">
        <v>431</v>
      </c>
      <c r="D22" s="321">
        <v>3459959</v>
      </c>
      <c r="E22" s="322" t="s">
        <v>496</v>
      </c>
      <c r="F22" s="323">
        <v>50000</v>
      </c>
      <c r="G22" s="323">
        <v>50000</v>
      </c>
      <c r="H22" s="324" t="s">
        <v>439</v>
      </c>
      <c r="I22" s="321" t="s">
        <v>497</v>
      </c>
      <c r="J22" s="321" t="s">
        <v>434</v>
      </c>
      <c r="K22" s="321" t="s">
        <v>498</v>
      </c>
      <c r="L22" s="325">
        <v>32578</v>
      </c>
      <c r="M22" s="326" t="s">
        <v>436</v>
      </c>
      <c r="N22" s="321" t="s">
        <v>267</v>
      </c>
    </row>
    <row r="23" spans="1:14" s="327" customFormat="1" x14ac:dyDescent="0.25">
      <c r="A23" s="321">
        <f t="shared" si="0"/>
        <v>20</v>
      </c>
      <c r="B23" s="321" t="s">
        <v>430</v>
      </c>
      <c r="C23" s="321" t="s">
        <v>431</v>
      </c>
      <c r="D23" s="321">
        <v>3459957</v>
      </c>
      <c r="E23" s="322" t="s">
        <v>499</v>
      </c>
      <c r="F23" s="323">
        <v>50000</v>
      </c>
      <c r="G23" s="323">
        <v>50000</v>
      </c>
      <c r="H23" s="324" t="s">
        <v>500</v>
      </c>
      <c r="I23" s="321" t="s">
        <v>501</v>
      </c>
      <c r="J23" s="321" t="s">
        <v>434</v>
      </c>
      <c r="K23" s="321" t="s">
        <v>502</v>
      </c>
      <c r="L23" s="325">
        <v>32581</v>
      </c>
      <c r="M23" s="326" t="s">
        <v>436</v>
      </c>
      <c r="N23" s="321" t="s">
        <v>267</v>
      </c>
    </row>
    <row r="24" spans="1:14" s="327" customFormat="1" x14ac:dyDescent="0.25">
      <c r="A24" s="321">
        <f t="shared" si="0"/>
        <v>21</v>
      </c>
      <c r="B24" s="321" t="s">
        <v>503</v>
      </c>
      <c r="C24" s="321" t="s">
        <v>431</v>
      </c>
      <c r="D24" s="321">
        <v>3459944</v>
      </c>
      <c r="E24" s="322" t="s">
        <v>504</v>
      </c>
      <c r="F24" s="323">
        <v>40000</v>
      </c>
      <c r="G24" s="323">
        <v>40000</v>
      </c>
      <c r="H24" s="324" t="s">
        <v>505</v>
      </c>
      <c r="I24" s="321" t="s">
        <v>506</v>
      </c>
      <c r="J24" s="321" t="s">
        <v>507</v>
      </c>
      <c r="K24" s="321" t="s">
        <v>508</v>
      </c>
      <c r="L24" s="325">
        <v>32576</v>
      </c>
      <c r="M24" s="326" t="s">
        <v>446</v>
      </c>
      <c r="N24" s="321" t="s">
        <v>33</v>
      </c>
    </row>
    <row r="25" spans="1:14" x14ac:dyDescent="0.25">
      <c r="A25" s="299"/>
      <c r="B25" s="299"/>
      <c r="C25" s="299"/>
      <c r="D25" s="299"/>
      <c r="E25" s="300"/>
      <c r="F25" s="306"/>
      <c r="G25" s="306"/>
      <c r="H25" s="307"/>
      <c r="I25" s="299"/>
      <c r="J25" s="299"/>
      <c r="K25" s="299"/>
      <c r="L25" s="308"/>
      <c r="M25" s="298"/>
      <c r="N25" s="299"/>
    </row>
    <row r="26" spans="1:14" ht="15.75" x14ac:dyDescent="0.25">
      <c r="A26" s="389" t="s">
        <v>509</v>
      </c>
      <c r="B26" s="390"/>
      <c r="C26" s="390"/>
      <c r="D26" s="390"/>
      <c r="E26" s="391"/>
      <c r="F26" s="306">
        <f>SUM(F4:F25)</f>
        <v>943000</v>
      </c>
      <c r="G26" s="306">
        <f>SUM(G4:G25)</f>
        <v>943000</v>
      </c>
      <c r="H26" s="307"/>
      <c r="I26" s="299"/>
      <c r="J26" s="299"/>
      <c r="K26" s="299"/>
      <c r="L26" s="308"/>
      <c r="M26" s="298"/>
      <c r="N26" s="299"/>
    </row>
    <row r="27" spans="1:14" x14ac:dyDescent="0.25">
      <c r="A27" s="299"/>
      <c r="B27" s="299"/>
      <c r="C27" s="309"/>
      <c r="D27" s="299"/>
      <c r="E27" s="300"/>
      <c r="F27" s="306"/>
      <c r="G27" s="306"/>
      <c r="H27" s="307"/>
      <c r="I27" s="299"/>
      <c r="J27" s="299"/>
      <c r="K27" s="298"/>
      <c r="L27" s="308"/>
      <c r="M27" s="298"/>
      <c r="N27" s="299"/>
    </row>
    <row r="28" spans="1:14" ht="15.75" x14ac:dyDescent="0.25">
      <c r="A28" s="389" t="s">
        <v>510</v>
      </c>
      <c r="B28" s="390"/>
      <c r="C28" s="390"/>
      <c r="D28" s="390"/>
      <c r="E28" s="391"/>
      <c r="F28" s="310">
        <f>SUM(F27:F27)</f>
        <v>0</v>
      </c>
      <c r="G28" s="310">
        <f>SUM(G27:G27)</f>
        <v>0</v>
      </c>
      <c r="H28" s="299"/>
      <c r="I28" s="299"/>
      <c r="J28" s="299"/>
      <c r="K28" s="299"/>
      <c r="L28" s="308"/>
      <c r="M28" s="298"/>
      <c r="N28" s="299"/>
    </row>
    <row r="29" spans="1:14" ht="16.5" thickBot="1" x14ac:dyDescent="0.3">
      <c r="A29" s="393" t="s">
        <v>511</v>
      </c>
      <c r="B29" s="394"/>
      <c r="C29" s="394"/>
      <c r="D29" s="394"/>
      <c r="E29" s="394"/>
      <c r="F29" s="310"/>
      <c r="G29" s="310">
        <f>G26+G28</f>
        <v>943000</v>
      </c>
      <c r="H29" s="307"/>
      <c r="I29" s="299"/>
      <c r="J29" s="299"/>
      <c r="K29" s="299"/>
      <c r="L29" s="297"/>
      <c r="M29" s="298"/>
      <c r="N29" s="299"/>
    </row>
    <row r="30" spans="1:14" ht="15.75" x14ac:dyDescent="0.25">
      <c r="A30" s="311"/>
      <c r="B30" s="312"/>
      <c r="C30" s="388" t="s">
        <v>105</v>
      </c>
      <c r="D30" s="388"/>
      <c r="E30" s="313"/>
      <c r="F30" s="314"/>
      <c r="G30" s="315">
        <f>G3-G29</f>
        <v>13586357</v>
      </c>
      <c r="H30" s="298"/>
      <c r="I30" s="298"/>
      <c r="J30" s="299"/>
      <c r="K30" s="298"/>
      <c r="L30" s="297"/>
      <c r="M30" s="316"/>
      <c r="N30" s="299"/>
    </row>
    <row r="31" spans="1:14" x14ac:dyDescent="0.25">
      <c r="A31" s="317"/>
      <c r="B31" s="317"/>
      <c r="C31" s="317"/>
      <c r="D31" s="317"/>
      <c r="E31" s="317" t="s">
        <v>512</v>
      </c>
      <c r="F31" s="296"/>
      <c r="G31" s="296"/>
      <c r="H31" s="296"/>
      <c r="I31" s="296"/>
      <c r="J31" s="299" t="s">
        <v>513</v>
      </c>
      <c r="K31" s="296"/>
      <c r="L31" s="318"/>
      <c r="M31" s="318"/>
      <c r="N31" s="317"/>
    </row>
    <row r="32" spans="1:14" x14ac:dyDescent="0.25">
      <c r="A32" s="317" t="s">
        <v>514</v>
      </c>
      <c r="B32" s="317"/>
      <c r="C32" s="317"/>
      <c r="D32" s="317"/>
      <c r="E32" s="317"/>
      <c r="F32" s="296" t="s">
        <v>515</v>
      </c>
      <c r="G32" s="319"/>
      <c r="H32" s="296"/>
      <c r="I32" s="320"/>
      <c r="J32" s="299"/>
      <c r="K32" s="296"/>
      <c r="L32" s="317"/>
      <c r="M32" s="318"/>
      <c r="N32" s="317"/>
    </row>
    <row r="33" spans="1:14" x14ac:dyDescent="0.25">
      <c r="A33" s="317" t="s">
        <v>516</v>
      </c>
      <c r="B33" s="317"/>
      <c r="C33" s="317"/>
      <c r="D33" s="317"/>
      <c r="E33" s="317"/>
      <c r="F33" s="296" t="s">
        <v>516</v>
      </c>
      <c r="G33" s="319"/>
      <c r="H33" s="296"/>
      <c r="I33" s="296" t="s">
        <v>517</v>
      </c>
      <c r="J33" s="298"/>
      <c r="K33" s="296"/>
      <c r="L33" s="317"/>
      <c r="M33" s="318"/>
      <c r="N33" s="317"/>
    </row>
    <row r="34" spans="1:14" x14ac:dyDescent="0.25">
      <c r="A34" s="317" t="s">
        <v>518</v>
      </c>
      <c r="B34" s="317"/>
      <c r="C34" s="317"/>
      <c r="D34" s="317"/>
      <c r="E34" s="317"/>
      <c r="F34" s="296" t="s">
        <v>519</v>
      </c>
      <c r="G34" s="319"/>
      <c r="H34" s="296"/>
      <c r="I34" s="296"/>
      <c r="J34" s="296"/>
      <c r="K34" s="296"/>
      <c r="L34" s="317"/>
      <c r="M34" s="317"/>
      <c r="N34" s="317"/>
    </row>
  </sheetData>
  <mergeCells count="6">
    <mergeCell ref="C30:D30"/>
    <mergeCell ref="A1:J1"/>
    <mergeCell ref="C3:D3"/>
    <mergeCell ref="A26:E26"/>
    <mergeCell ref="A28:E28"/>
    <mergeCell ref="A29:E29"/>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9"/>
  <sheetViews>
    <sheetView workbookViewId="0">
      <selection activeCell="G9" sqref="G9"/>
    </sheetView>
  </sheetViews>
  <sheetFormatPr defaultRowHeight="15" x14ac:dyDescent="0.25"/>
  <cols>
    <col min="1" max="1" width="5.5703125" customWidth="1"/>
    <col min="2" max="2" width="15.28515625" customWidth="1"/>
    <col min="3" max="3" width="14.42578125" customWidth="1"/>
    <col min="4" max="4" width="10.42578125" customWidth="1"/>
    <col min="5" max="5" width="12.5703125" customWidth="1"/>
    <col min="7" max="7" width="13.28515625" customWidth="1"/>
    <col min="8" max="8" width="13.7109375" customWidth="1"/>
    <col min="9" max="9" width="14" customWidth="1"/>
    <col min="10" max="10" width="11" customWidth="1"/>
    <col min="11" max="11" width="14.5703125" customWidth="1"/>
    <col min="12" max="12" width="8.7109375" customWidth="1"/>
    <col min="13" max="13" width="12" customWidth="1"/>
    <col min="14" max="14" width="12.5703125" customWidth="1"/>
  </cols>
  <sheetData>
    <row r="1" spans="1:15" ht="15.75" x14ac:dyDescent="0.25">
      <c r="A1" s="389" t="s">
        <v>520</v>
      </c>
      <c r="B1" s="390"/>
      <c r="C1" s="390"/>
      <c r="D1" s="390"/>
      <c r="E1" s="390"/>
      <c r="F1" s="390"/>
      <c r="G1" s="390"/>
      <c r="H1" s="390"/>
      <c r="I1" s="390"/>
      <c r="J1" s="391"/>
      <c r="K1" s="296"/>
      <c r="L1" s="297"/>
      <c r="M1" s="298" t="s">
        <v>415</v>
      </c>
      <c r="N1" s="296"/>
    </row>
    <row r="2" spans="1:15" ht="45"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5" x14ac:dyDescent="0.25">
      <c r="A3" s="302"/>
      <c r="B3" s="303"/>
      <c r="C3" s="392" t="s">
        <v>23</v>
      </c>
      <c r="D3" s="392"/>
      <c r="E3" s="304"/>
      <c r="F3" s="305"/>
      <c r="G3" s="305">
        <v>13586357</v>
      </c>
      <c r="H3" s="298"/>
      <c r="I3" s="298"/>
      <c r="J3" s="298"/>
      <c r="K3" s="298"/>
      <c r="L3" s="297"/>
      <c r="M3" s="298"/>
      <c r="N3" s="298"/>
    </row>
    <row r="4" spans="1:15" s="327" customFormat="1" x14ac:dyDescent="0.25">
      <c r="A4" s="321">
        <v>1</v>
      </c>
      <c r="B4" s="321" t="s">
        <v>521</v>
      </c>
      <c r="C4" s="321" t="s">
        <v>431</v>
      </c>
      <c r="D4" s="321">
        <v>3460478</v>
      </c>
      <c r="E4" s="322" t="s">
        <v>522</v>
      </c>
      <c r="F4" s="323">
        <v>40000</v>
      </c>
      <c r="G4" s="323">
        <v>40000</v>
      </c>
      <c r="H4" s="324" t="s">
        <v>523</v>
      </c>
      <c r="I4" s="321" t="s">
        <v>433</v>
      </c>
      <c r="J4" s="321" t="s">
        <v>179</v>
      </c>
      <c r="K4" s="321" t="s">
        <v>435</v>
      </c>
      <c r="L4" s="325">
        <v>32599</v>
      </c>
      <c r="M4" s="326" t="s">
        <v>446</v>
      </c>
      <c r="N4" s="321" t="s">
        <v>33</v>
      </c>
    </row>
    <row r="5" spans="1:15" s="327" customFormat="1" x14ac:dyDescent="0.25">
      <c r="A5" s="321">
        <v>2</v>
      </c>
      <c r="B5" s="321" t="s">
        <v>521</v>
      </c>
      <c r="C5" s="321" t="s">
        <v>431</v>
      </c>
      <c r="D5" s="321">
        <v>3460550</v>
      </c>
      <c r="E5" s="322" t="s">
        <v>524</v>
      </c>
      <c r="F5" s="323">
        <v>40000</v>
      </c>
      <c r="G5" s="323">
        <v>40000</v>
      </c>
      <c r="H5" s="324" t="s">
        <v>525</v>
      </c>
      <c r="I5" s="321" t="s">
        <v>440</v>
      </c>
      <c r="J5" s="321" t="s">
        <v>179</v>
      </c>
      <c r="K5" s="321" t="s">
        <v>435</v>
      </c>
      <c r="L5" s="325">
        <v>32957</v>
      </c>
      <c r="M5" s="326" t="s">
        <v>446</v>
      </c>
      <c r="N5" s="321" t="s">
        <v>33</v>
      </c>
      <c r="O5" s="327" t="s">
        <v>513</v>
      </c>
    </row>
    <row r="6" spans="1:15" s="327" customFormat="1" x14ac:dyDescent="0.25">
      <c r="A6" s="321">
        <v>3</v>
      </c>
      <c r="B6" s="321" t="s">
        <v>437</v>
      </c>
      <c r="C6" s="321" t="s">
        <v>431</v>
      </c>
      <c r="D6" s="321">
        <v>345969</v>
      </c>
      <c r="E6" s="322" t="s">
        <v>526</v>
      </c>
      <c r="F6" s="323">
        <v>50000</v>
      </c>
      <c r="G6" s="323">
        <v>50000</v>
      </c>
      <c r="H6" s="324" t="s">
        <v>527</v>
      </c>
      <c r="I6" s="321" t="s">
        <v>443</v>
      </c>
      <c r="J6" s="321" t="s">
        <v>434</v>
      </c>
      <c r="K6" s="321" t="s">
        <v>445</v>
      </c>
      <c r="L6" s="325">
        <v>32951</v>
      </c>
      <c r="M6" s="326" t="s">
        <v>88</v>
      </c>
      <c r="N6" s="321" t="s">
        <v>88</v>
      </c>
    </row>
    <row r="7" spans="1:15" s="327" customFormat="1" x14ac:dyDescent="0.25">
      <c r="A7" s="321">
        <f>A6+1</f>
        <v>4</v>
      </c>
      <c r="B7" s="321" t="s">
        <v>480</v>
      </c>
      <c r="C7" s="321" t="s">
        <v>431</v>
      </c>
      <c r="D7" s="321">
        <v>3460171</v>
      </c>
      <c r="E7" s="322" t="s">
        <v>26</v>
      </c>
      <c r="F7" s="323">
        <v>45000</v>
      </c>
      <c r="G7" s="323">
        <v>45000</v>
      </c>
      <c r="H7" s="324" t="s">
        <v>112</v>
      </c>
      <c r="I7" s="321" t="s">
        <v>449</v>
      </c>
      <c r="J7" s="321" t="s">
        <v>34</v>
      </c>
      <c r="K7" s="321" t="s">
        <v>342</v>
      </c>
      <c r="L7" s="325">
        <v>32952</v>
      </c>
      <c r="M7" s="326" t="s">
        <v>446</v>
      </c>
      <c r="N7" s="321" t="s">
        <v>33</v>
      </c>
    </row>
    <row r="8" spans="1:15" s="327" customFormat="1" x14ac:dyDescent="0.25">
      <c r="A8" s="321">
        <f t="shared" ref="A8:A19" si="0">A7+1</f>
        <v>5</v>
      </c>
      <c r="B8" s="321" t="s">
        <v>480</v>
      </c>
      <c r="C8" s="321" t="s">
        <v>431</v>
      </c>
      <c r="D8" s="321">
        <v>3459972</v>
      </c>
      <c r="E8" s="322" t="s">
        <v>487</v>
      </c>
      <c r="F8" s="323">
        <v>45000</v>
      </c>
      <c r="G8" s="323">
        <v>45000</v>
      </c>
      <c r="H8" s="324" t="s">
        <v>166</v>
      </c>
      <c r="I8" s="321" t="s">
        <v>452</v>
      </c>
      <c r="J8" s="321" t="s">
        <v>34</v>
      </c>
      <c r="K8" s="321" t="s">
        <v>453</v>
      </c>
      <c r="L8" s="325">
        <v>32585</v>
      </c>
      <c r="M8" s="326" t="s">
        <v>446</v>
      </c>
      <c r="N8" s="321" t="s">
        <v>33</v>
      </c>
    </row>
    <row r="9" spans="1:15" s="327" customFormat="1" x14ac:dyDescent="0.25">
      <c r="A9" s="321">
        <f t="shared" si="0"/>
        <v>6</v>
      </c>
      <c r="B9" s="321" t="s">
        <v>480</v>
      </c>
      <c r="C9" s="321" t="s">
        <v>431</v>
      </c>
      <c r="D9" s="321">
        <v>3460140</v>
      </c>
      <c r="E9" s="322" t="s">
        <v>39</v>
      </c>
      <c r="F9" s="323">
        <v>45000</v>
      </c>
      <c r="G9" s="323">
        <v>45000</v>
      </c>
      <c r="H9" s="324" t="s">
        <v>456</v>
      </c>
      <c r="I9" s="321" t="s">
        <v>457</v>
      </c>
      <c r="J9" s="321" t="s">
        <v>34</v>
      </c>
      <c r="K9" s="321" t="s">
        <v>342</v>
      </c>
      <c r="L9" s="322">
        <v>32959</v>
      </c>
      <c r="M9" s="326" t="s">
        <v>446</v>
      </c>
      <c r="N9" s="321" t="s">
        <v>33</v>
      </c>
    </row>
    <row r="10" spans="1:15" s="327" customFormat="1" x14ac:dyDescent="0.25">
      <c r="A10" s="321">
        <f t="shared" si="0"/>
        <v>7</v>
      </c>
      <c r="B10" s="321" t="s">
        <v>430</v>
      </c>
      <c r="C10" s="321" t="s">
        <v>431</v>
      </c>
      <c r="D10" s="321">
        <v>3459960</v>
      </c>
      <c r="E10" s="322" t="s">
        <v>459</v>
      </c>
      <c r="F10" s="323">
        <v>50000</v>
      </c>
      <c r="G10" s="323">
        <v>50000</v>
      </c>
      <c r="H10" s="324" t="s">
        <v>460</v>
      </c>
      <c r="I10" s="321" t="s">
        <v>461</v>
      </c>
      <c r="J10" s="321" t="s">
        <v>434</v>
      </c>
      <c r="K10" s="321" t="s">
        <v>342</v>
      </c>
      <c r="L10" s="325">
        <v>32600</v>
      </c>
      <c r="M10" s="326" t="s">
        <v>88</v>
      </c>
      <c r="N10" s="321" t="s">
        <v>88</v>
      </c>
    </row>
    <row r="11" spans="1:15" s="327" customFormat="1" x14ac:dyDescent="0.25">
      <c r="A11" s="321">
        <f t="shared" si="0"/>
        <v>8</v>
      </c>
      <c r="B11" s="321" t="s">
        <v>441</v>
      </c>
      <c r="C11" s="321" t="s">
        <v>431</v>
      </c>
      <c r="D11" s="321">
        <v>3459953</v>
      </c>
      <c r="E11" s="322" t="s">
        <v>528</v>
      </c>
      <c r="F11" s="323">
        <v>33000</v>
      </c>
      <c r="G11" s="323">
        <v>33000</v>
      </c>
      <c r="H11" s="324" t="s">
        <v>463</v>
      </c>
      <c r="I11" s="321" t="s">
        <v>464</v>
      </c>
      <c r="J11" s="321" t="s">
        <v>529</v>
      </c>
      <c r="K11" s="321" t="s">
        <v>342</v>
      </c>
      <c r="L11" s="325">
        <v>32598</v>
      </c>
      <c r="M11" s="326" t="s">
        <v>446</v>
      </c>
      <c r="N11" s="321" t="s">
        <v>33</v>
      </c>
    </row>
    <row r="12" spans="1:15" s="327" customFormat="1" x14ac:dyDescent="0.25">
      <c r="A12" s="321">
        <f t="shared" si="0"/>
        <v>9</v>
      </c>
      <c r="B12" s="321" t="s">
        <v>530</v>
      </c>
      <c r="C12" s="321" t="s">
        <v>431</v>
      </c>
      <c r="D12" s="321">
        <v>3459951</v>
      </c>
      <c r="E12" s="322" t="s">
        <v>466</v>
      </c>
      <c r="F12" s="323">
        <v>45000</v>
      </c>
      <c r="G12" s="323">
        <v>45000</v>
      </c>
      <c r="H12" s="324" t="s">
        <v>467</v>
      </c>
      <c r="I12" s="321" t="s">
        <v>468</v>
      </c>
      <c r="J12" s="321" t="s">
        <v>465</v>
      </c>
      <c r="K12" s="321" t="s">
        <v>342</v>
      </c>
      <c r="L12" s="325">
        <v>32597</v>
      </c>
      <c r="M12" s="326" t="s">
        <v>96</v>
      </c>
      <c r="N12" s="321" t="s">
        <v>97</v>
      </c>
    </row>
    <row r="13" spans="1:15" s="327" customFormat="1" x14ac:dyDescent="0.25">
      <c r="A13" s="321">
        <f t="shared" si="0"/>
        <v>10</v>
      </c>
      <c r="B13" s="321" t="s">
        <v>531</v>
      </c>
      <c r="C13" s="321" t="s">
        <v>532</v>
      </c>
      <c r="D13" s="321">
        <v>254047</v>
      </c>
      <c r="E13" s="322" t="s">
        <v>470</v>
      </c>
      <c r="F13" s="323">
        <v>33000</v>
      </c>
      <c r="G13" s="323">
        <v>33000</v>
      </c>
      <c r="H13" s="324" t="s">
        <v>471</v>
      </c>
      <c r="I13" s="321" t="s">
        <v>472</v>
      </c>
      <c r="J13" s="321" t="s">
        <v>473</v>
      </c>
      <c r="K13" s="321" t="s">
        <v>342</v>
      </c>
      <c r="L13" s="325">
        <v>32962</v>
      </c>
      <c r="M13" s="326" t="s">
        <v>436</v>
      </c>
      <c r="N13" s="321" t="s">
        <v>267</v>
      </c>
    </row>
    <row r="14" spans="1:15" s="327" customFormat="1" x14ac:dyDescent="0.25">
      <c r="A14" s="321">
        <f t="shared" si="0"/>
        <v>11</v>
      </c>
      <c r="B14" s="321" t="s">
        <v>531</v>
      </c>
      <c r="C14" s="321" t="s">
        <v>532</v>
      </c>
      <c r="D14" s="321">
        <v>254054</v>
      </c>
      <c r="E14" s="321" t="s">
        <v>474</v>
      </c>
      <c r="F14" s="323">
        <v>33000</v>
      </c>
      <c r="G14" s="323">
        <v>33000</v>
      </c>
      <c r="H14" s="324" t="s">
        <v>475</v>
      </c>
      <c r="I14" s="321" t="s">
        <v>476</v>
      </c>
      <c r="J14" s="321" t="s">
        <v>465</v>
      </c>
      <c r="K14" s="321" t="s">
        <v>342</v>
      </c>
      <c r="L14" s="325">
        <v>32565</v>
      </c>
      <c r="M14" s="326" t="s">
        <v>533</v>
      </c>
      <c r="N14" s="321" t="s">
        <v>178</v>
      </c>
    </row>
    <row r="15" spans="1:15" s="327" customFormat="1" x14ac:dyDescent="0.25">
      <c r="A15" s="321">
        <f t="shared" si="0"/>
        <v>12</v>
      </c>
      <c r="B15" s="321" t="s">
        <v>531</v>
      </c>
      <c r="C15" s="321" t="s">
        <v>532</v>
      </c>
      <c r="D15" s="321">
        <v>254052</v>
      </c>
      <c r="E15" s="322" t="s">
        <v>477</v>
      </c>
      <c r="F15" s="323">
        <v>33000</v>
      </c>
      <c r="G15" s="323">
        <v>33000</v>
      </c>
      <c r="H15" s="324" t="s">
        <v>478</v>
      </c>
      <c r="I15" s="321" t="s">
        <v>479</v>
      </c>
      <c r="J15" s="321" t="s">
        <v>434</v>
      </c>
      <c r="K15" s="321" t="s">
        <v>435</v>
      </c>
      <c r="L15" s="325">
        <v>32637</v>
      </c>
      <c r="M15" s="326" t="s">
        <v>533</v>
      </c>
      <c r="N15" s="321" t="s">
        <v>178</v>
      </c>
    </row>
    <row r="16" spans="1:15" s="327" customFormat="1" x14ac:dyDescent="0.25">
      <c r="A16" s="321">
        <f t="shared" si="0"/>
        <v>13</v>
      </c>
      <c r="B16" s="321" t="s">
        <v>531</v>
      </c>
      <c r="C16" s="321" t="s">
        <v>532</v>
      </c>
      <c r="D16" s="321">
        <v>254049</v>
      </c>
      <c r="E16" s="322" t="s">
        <v>481</v>
      </c>
      <c r="F16" s="323">
        <v>40000</v>
      </c>
      <c r="G16" s="323">
        <v>40000</v>
      </c>
      <c r="H16" s="324" t="s">
        <v>482</v>
      </c>
      <c r="I16" s="321" t="s">
        <v>483</v>
      </c>
      <c r="J16" s="321" t="s">
        <v>34</v>
      </c>
      <c r="K16" s="321" t="s">
        <v>35</v>
      </c>
      <c r="L16" s="325">
        <v>32582</v>
      </c>
      <c r="M16" s="326" t="s">
        <v>534</v>
      </c>
      <c r="N16" s="321" t="s">
        <v>534</v>
      </c>
    </row>
    <row r="17" spans="1:14" s="327" customFormat="1" x14ac:dyDescent="0.25">
      <c r="A17" s="321">
        <f t="shared" si="0"/>
        <v>14</v>
      </c>
      <c r="B17" s="321" t="s">
        <v>531</v>
      </c>
      <c r="C17" s="321" t="s">
        <v>532</v>
      </c>
      <c r="D17" s="321">
        <v>254057</v>
      </c>
      <c r="E17" s="322" t="s">
        <v>485</v>
      </c>
      <c r="F17" s="323">
        <v>40000</v>
      </c>
      <c r="G17" s="323">
        <v>40000</v>
      </c>
      <c r="H17" s="324" t="s">
        <v>486</v>
      </c>
      <c r="I17" s="321" t="s">
        <v>472</v>
      </c>
      <c r="J17" s="321" t="s">
        <v>34</v>
      </c>
      <c r="K17" s="321" t="s">
        <v>35</v>
      </c>
      <c r="L17" s="325">
        <v>32584</v>
      </c>
      <c r="M17" s="326" t="s">
        <v>535</v>
      </c>
      <c r="N17" s="321" t="s">
        <v>536</v>
      </c>
    </row>
    <row r="18" spans="1:14" s="327" customFormat="1" x14ac:dyDescent="0.25">
      <c r="A18" s="321">
        <f t="shared" si="0"/>
        <v>15</v>
      </c>
      <c r="B18" s="321" t="s">
        <v>531</v>
      </c>
      <c r="C18" s="321" t="s">
        <v>532</v>
      </c>
      <c r="D18" s="321">
        <v>254053</v>
      </c>
      <c r="E18" s="322" t="s">
        <v>487</v>
      </c>
      <c r="F18" s="323">
        <v>40000</v>
      </c>
      <c r="G18" s="323">
        <v>40000</v>
      </c>
      <c r="H18" s="324" t="s">
        <v>187</v>
      </c>
      <c r="I18" s="321" t="s">
        <v>488</v>
      </c>
      <c r="J18" s="321" t="s">
        <v>34</v>
      </c>
      <c r="K18" s="321" t="s">
        <v>35</v>
      </c>
      <c r="L18" s="325">
        <v>32581</v>
      </c>
      <c r="M18" s="326" t="s">
        <v>534</v>
      </c>
      <c r="N18" s="321" t="s">
        <v>534</v>
      </c>
    </row>
    <row r="19" spans="1:14" s="327" customFormat="1" x14ac:dyDescent="0.25">
      <c r="A19" s="321">
        <f t="shared" si="0"/>
        <v>16</v>
      </c>
      <c r="B19" s="321" t="s">
        <v>531</v>
      </c>
      <c r="C19" s="321" t="s">
        <v>532</v>
      </c>
      <c r="D19" s="321">
        <v>254056</v>
      </c>
      <c r="E19" s="322" t="s">
        <v>163</v>
      </c>
      <c r="F19" s="323">
        <v>45000</v>
      </c>
      <c r="G19" s="323">
        <v>45000</v>
      </c>
      <c r="H19" s="324" t="s">
        <v>489</v>
      </c>
      <c r="I19" s="321" t="s">
        <v>490</v>
      </c>
      <c r="J19" s="321" t="s">
        <v>34</v>
      </c>
      <c r="K19" s="321" t="s">
        <v>35</v>
      </c>
      <c r="L19" s="325">
        <v>32583</v>
      </c>
      <c r="M19" s="326" t="s">
        <v>537</v>
      </c>
      <c r="N19" s="321" t="s">
        <v>61</v>
      </c>
    </row>
    <row r="20" spans="1:14" x14ac:dyDescent="0.25">
      <c r="A20" s="299"/>
      <c r="B20" s="299"/>
      <c r="C20" s="299"/>
      <c r="D20" s="299"/>
      <c r="E20" s="300"/>
      <c r="F20" s="306"/>
      <c r="G20" s="306"/>
      <c r="H20" s="307"/>
      <c r="I20" s="299"/>
      <c r="J20" s="299"/>
      <c r="K20" s="299"/>
      <c r="L20" s="308"/>
      <c r="M20" s="298"/>
      <c r="N20" s="299"/>
    </row>
    <row r="21" spans="1:14" ht="15.75" x14ac:dyDescent="0.25">
      <c r="A21" s="389" t="s">
        <v>102</v>
      </c>
      <c r="B21" s="390"/>
      <c r="C21" s="390"/>
      <c r="D21" s="390"/>
      <c r="E21" s="391"/>
      <c r="F21" s="306">
        <f>SUM(F4:F20)</f>
        <v>657000</v>
      </c>
      <c r="G21" s="306">
        <f>SUM(G4:G20)</f>
        <v>657000</v>
      </c>
      <c r="H21" s="307"/>
      <c r="I21" s="299"/>
      <c r="J21" s="299"/>
      <c r="K21" s="299"/>
      <c r="L21" s="308"/>
      <c r="M21" s="298"/>
      <c r="N21" s="299"/>
    </row>
    <row r="22" spans="1:14" x14ac:dyDescent="0.25">
      <c r="A22" s="299"/>
      <c r="B22" s="299"/>
      <c r="C22" s="309"/>
      <c r="D22" s="299"/>
      <c r="E22" s="300"/>
      <c r="F22" s="306"/>
      <c r="G22" s="306"/>
      <c r="H22" s="307"/>
      <c r="I22" s="299"/>
      <c r="J22" s="299"/>
      <c r="K22" s="298"/>
      <c r="L22" s="308"/>
      <c r="M22" s="298"/>
      <c r="N22" s="299"/>
    </row>
    <row r="23" spans="1:14" ht="15.75" x14ac:dyDescent="0.25">
      <c r="A23" s="389" t="s">
        <v>538</v>
      </c>
      <c r="B23" s="390"/>
      <c r="C23" s="390"/>
      <c r="D23" s="390"/>
      <c r="E23" s="391"/>
      <c r="F23" s="310">
        <f>SUM(F22:F22)</f>
        <v>0</v>
      </c>
      <c r="G23" s="310">
        <f>SUM(G22:G22)</f>
        <v>0</v>
      </c>
      <c r="H23" s="299"/>
      <c r="I23" s="299"/>
      <c r="J23" s="299"/>
      <c r="K23" s="299"/>
      <c r="L23" s="308"/>
      <c r="M23" s="298"/>
      <c r="N23" s="299"/>
    </row>
    <row r="24" spans="1:14" ht="16.5" thickBot="1" x14ac:dyDescent="0.3">
      <c r="A24" s="393" t="s">
        <v>539</v>
      </c>
      <c r="B24" s="394"/>
      <c r="C24" s="394"/>
      <c r="D24" s="394"/>
      <c r="E24" s="394"/>
      <c r="F24" s="310"/>
      <c r="G24" s="310">
        <f>G21+G23</f>
        <v>657000</v>
      </c>
      <c r="H24" s="307"/>
      <c r="I24" s="299"/>
      <c r="J24" s="299"/>
      <c r="K24" s="299"/>
      <c r="L24" s="297"/>
      <c r="M24" s="298"/>
      <c r="N24" s="299"/>
    </row>
    <row r="25" spans="1:14" ht="15.75" x14ac:dyDescent="0.25">
      <c r="A25" s="311"/>
      <c r="B25" s="312"/>
      <c r="C25" s="388" t="s">
        <v>105</v>
      </c>
      <c r="D25" s="388"/>
      <c r="E25" s="313"/>
      <c r="F25" s="314"/>
      <c r="G25" s="315">
        <f>G3-G24</f>
        <v>12929357</v>
      </c>
      <c r="H25" s="298"/>
      <c r="I25" s="298"/>
      <c r="J25" s="299"/>
      <c r="K25" s="298"/>
      <c r="L25" s="297"/>
      <c r="M25" s="316"/>
      <c r="N25" s="299"/>
    </row>
    <row r="26" spans="1:14" x14ac:dyDescent="0.25">
      <c r="A26" s="317"/>
      <c r="B26" s="317"/>
      <c r="C26" s="317"/>
      <c r="D26" s="317"/>
      <c r="E26" s="317" t="s">
        <v>512</v>
      </c>
      <c r="F26" s="296"/>
      <c r="G26" s="296"/>
      <c r="H26" s="296"/>
      <c r="I26" s="296"/>
      <c r="J26" s="299" t="s">
        <v>513</v>
      </c>
      <c r="K26" s="296"/>
      <c r="L26" s="318"/>
      <c r="M26" s="318"/>
      <c r="N26" s="317"/>
    </row>
    <row r="27" spans="1:14" x14ac:dyDescent="0.25">
      <c r="A27" s="317" t="s">
        <v>514</v>
      </c>
      <c r="B27" s="317"/>
      <c r="C27" s="317"/>
      <c r="D27" s="317"/>
      <c r="E27" s="317"/>
      <c r="F27" s="296" t="s">
        <v>515</v>
      </c>
      <c r="G27" s="319"/>
      <c r="H27" s="296"/>
      <c r="I27" s="320"/>
      <c r="J27" s="299"/>
      <c r="K27" s="296"/>
      <c r="L27" s="317"/>
      <c r="M27" s="318"/>
      <c r="N27" s="317"/>
    </row>
    <row r="28" spans="1:14" x14ac:dyDescent="0.25">
      <c r="A28" s="317" t="s">
        <v>516</v>
      </c>
      <c r="B28" s="317"/>
      <c r="C28" s="317"/>
      <c r="D28" s="317"/>
      <c r="E28" s="317"/>
      <c r="F28" s="296" t="s">
        <v>516</v>
      </c>
      <c r="G28" s="319"/>
      <c r="H28" s="296"/>
      <c r="I28" s="296" t="s">
        <v>517</v>
      </c>
      <c r="J28" s="298"/>
      <c r="K28" s="296"/>
      <c r="L28" s="317"/>
      <c r="M28" s="318"/>
      <c r="N28" s="317"/>
    </row>
    <row r="29" spans="1:14" x14ac:dyDescent="0.25">
      <c r="A29" s="317" t="s">
        <v>518</v>
      </c>
      <c r="B29" s="317"/>
      <c r="C29" s="317"/>
      <c r="D29" s="317"/>
      <c r="E29" s="317"/>
      <c r="F29" s="296" t="s">
        <v>519</v>
      </c>
      <c r="G29" s="319"/>
      <c r="H29" s="296"/>
      <c r="I29" s="296"/>
      <c r="J29" s="296"/>
      <c r="K29" s="296"/>
      <c r="L29" s="317"/>
      <c r="M29" s="317"/>
      <c r="N29" s="317"/>
    </row>
  </sheetData>
  <mergeCells count="6">
    <mergeCell ref="C25:D25"/>
    <mergeCell ref="A1:J1"/>
    <mergeCell ref="C3:D3"/>
    <mergeCell ref="A21:E21"/>
    <mergeCell ref="A23:E23"/>
    <mergeCell ref="A24:E2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
  <sheetViews>
    <sheetView topLeftCell="A3" workbookViewId="0">
      <selection activeCell="F19" sqref="F19"/>
    </sheetView>
  </sheetViews>
  <sheetFormatPr defaultRowHeight="15" x14ac:dyDescent="0.25"/>
  <cols>
    <col min="1" max="1" width="5.5703125" customWidth="1"/>
    <col min="2" max="2" width="15.28515625" customWidth="1"/>
    <col min="3" max="3" width="14.42578125" customWidth="1"/>
    <col min="4" max="4" width="10.42578125" customWidth="1"/>
    <col min="5" max="5" width="12.5703125" customWidth="1"/>
    <col min="7" max="7" width="13.28515625" customWidth="1"/>
    <col min="8" max="8" width="13.7109375" customWidth="1"/>
    <col min="9" max="9" width="14" customWidth="1"/>
    <col min="10" max="10" width="11" customWidth="1"/>
    <col min="11" max="11" width="14.5703125" customWidth="1"/>
    <col min="12" max="12" width="8.7109375" customWidth="1"/>
    <col min="13" max="13" width="12" customWidth="1"/>
    <col min="14" max="14" width="12.5703125" customWidth="1"/>
  </cols>
  <sheetData>
    <row r="1" spans="1:14" ht="15.75" x14ac:dyDescent="0.25">
      <c r="A1" s="389" t="s">
        <v>540</v>
      </c>
      <c r="B1" s="390"/>
      <c r="C1" s="390"/>
      <c r="D1" s="390"/>
      <c r="E1" s="390"/>
      <c r="F1" s="390"/>
      <c r="G1" s="390"/>
      <c r="H1" s="390"/>
      <c r="I1" s="390"/>
      <c r="J1" s="391"/>
      <c r="K1" s="296"/>
      <c r="L1" s="297"/>
      <c r="M1" s="298" t="s">
        <v>415</v>
      </c>
      <c r="N1" s="296"/>
    </row>
    <row r="2" spans="1:14" ht="45"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4" x14ac:dyDescent="0.25">
      <c r="A3" s="302"/>
      <c r="B3" s="303"/>
      <c r="C3" s="392" t="s">
        <v>23</v>
      </c>
      <c r="D3" s="392"/>
      <c r="E3" s="304"/>
      <c r="F3" s="305"/>
      <c r="G3" s="305">
        <v>12929357</v>
      </c>
      <c r="H3" s="298"/>
      <c r="I3" s="298"/>
      <c r="J3" s="298"/>
      <c r="K3" s="298"/>
      <c r="L3" s="297"/>
      <c r="M3" s="298"/>
      <c r="N3" s="298"/>
    </row>
    <row r="4" spans="1:14" s="327" customFormat="1" x14ac:dyDescent="0.25">
      <c r="A4" s="321">
        <v>1</v>
      </c>
      <c r="B4" s="321" t="s">
        <v>541</v>
      </c>
      <c r="C4" s="321" t="s">
        <v>431</v>
      </c>
      <c r="D4" s="321">
        <v>3460740</v>
      </c>
      <c r="E4" s="322" t="s">
        <v>281</v>
      </c>
      <c r="F4" s="323">
        <v>50000</v>
      </c>
      <c r="G4" s="323">
        <v>50000</v>
      </c>
      <c r="H4" s="324" t="s">
        <v>278</v>
      </c>
      <c r="I4" s="321" t="s">
        <v>433</v>
      </c>
      <c r="J4" s="321" t="s">
        <v>51</v>
      </c>
      <c r="K4" s="321" t="s">
        <v>435</v>
      </c>
      <c r="L4" s="325">
        <v>32977</v>
      </c>
      <c r="M4" s="326" t="s">
        <v>88</v>
      </c>
      <c r="N4" s="321" t="s">
        <v>88</v>
      </c>
    </row>
    <row r="5" spans="1:14" s="327" customFormat="1" x14ac:dyDescent="0.25">
      <c r="A5" s="321">
        <v>2</v>
      </c>
      <c r="B5" s="321" t="s">
        <v>541</v>
      </c>
      <c r="C5" s="321" t="s">
        <v>431</v>
      </c>
      <c r="D5" s="321">
        <v>3460744</v>
      </c>
      <c r="E5" s="322" t="s">
        <v>542</v>
      </c>
      <c r="F5" s="323">
        <v>50000</v>
      </c>
      <c r="G5" s="323">
        <v>50000</v>
      </c>
      <c r="H5" s="324" t="s">
        <v>543</v>
      </c>
      <c r="I5" s="321" t="s">
        <v>440</v>
      </c>
      <c r="J5" s="321" t="s">
        <v>51</v>
      </c>
      <c r="K5" s="321" t="s">
        <v>435</v>
      </c>
      <c r="L5" s="325">
        <v>32973</v>
      </c>
      <c r="M5" s="326" t="s">
        <v>88</v>
      </c>
      <c r="N5" s="321" t="s">
        <v>88</v>
      </c>
    </row>
    <row r="6" spans="1:14" s="327" customFormat="1" x14ac:dyDescent="0.25">
      <c r="A6" s="321">
        <v>3</v>
      </c>
      <c r="B6" s="321" t="s">
        <v>437</v>
      </c>
      <c r="C6" s="321" t="s">
        <v>431</v>
      </c>
      <c r="D6" s="321">
        <v>3459967</v>
      </c>
      <c r="E6" s="322" t="s">
        <v>544</v>
      </c>
      <c r="F6" s="323">
        <v>50000</v>
      </c>
      <c r="G6" s="323">
        <v>50000</v>
      </c>
      <c r="H6" s="324" t="s">
        <v>527</v>
      </c>
      <c r="I6" s="321" t="s">
        <v>443</v>
      </c>
      <c r="J6" s="321" t="s">
        <v>434</v>
      </c>
      <c r="K6" s="321" t="s">
        <v>445</v>
      </c>
      <c r="L6" s="325">
        <v>32963</v>
      </c>
      <c r="M6" s="326" t="s">
        <v>88</v>
      </c>
      <c r="N6" s="321" t="s">
        <v>88</v>
      </c>
    </row>
    <row r="7" spans="1:14" s="327" customFormat="1" x14ac:dyDescent="0.25">
      <c r="A7" s="321">
        <f>A6+1</f>
        <v>4</v>
      </c>
      <c r="B7" s="321" t="s">
        <v>469</v>
      </c>
      <c r="C7" s="321" t="s">
        <v>431</v>
      </c>
      <c r="D7" s="321">
        <v>3459983</v>
      </c>
      <c r="E7" s="322" t="s">
        <v>545</v>
      </c>
      <c r="F7" s="323">
        <v>40000</v>
      </c>
      <c r="G7" s="323">
        <v>40000</v>
      </c>
      <c r="H7" s="324" t="s">
        <v>546</v>
      </c>
      <c r="I7" s="321" t="s">
        <v>449</v>
      </c>
      <c r="J7" s="321" t="s">
        <v>547</v>
      </c>
      <c r="K7" s="321" t="s">
        <v>342</v>
      </c>
      <c r="L7" s="325">
        <v>32977</v>
      </c>
      <c r="M7" s="326" t="s">
        <v>446</v>
      </c>
      <c r="N7" s="321" t="s">
        <v>33</v>
      </c>
    </row>
    <row r="8" spans="1:14" s="327" customFormat="1" x14ac:dyDescent="0.25">
      <c r="A8" s="321">
        <f t="shared" ref="A8:A20" si="0">A7+1</f>
        <v>5</v>
      </c>
      <c r="B8" s="321" t="s">
        <v>548</v>
      </c>
      <c r="C8" s="321" t="s">
        <v>431</v>
      </c>
      <c r="D8" s="321">
        <v>3460477</v>
      </c>
      <c r="E8" s="322" t="s">
        <v>549</v>
      </c>
      <c r="F8" s="323">
        <v>33000</v>
      </c>
      <c r="G8" s="323">
        <v>33000</v>
      </c>
      <c r="H8" s="324" t="s">
        <v>550</v>
      </c>
      <c r="I8" s="321" t="s">
        <v>452</v>
      </c>
      <c r="J8" s="321" t="s">
        <v>34</v>
      </c>
      <c r="K8" s="321" t="s">
        <v>453</v>
      </c>
      <c r="L8" s="325">
        <v>32585</v>
      </c>
      <c r="M8" s="326" t="s">
        <v>446</v>
      </c>
      <c r="N8" s="321" t="s">
        <v>33</v>
      </c>
    </row>
    <row r="9" spans="1:14" s="327" customFormat="1" x14ac:dyDescent="0.25">
      <c r="A9" s="321">
        <f t="shared" si="0"/>
        <v>6</v>
      </c>
      <c r="B9" s="321" t="s">
        <v>480</v>
      </c>
      <c r="C9" s="321" t="s">
        <v>431</v>
      </c>
      <c r="D9" s="321">
        <v>3460086</v>
      </c>
      <c r="E9" s="322" t="s">
        <v>163</v>
      </c>
      <c r="F9" s="323">
        <v>45000</v>
      </c>
      <c r="G9" s="323">
        <v>45000</v>
      </c>
      <c r="H9" s="324" t="s">
        <v>456</v>
      </c>
      <c r="I9" s="321" t="s">
        <v>457</v>
      </c>
      <c r="J9" s="321" t="s">
        <v>34</v>
      </c>
      <c r="K9" s="321" t="s">
        <v>342</v>
      </c>
      <c r="L9" s="322">
        <v>32975</v>
      </c>
      <c r="M9" s="326" t="s">
        <v>446</v>
      </c>
      <c r="N9" s="321" t="s">
        <v>33</v>
      </c>
    </row>
    <row r="10" spans="1:14" s="327" customFormat="1" x14ac:dyDescent="0.25">
      <c r="A10" s="321">
        <f t="shared" si="0"/>
        <v>7</v>
      </c>
      <c r="B10" s="321" t="s">
        <v>480</v>
      </c>
      <c r="C10" s="321" t="s">
        <v>431</v>
      </c>
      <c r="D10" s="321">
        <v>3460096</v>
      </c>
      <c r="E10" s="322" t="s">
        <v>168</v>
      </c>
      <c r="F10" s="323">
        <v>45000</v>
      </c>
      <c r="G10" s="323">
        <v>45000</v>
      </c>
      <c r="H10" s="324" t="s">
        <v>460</v>
      </c>
      <c r="I10" s="321" t="s">
        <v>461</v>
      </c>
      <c r="J10" s="321" t="s">
        <v>34</v>
      </c>
      <c r="K10" s="321" t="s">
        <v>342</v>
      </c>
      <c r="L10" s="325">
        <v>32600</v>
      </c>
      <c r="M10" s="326" t="s">
        <v>88</v>
      </c>
      <c r="N10" s="321" t="s">
        <v>88</v>
      </c>
    </row>
    <row r="11" spans="1:14" s="327" customFormat="1" x14ac:dyDescent="0.25">
      <c r="A11" s="321">
        <f t="shared" si="0"/>
        <v>8</v>
      </c>
      <c r="B11" s="321" t="s">
        <v>480</v>
      </c>
      <c r="C11" s="321" t="s">
        <v>431</v>
      </c>
      <c r="D11" s="321">
        <v>3460085</v>
      </c>
      <c r="E11" s="322" t="s">
        <v>26</v>
      </c>
      <c r="F11" s="323">
        <v>45000</v>
      </c>
      <c r="G11" s="323">
        <v>45000</v>
      </c>
      <c r="H11" s="324" t="s">
        <v>463</v>
      </c>
      <c r="I11" s="321" t="s">
        <v>464</v>
      </c>
      <c r="J11" s="321" t="s">
        <v>34</v>
      </c>
      <c r="K11" s="321" t="s">
        <v>342</v>
      </c>
      <c r="L11" s="325">
        <v>32598</v>
      </c>
      <c r="M11" s="326" t="s">
        <v>446</v>
      </c>
      <c r="N11" s="321" t="s">
        <v>33</v>
      </c>
    </row>
    <row r="12" spans="1:14" s="327" customFormat="1" x14ac:dyDescent="0.25">
      <c r="A12" s="321">
        <f t="shared" si="0"/>
        <v>9</v>
      </c>
      <c r="B12" s="321" t="s">
        <v>521</v>
      </c>
      <c r="C12" s="321" t="s">
        <v>431</v>
      </c>
      <c r="D12" s="321">
        <v>3460563</v>
      </c>
      <c r="E12" s="322" t="s">
        <v>466</v>
      </c>
      <c r="F12" s="323">
        <v>40000</v>
      </c>
      <c r="G12" s="323">
        <v>40000</v>
      </c>
      <c r="H12" s="324" t="s">
        <v>467</v>
      </c>
      <c r="I12" s="321" t="s">
        <v>468</v>
      </c>
      <c r="J12" s="321" t="s">
        <v>551</v>
      </c>
      <c r="K12" s="321" t="s">
        <v>342</v>
      </c>
      <c r="L12" s="325">
        <v>32597</v>
      </c>
      <c r="M12" s="326" t="s">
        <v>96</v>
      </c>
      <c r="N12" s="321" t="s">
        <v>97</v>
      </c>
    </row>
    <row r="13" spans="1:14" s="327" customFormat="1" x14ac:dyDescent="0.25">
      <c r="A13" s="321">
        <f t="shared" si="0"/>
        <v>10</v>
      </c>
      <c r="B13" s="321" t="s">
        <v>531</v>
      </c>
      <c r="C13" s="321" t="s">
        <v>532</v>
      </c>
      <c r="D13" s="321">
        <v>254059</v>
      </c>
      <c r="E13" s="322" t="s">
        <v>470</v>
      </c>
      <c r="F13" s="323">
        <v>40000</v>
      </c>
      <c r="G13" s="323">
        <v>40000</v>
      </c>
      <c r="H13" s="324" t="s">
        <v>471</v>
      </c>
      <c r="I13" s="321" t="s">
        <v>472</v>
      </c>
      <c r="J13" s="321" t="s">
        <v>552</v>
      </c>
      <c r="K13" s="321" t="s">
        <v>342</v>
      </c>
      <c r="L13" s="325">
        <v>32962</v>
      </c>
      <c r="M13" s="326" t="s">
        <v>535</v>
      </c>
      <c r="N13" s="321" t="s">
        <v>536</v>
      </c>
    </row>
    <row r="14" spans="1:14" s="327" customFormat="1" x14ac:dyDescent="0.25">
      <c r="A14" s="321">
        <f t="shared" si="0"/>
        <v>11</v>
      </c>
      <c r="B14" s="321" t="s">
        <v>531</v>
      </c>
      <c r="C14" s="321" t="s">
        <v>532</v>
      </c>
      <c r="D14" s="321">
        <v>254058</v>
      </c>
      <c r="E14" s="321" t="s">
        <v>474</v>
      </c>
      <c r="F14" s="323">
        <v>40000</v>
      </c>
      <c r="G14" s="323">
        <v>40000</v>
      </c>
      <c r="H14" s="324" t="s">
        <v>475</v>
      </c>
      <c r="I14" s="321" t="s">
        <v>476</v>
      </c>
      <c r="J14" s="321" t="s">
        <v>378</v>
      </c>
      <c r="K14" s="321" t="s">
        <v>342</v>
      </c>
      <c r="L14" s="325">
        <v>32565</v>
      </c>
      <c r="M14" s="326" t="s">
        <v>535</v>
      </c>
      <c r="N14" s="321" t="s">
        <v>536</v>
      </c>
    </row>
    <row r="15" spans="1:14" s="327" customFormat="1" x14ac:dyDescent="0.25">
      <c r="A15" s="321">
        <f t="shared" si="0"/>
        <v>12</v>
      </c>
      <c r="B15" s="321" t="s">
        <v>531</v>
      </c>
      <c r="C15" s="321" t="s">
        <v>532</v>
      </c>
      <c r="D15" s="321">
        <v>254052</v>
      </c>
      <c r="E15" s="322" t="s">
        <v>477</v>
      </c>
      <c r="F15" s="323">
        <v>40000</v>
      </c>
      <c r="G15" s="323">
        <v>40000</v>
      </c>
      <c r="H15" s="324" t="s">
        <v>478</v>
      </c>
      <c r="I15" s="321" t="s">
        <v>479</v>
      </c>
      <c r="J15" s="321" t="s">
        <v>89</v>
      </c>
      <c r="K15" s="321" t="s">
        <v>435</v>
      </c>
      <c r="L15" s="325">
        <v>32637</v>
      </c>
      <c r="M15" s="326" t="s">
        <v>533</v>
      </c>
      <c r="N15" s="321" t="s">
        <v>178</v>
      </c>
    </row>
    <row r="16" spans="1:14" s="327" customFormat="1" x14ac:dyDescent="0.25">
      <c r="A16" s="321">
        <f t="shared" si="0"/>
        <v>13</v>
      </c>
      <c r="B16" s="321" t="s">
        <v>531</v>
      </c>
      <c r="C16" s="321" t="s">
        <v>532</v>
      </c>
      <c r="D16" s="321">
        <v>254049</v>
      </c>
      <c r="E16" s="322" t="s">
        <v>481</v>
      </c>
      <c r="F16" s="323">
        <v>44000</v>
      </c>
      <c r="G16" s="323">
        <v>44000</v>
      </c>
      <c r="H16" s="324" t="s">
        <v>482</v>
      </c>
      <c r="I16" s="321" t="s">
        <v>483</v>
      </c>
      <c r="J16" s="321" t="s">
        <v>34</v>
      </c>
      <c r="K16" s="321" t="s">
        <v>35</v>
      </c>
      <c r="L16" s="325">
        <v>32582</v>
      </c>
      <c r="M16" s="326" t="s">
        <v>534</v>
      </c>
      <c r="N16" s="321" t="s">
        <v>534</v>
      </c>
    </row>
    <row r="17" spans="1:14" s="327" customFormat="1" x14ac:dyDescent="0.25">
      <c r="A17" s="321">
        <f t="shared" si="0"/>
        <v>14</v>
      </c>
      <c r="B17" s="321" t="s">
        <v>531</v>
      </c>
      <c r="C17" s="321" t="s">
        <v>532</v>
      </c>
      <c r="D17" s="321">
        <v>254057</v>
      </c>
      <c r="E17" s="322" t="s">
        <v>485</v>
      </c>
      <c r="F17" s="323">
        <v>45000</v>
      </c>
      <c r="G17" s="323">
        <v>45000</v>
      </c>
      <c r="H17" s="324" t="s">
        <v>486</v>
      </c>
      <c r="I17" s="321" t="s">
        <v>472</v>
      </c>
      <c r="J17" s="321" t="s">
        <v>34</v>
      </c>
      <c r="K17" s="321" t="s">
        <v>35</v>
      </c>
      <c r="L17" s="325">
        <v>32584</v>
      </c>
      <c r="M17" s="326" t="s">
        <v>535</v>
      </c>
      <c r="N17" s="321" t="s">
        <v>536</v>
      </c>
    </row>
    <row r="18" spans="1:14" s="327" customFormat="1" x14ac:dyDescent="0.25">
      <c r="A18" s="321">
        <f t="shared" si="0"/>
        <v>15</v>
      </c>
      <c r="B18" s="321" t="s">
        <v>531</v>
      </c>
      <c r="C18" s="321" t="s">
        <v>532</v>
      </c>
      <c r="D18" s="321">
        <v>254053</v>
      </c>
      <c r="E18" s="322" t="s">
        <v>487</v>
      </c>
      <c r="F18" s="323">
        <v>40000</v>
      </c>
      <c r="G18" s="323">
        <v>40000</v>
      </c>
      <c r="H18" s="324" t="s">
        <v>187</v>
      </c>
      <c r="I18" s="321" t="s">
        <v>488</v>
      </c>
      <c r="J18" s="321" t="s">
        <v>34</v>
      </c>
      <c r="K18" s="321" t="s">
        <v>35</v>
      </c>
      <c r="L18" s="325">
        <v>32581</v>
      </c>
      <c r="M18" s="326" t="s">
        <v>534</v>
      </c>
      <c r="N18" s="321" t="s">
        <v>534</v>
      </c>
    </row>
    <row r="19" spans="1:14" s="327" customFormat="1" x14ac:dyDescent="0.25">
      <c r="A19" s="321">
        <f t="shared" si="0"/>
        <v>16</v>
      </c>
      <c r="B19" s="321" t="s">
        <v>531</v>
      </c>
      <c r="C19" s="321" t="s">
        <v>532</v>
      </c>
      <c r="D19" s="321">
        <v>254056</v>
      </c>
      <c r="E19" s="322" t="s">
        <v>163</v>
      </c>
      <c r="F19" s="323">
        <v>40000</v>
      </c>
      <c r="G19" s="323">
        <v>40000</v>
      </c>
      <c r="H19" s="324" t="s">
        <v>489</v>
      </c>
      <c r="I19" s="321" t="s">
        <v>490</v>
      </c>
      <c r="J19" s="321" t="s">
        <v>34</v>
      </c>
      <c r="K19" s="321" t="s">
        <v>35</v>
      </c>
      <c r="L19" s="325">
        <v>32583</v>
      </c>
      <c r="M19" s="326" t="s">
        <v>537</v>
      </c>
      <c r="N19" s="321" t="s">
        <v>61</v>
      </c>
    </row>
    <row r="20" spans="1:14" s="327" customFormat="1" x14ac:dyDescent="0.25">
      <c r="A20" s="321">
        <f t="shared" si="0"/>
        <v>17</v>
      </c>
      <c r="B20" s="321" t="s">
        <v>531</v>
      </c>
      <c r="C20" s="321" t="s">
        <v>532</v>
      </c>
      <c r="D20" s="321">
        <v>254060</v>
      </c>
      <c r="E20" s="322" t="s">
        <v>553</v>
      </c>
      <c r="F20" s="323">
        <v>40000</v>
      </c>
      <c r="G20" s="323">
        <v>40000</v>
      </c>
      <c r="H20" s="324" t="s">
        <v>554</v>
      </c>
      <c r="I20" s="321" t="s">
        <v>555</v>
      </c>
      <c r="J20" s="321" t="s">
        <v>34</v>
      </c>
      <c r="K20" s="321" t="s">
        <v>35</v>
      </c>
      <c r="L20" s="325">
        <v>32979</v>
      </c>
      <c r="M20" s="326" t="s">
        <v>537</v>
      </c>
      <c r="N20" s="321" t="s">
        <v>61</v>
      </c>
    </row>
    <row r="21" spans="1:14" x14ac:dyDescent="0.25">
      <c r="A21" s="299"/>
      <c r="B21" s="299"/>
      <c r="C21" s="299"/>
      <c r="D21" s="299"/>
      <c r="E21" s="300"/>
      <c r="F21" s="306"/>
      <c r="G21" s="306"/>
      <c r="H21" s="307"/>
      <c r="I21" s="299"/>
      <c r="J21" s="299"/>
      <c r="K21" s="299"/>
      <c r="L21" s="308"/>
      <c r="M21" s="298"/>
      <c r="N21" s="299"/>
    </row>
    <row r="22" spans="1:14" x14ac:dyDescent="0.25">
      <c r="A22" s="299"/>
      <c r="B22" s="299"/>
      <c r="C22" s="299"/>
      <c r="D22" s="299"/>
      <c r="E22" s="300"/>
      <c r="F22" s="306"/>
      <c r="G22" s="306"/>
      <c r="H22" s="307"/>
      <c r="I22" s="299"/>
      <c r="J22" s="299"/>
      <c r="K22" s="299"/>
      <c r="L22" s="308"/>
      <c r="M22" s="298"/>
      <c r="N22" s="299"/>
    </row>
    <row r="23" spans="1:14" ht="15.75" x14ac:dyDescent="0.25">
      <c r="A23" s="389" t="s">
        <v>102</v>
      </c>
      <c r="B23" s="390"/>
      <c r="C23" s="390"/>
      <c r="D23" s="390"/>
      <c r="E23" s="391"/>
      <c r="F23" s="306">
        <f>SUM(F4:F22)</f>
        <v>727000</v>
      </c>
      <c r="G23" s="306">
        <f>SUM(G4:G22)</f>
        <v>727000</v>
      </c>
      <c r="H23" s="307"/>
      <c r="I23" s="299"/>
      <c r="J23" s="299"/>
      <c r="K23" s="299"/>
      <c r="L23" s="308"/>
      <c r="M23" s="298"/>
      <c r="N23" s="299"/>
    </row>
    <row r="24" spans="1:14" x14ac:dyDescent="0.25">
      <c r="A24" s="299"/>
      <c r="B24" s="299"/>
      <c r="C24" s="309"/>
      <c r="D24" s="299"/>
      <c r="E24" s="300"/>
      <c r="F24" s="306"/>
      <c r="G24" s="306"/>
      <c r="H24" s="307"/>
      <c r="I24" s="299"/>
      <c r="J24" s="299"/>
      <c r="K24" s="298"/>
      <c r="L24" s="308"/>
      <c r="M24" s="298"/>
      <c r="N24" s="299"/>
    </row>
    <row r="25" spans="1:14" ht="15.75" x14ac:dyDescent="0.25">
      <c r="A25" s="389" t="s">
        <v>556</v>
      </c>
      <c r="B25" s="390"/>
      <c r="C25" s="390"/>
      <c r="D25" s="390"/>
      <c r="E25" s="391"/>
      <c r="F25" s="310">
        <f>SUM(F24:F24)</f>
        <v>0</v>
      </c>
      <c r="G25" s="310">
        <f>SUM(G24:G24)</f>
        <v>0</v>
      </c>
      <c r="H25" s="299"/>
      <c r="I25" s="299"/>
      <c r="J25" s="299"/>
      <c r="K25" s="299"/>
      <c r="L25" s="308"/>
      <c r="M25" s="298"/>
      <c r="N25" s="299"/>
    </row>
    <row r="26" spans="1:14" ht="16.5" thickBot="1" x14ac:dyDescent="0.3">
      <c r="A26" s="393" t="s">
        <v>557</v>
      </c>
      <c r="B26" s="394"/>
      <c r="C26" s="394"/>
      <c r="D26" s="394"/>
      <c r="E26" s="394"/>
      <c r="F26" s="310"/>
      <c r="G26" s="310">
        <f>G23+G25</f>
        <v>727000</v>
      </c>
      <c r="H26" s="307"/>
      <c r="I26" s="299"/>
      <c r="J26" s="299"/>
      <c r="K26" s="299"/>
      <c r="L26" s="297"/>
      <c r="M26" s="298"/>
      <c r="N26" s="299"/>
    </row>
    <row r="27" spans="1:14" ht="15.75" x14ac:dyDescent="0.25">
      <c r="A27" s="311"/>
      <c r="B27" s="312"/>
      <c r="C27" s="388" t="s">
        <v>105</v>
      </c>
      <c r="D27" s="388"/>
      <c r="E27" s="313"/>
      <c r="F27" s="314"/>
      <c r="G27" s="315">
        <f>G3-G26</f>
        <v>12202357</v>
      </c>
      <c r="H27" s="298"/>
      <c r="I27" s="298"/>
      <c r="J27" s="299"/>
      <c r="K27" s="298"/>
      <c r="L27" s="297"/>
      <c r="M27" s="316"/>
      <c r="N27" s="299"/>
    </row>
    <row r="28" spans="1:14" x14ac:dyDescent="0.25">
      <c r="A28" s="317"/>
      <c r="B28" s="317"/>
      <c r="C28" s="317"/>
      <c r="D28" s="317"/>
      <c r="E28" s="317" t="s">
        <v>512</v>
      </c>
      <c r="F28" s="296"/>
      <c r="G28" s="296"/>
      <c r="H28" s="296"/>
      <c r="I28" s="296"/>
      <c r="J28" s="299" t="s">
        <v>513</v>
      </c>
      <c r="K28" s="296"/>
      <c r="L28" s="318"/>
      <c r="M28" s="318"/>
      <c r="N28" s="317"/>
    </row>
    <row r="29" spans="1:14" x14ac:dyDescent="0.25">
      <c r="A29" s="317" t="s">
        <v>514</v>
      </c>
      <c r="B29" s="317"/>
      <c r="C29" s="317"/>
      <c r="D29" s="317"/>
      <c r="E29" s="317"/>
      <c r="F29" s="296" t="s">
        <v>515</v>
      </c>
      <c r="G29" s="319"/>
      <c r="H29" s="296"/>
      <c r="I29" s="320"/>
      <c r="J29" s="299"/>
      <c r="K29" s="296"/>
      <c r="L29" s="317"/>
      <c r="M29" s="318"/>
      <c r="N29" s="317"/>
    </row>
    <row r="30" spans="1:14" x14ac:dyDescent="0.25">
      <c r="A30" s="317" t="s">
        <v>516</v>
      </c>
      <c r="B30" s="317"/>
      <c r="C30" s="317"/>
      <c r="D30" s="317"/>
      <c r="E30" s="317"/>
      <c r="F30" s="296" t="s">
        <v>516</v>
      </c>
      <c r="G30" s="319"/>
      <c r="H30" s="296"/>
      <c r="I30" s="296" t="s">
        <v>517</v>
      </c>
      <c r="J30" s="298"/>
      <c r="K30" s="296"/>
      <c r="L30" s="317"/>
      <c r="M30" s="318"/>
      <c r="N30" s="317"/>
    </row>
    <row r="31" spans="1:14" x14ac:dyDescent="0.25">
      <c r="A31" s="317" t="s">
        <v>518</v>
      </c>
      <c r="B31" s="317"/>
      <c r="C31" s="317"/>
      <c r="D31" s="317"/>
      <c r="E31" s="317"/>
      <c r="F31" s="296" t="s">
        <v>519</v>
      </c>
      <c r="G31" s="319"/>
      <c r="H31" s="296"/>
      <c r="I31" s="296"/>
      <c r="J31" s="296"/>
      <c r="K31" s="296"/>
      <c r="L31" s="317"/>
      <c r="M31" s="317"/>
      <c r="N31" s="317"/>
    </row>
  </sheetData>
  <mergeCells count="6">
    <mergeCell ref="C27:D27"/>
    <mergeCell ref="A1:J1"/>
    <mergeCell ref="C3:D3"/>
    <mergeCell ref="A23:E23"/>
    <mergeCell ref="A25:E25"/>
    <mergeCell ref="A26:E26"/>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
  <sheetViews>
    <sheetView workbookViewId="0">
      <selection activeCell="D9" sqref="D9"/>
    </sheetView>
  </sheetViews>
  <sheetFormatPr defaultRowHeight="15" x14ac:dyDescent="0.25"/>
  <cols>
    <col min="1" max="1" width="5.5703125" customWidth="1"/>
    <col min="2" max="2" width="17" customWidth="1"/>
    <col min="3" max="3" width="15.140625" customWidth="1"/>
    <col min="4" max="4" width="14.42578125" customWidth="1"/>
    <col min="5" max="5" width="11.42578125" customWidth="1"/>
    <col min="7" max="7" width="13.85546875" customWidth="1"/>
    <col min="8" max="8" width="10.42578125" customWidth="1"/>
    <col min="9" max="9" width="13.5703125" customWidth="1"/>
    <col min="10" max="10" width="12" customWidth="1"/>
    <col min="11" max="11" width="13.42578125" customWidth="1"/>
    <col min="12" max="12" width="9.7109375" customWidth="1"/>
    <col min="13" max="13" width="18" customWidth="1"/>
    <col min="14" max="14" width="22.28515625" customWidth="1"/>
  </cols>
  <sheetData>
    <row r="1" spans="1:14" ht="15.75" x14ac:dyDescent="0.25">
      <c r="A1" s="389" t="s">
        <v>558</v>
      </c>
      <c r="B1" s="390"/>
      <c r="C1" s="390"/>
      <c r="D1" s="390"/>
      <c r="E1" s="390"/>
      <c r="F1" s="390"/>
      <c r="G1" s="390"/>
      <c r="H1" s="390"/>
      <c r="I1" s="390"/>
      <c r="J1" s="391"/>
      <c r="K1" s="296"/>
      <c r="L1" s="297"/>
      <c r="M1" s="298"/>
      <c r="N1" s="296"/>
    </row>
    <row r="2" spans="1:14" ht="45"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4" x14ac:dyDescent="0.25">
      <c r="A3" s="302"/>
      <c r="B3" s="303"/>
      <c r="C3" s="392" t="s">
        <v>23</v>
      </c>
      <c r="D3" s="392"/>
      <c r="E3" s="304"/>
      <c r="F3" s="305"/>
      <c r="G3" s="305">
        <v>12202357</v>
      </c>
      <c r="H3" s="298"/>
      <c r="I3" s="298"/>
      <c r="J3" s="298"/>
      <c r="K3" s="298"/>
      <c r="L3" s="297"/>
      <c r="M3" s="298"/>
      <c r="N3" s="298"/>
    </row>
    <row r="4" spans="1:14" s="327" customFormat="1" x14ac:dyDescent="0.25">
      <c r="A4" s="321">
        <v>1</v>
      </c>
      <c r="B4" s="321" t="s">
        <v>559</v>
      </c>
      <c r="C4" s="321" t="s">
        <v>431</v>
      </c>
      <c r="D4" s="321">
        <v>3460482</v>
      </c>
      <c r="E4" s="322" t="s">
        <v>39</v>
      </c>
      <c r="F4" s="323">
        <v>45000</v>
      </c>
      <c r="G4" s="323">
        <v>45000</v>
      </c>
      <c r="H4" s="324" t="s">
        <v>560</v>
      </c>
      <c r="I4" s="321" t="s">
        <v>561</v>
      </c>
      <c r="J4" s="321" t="s">
        <v>34</v>
      </c>
      <c r="K4" s="321" t="s">
        <v>35</v>
      </c>
      <c r="L4" s="325">
        <v>32990</v>
      </c>
      <c r="M4" s="326" t="s">
        <v>446</v>
      </c>
      <c r="N4" s="321" t="s">
        <v>33</v>
      </c>
    </row>
    <row r="5" spans="1:14" s="327" customFormat="1" x14ac:dyDescent="0.25">
      <c r="A5" s="321">
        <v>2</v>
      </c>
      <c r="B5" s="321" t="s">
        <v>559</v>
      </c>
      <c r="C5" s="321" t="s">
        <v>431</v>
      </c>
      <c r="D5" s="321">
        <v>3460484</v>
      </c>
      <c r="E5" s="322" t="s">
        <v>163</v>
      </c>
      <c r="F5" s="323">
        <v>45000</v>
      </c>
      <c r="G5" s="323">
        <v>45000</v>
      </c>
      <c r="H5" s="324" t="s">
        <v>562</v>
      </c>
      <c r="I5" s="321" t="s">
        <v>563</v>
      </c>
      <c r="J5" s="321" t="s">
        <v>34</v>
      </c>
      <c r="K5" s="321" t="s">
        <v>35</v>
      </c>
      <c r="L5" s="325">
        <v>32987</v>
      </c>
      <c r="M5" s="326" t="s">
        <v>446</v>
      </c>
      <c r="N5" s="321" t="s">
        <v>33</v>
      </c>
    </row>
    <row r="6" spans="1:14" s="327" customFormat="1" x14ac:dyDescent="0.25">
      <c r="A6" s="321">
        <v>3</v>
      </c>
      <c r="B6" s="321" t="s">
        <v>559</v>
      </c>
      <c r="C6" s="321" t="s">
        <v>431</v>
      </c>
      <c r="D6" s="321">
        <v>3460481</v>
      </c>
      <c r="E6" s="322" t="s">
        <v>487</v>
      </c>
      <c r="F6" s="323">
        <v>45000</v>
      </c>
      <c r="G6" s="323">
        <v>45000</v>
      </c>
      <c r="H6" s="324" t="s">
        <v>564</v>
      </c>
      <c r="I6" s="321" t="s">
        <v>565</v>
      </c>
      <c r="J6" s="321" t="s">
        <v>34</v>
      </c>
      <c r="K6" s="321" t="s">
        <v>35</v>
      </c>
      <c r="L6" s="325">
        <v>32986</v>
      </c>
      <c r="M6" s="326" t="s">
        <v>446</v>
      </c>
      <c r="N6" s="321" t="s">
        <v>33</v>
      </c>
    </row>
    <row r="7" spans="1:14" s="327" customFormat="1" x14ac:dyDescent="0.25">
      <c r="A7" s="321">
        <v>4</v>
      </c>
      <c r="B7" s="321" t="s">
        <v>559</v>
      </c>
      <c r="C7" s="321" t="s">
        <v>431</v>
      </c>
      <c r="D7" s="321">
        <v>3460483</v>
      </c>
      <c r="E7" s="322" t="s">
        <v>26</v>
      </c>
      <c r="F7" s="323">
        <v>45000</v>
      </c>
      <c r="G7" s="323">
        <v>45000</v>
      </c>
      <c r="H7" s="324" t="s">
        <v>566</v>
      </c>
      <c r="I7" s="321" t="s">
        <v>567</v>
      </c>
      <c r="J7" s="321" t="s">
        <v>34</v>
      </c>
      <c r="K7" s="321" t="s">
        <v>35</v>
      </c>
      <c r="L7" s="325">
        <v>32983</v>
      </c>
      <c r="M7" s="326" t="s">
        <v>446</v>
      </c>
      <c r="N7" s="321" t="s">
        <v>33</v>
      </c>
    </row>
    <row r="8" spans="1:14" s="327" customFormat="1" x14ac:dyDescent="0.25">
      <c r="A8" s="321">
        <v>5</v>
      </c>
      <c r="B8" s="321" t="s">
        <v>568</v>
      </c>
      <c r="C8" s="321" t="s">
        <v>431</v>
      </c>
      <c r="D8" s="321">
        <v>3460856</v>
      </c>
      <c r="E8" s="322" t="s">
        <v>474</v>
      </c>
      <c r="F8" s="323">
        <v>45000</v>
      </c>
      <c r="G8" s="323">
        <v>45000</v>
      </c>
      <c r="H8" s="324" t="s">
        <v>434</v>
      </c>
      <c r="I8" s="321" t="s">
        <v>569</v>
      </c>
      <c r="J8" s="321" t="s">
        <v>570</v>
      </c>
      <c r="K8" s="321" t="s">
        <v>571</v>
      </c>
      <c r="L8" s="325">
        <v>32985</v>
      </c>
      <c r="M8" s="326" t="s">
        <v>572</v>
      </c>
      <c r="N8" s="321" t="s">
        <v>573</v>
      </c>
    </row>
    <row r="9" spans="1:14" s="327" customFormat="1" x14ac:dyDescent="0.25">
      <c r="A9" s="321">
        <v>6</v>
      </c>
      <c r="B9" s="321" t="s">
        <v>568</v>
      </c>
      <c r="C9" s="321" t="s">
        <v>431</v>
      </c>
      <c r="D9" s="321">
        <v>3460836</v>
      </c>
      <c r="E9" s="322" t="s">
        <v>574</v>
      </c>
      <c r="F9" s="323">
        <v>45000</v>
      </c>
      <c r="G9" s="323">
        <v>45000</v>
      </c>
      <c r="H9" s="324" t="s">
        <v>575</v>
      </c>
      <c r="I9" s="321" t="s">
        <v>576</v>
      </c>
      <c r="J9" s="321" t="s">
        <v>570</v>
      </c>
      <c r="K9" s="321" t="s">
        <v>571</v>
      </c>
      <c r="L9" s="325">
        <v>32989</v>
      </c>
      <c r="M9" s="326" t="s">
        <v>446</v>
      </c>
      <c r="N9" s="321" t="s">
        <v>33</v>
      </c>
    </row>
    <row r="10" spans="1:14" s="327" customFormat="1" x14ac:dyDescent="0.25">
      <c r="A10" s="321">
        <v>7</v>
      </c>
      <c r="B10" s="321" t="s">
        <v>568</v>
      </c>
      <c r="C10" s="321" t="s">
        <v>431</v>
      </c>
      <c r="D10" s="321">
        <v>3460837</v>
      </c>
      <c r="E10" s="322" t="s">
        <v>577</v>
      </c>
      <c r="F10" s="323">
        <v>45000</v>
      </c>
      <c r="G10" s="323">
        <v>45000</v>
      </c>
      <c r="H10" s="324" t="s">
        <v>578</v>
      </c>
      <c r="I10" s="321" t="s">
        <v>579</v>
      </c>
      <c r="J10" s="321" t="s">
        <v>570</v>
      </c>
      <c r="K10" s="321" t="s">
        <v>571</v>
      </c>
      <c r="L10" s="325">
        <v>32984</v>
      </c>
      <c r="M10" s="326" t="s">
        <v>446</v>
      </c>
      <c r="N10" s="321" t="s">
        <v>33</v>
      </c>
    </row>
    <row r="11" spans="1:14" s="327" customFormat="1" x14ac:dyDescent="0.25">
      <c r="A11" s="321">
        <v>8</v>
      </c>
      <c r="B11" s="321" t="s">
        <v>541</v>
      </c>
      <c r="C11" s="321" t="s">
        <v>431</v>
      </c>
      <c r="D11" s="321">
        <v>3460747</v>
      </c>
      <c r="E11" s="322" t="s">
        <v>580</v>
      </c>
      <c r="F11" s="323">
        <v>50000</v>
      </c>
      <c r="G11" s="323">
        <v>50000</v>
      </c>
      <c r="H11" s="324" t="s">
        <v>363</v>
      </c>
      <c r="I11" s="321" t="s">
        <v>364</v>
      </c>
      <c r="J11" s="321" t="s">
        <v>581</v>
      </c>
      <c r="K11" s="321" t="s">
        <v>582</v>
      </c>
      <c r="L11" s="325">
        <v>32991</v>
      </c>
      <c r="M11" s="326" t="s">
        <v>88</v>
      </c>
      <c r="N11" s="321" t="s">
        <v>88</v>
      </c>
    </row>
    <row r="12" spans="1:14" s="327" customFormat="1" x14ac:dyDescent="0.25">
      <c r="A12" s="321">
        <v>9</v>
      </c>
      <c r="B12" s="321" t="s">
        <v>541</v>
      </c>
      <c r="C12" s="321" t="s">
        <v>431</v>
      </c>
      <c r="D12" s="321">
        <v>3460743</v>
      </c>
      <c r="E12" s="322" t="s">
        <v>583</v>
      </c>
      <c r="F12" s="323">
        <v>50000</v>
      </c>
      <c r="G12" s="323">
        <v>50000</v>
      </c>
      <c r="H12" s="324" t="s">
        <v>584</v>
      </c>
      <c r="I12" s="321" t="s">
        <v>585</v>
      </c>
      <c r="J12" s="321" t="s">
        <v>581</v>
      </c>
      <c r="K12" s="321" t="s">
        <v>582</v>
      </c>
      <c r="L12" s="325">
        <v>32981</v>
      </c>
      <c r="M12" s="326" t="s">
        <v>436</v>
      </c>
      <c r="N12" s="321" t="s">
        <v>267</v>
      </c>
    </row>
    <row r="13" spans="1:14" s="327" customFormat="1" x14ac:dyDescent="0.25">
      <c r="A13" s="321">
        <v>10</v>
      </c>
      <c r="B13" s="321" t="s">
        <v>541</v>
      </c>
      <c r="C13" s="321" t="s">
        <v>431</v>
      </c>
      <c r="D13" s="321">
        <v>3460746</v>
      </c>
      <c r="E13" s="322" t="s">
        <v>586</v>
      </c>
      <c r="F13" s="323">
        <v>50000</v>
      </c>
      <c r="G13" s="323">
        <v>50000</v>
      </c>
      <c r="H13" s="324" t="s">
        <v>489</v>
      </c>
      <c r="I13" s="321" t="s">
        <v>587</v>
      </c>
      <c r="J13" s="321" t="s">
        <v>581</v>
      </c>
      <c r="K13" s="321" t="s">
        <v>582</v>
      </c>
      <c r="L13" s="325">
        <v>32982</v>
      </c>
      <c r="M13" s="326" t="s">
        <v>436</v>
      </c>
      <c r="N13" s="321" t="s">
        <v>267</v>
      </c>
    </row>
    <row r="14" spans="1:14" s="327" customFormat="1" x14ac:dyDescent="0.25">
      <c r="A14" s="321">
        <v>11</v>
      </c>
      <c r="B14" s="321" t="s">
        <v>437</v>
      </c>
      <c r="C14" s="321" t="s">
        <v>431</v>
      </c>
      <c r="D14" s="321">
        <v>3459970</v>
      </c>
      <c r="E14" s="322" t="s">
        <v>588</v>
      </c>
      <c r="F14" s="323">
        <v>50000</v>
      </c>
      <c r="G14" s="323">
        <v>50000</v>
      </c>
      <c r="H14" s="324" t="s">
        <v>589</v>
      </c>
      <c r="I14" s="321" t="s">
        <v>590</v>
      </c>
      <c r="J14" s="321" t="s">
        <v>434</v>
      </c>
      <c r="K14" s="321" t="s">
        <v>591</v>
      </c>
      <c r="L14" s="325">
        <v>32980</v>
      </c>
      <c r="M14" s="326" t="s">
        <v>436</v>
      </c>
      <c r="N14" s="321" t="s">
        <v>267</v>
      </c>
    </row>
    <row r="15" spans="1:14" s="327" customFormat="1" x14ac:dyDescent="0.25">
      <c r="A15" s="321">
        <v>12</v>
      </c>
      <c r="B15" s="321" t="s">
        <v>592</v>
      </c>
      <c r="C15" s="321" t="s">
        <v>431</v>
      </c>
      <c r="D15" s="321">
        <v>3460874</v>
      </c>
      <c r="E15" s="322" t="s">
        <v>593</v>
      </c>
      <c r="F15" s="323">
        <v>50000</v>
      </c>
      <c r="G15" s="323">
        <v>50000</v>
      </c>
      <c r="H15" s="324" t="s">
        <v>594</v>
      </c>
      <c r="I15" s="321" t="s">
        <v>595</v>
      </c>
      <c r="J15" s="321" t="s">
        <v>596</v>
      </c>
      <c r="K15" s="321" t="s">
        <v>597</v>
      </c>
      <c r="L15" s="325">
        <v>32988</v>
      </c>
      <c r="M15" s="326" t="s">
        <v>598</v>
      </c>
      <c r="N15" s="321" t="s">
        <v>599</v>
      </c>
    </row>
    <row r="16" spans="1:14" x14ac:dyDescent="0.25">
      <c r="A16" s="299"/>
      <c r="B16" s="299"/>
      <c r="C16" s="299"/>
      <c r="D16" s="299"/>
      <c r="E16" s="300"/>
      <c r="F16" s="306"/>
      <c r="G16" s="306"/>
      <c r="H16" s="307"/>
      <c r="I16" s="299"/>
      <c r="J16" s="299"/>
      <c r="K16" s="299"/>
      <c r="L16" s="308"/>
      <c r="M16" s="298"/>
      <c r="N16" s="299"/>
    </row>
    <row r="17" spans="1:14" x14ac:dyDescent="0.25">
      <c r="A17" s="299"/>
      <c r="B17" s="299"/>
      <c r="C17" s="299"/>
      <c r="D17" s="299"/>
      <c r="E17" s="300"/>
      <c r="F17" s="306"/>
      <c r="G17" s="306"/>
      <c r="H17" s="307"/>
      <c r="I17" s="299"/>
      <c r="J17" s="299"/>
      <c r="K17" s="299"/>
      <c r="L17" s="308"/>
      <c r="M17" s="298"/>
      <c r="N17" s="299"/>
    </row>
    <row r="18" spans="1:14" ht="15.75" x14ac:dyDescent="0.25">
      <c r="A18" s="389" t="s">
        <v>600</v>
      </c>
      <c r="B18" s="390"/>
      <c r="C18" s="390"/>
      <c r="D18" s="390"/>
      <c r="E18" s="391"/>
      <c r="F18" s="306">
        <f>SUM(F4:F17)</f>
        <v>565000</v>
      </c>
      <c r="G18" s="306">
        <f>SUM(G4:G17)</f>
        <v>565000</v>
      </c>
      <c r="H18" s="307"/>
      <c r="I18" s="299"/>
      <c r="J18" s="299"/>
      <c r="K18" s="299"/>
      <c r="L18" s="308"/>
      <c r="M18" s="298"/>
      <c r="N18" s="299"/>
    </row>
    <row r="19" spans="1:14" x14ac:dyDescent="0.25">
      <c r="A19" s="299"/>
      <c r="B19" s="299"/>
      <c r="C19" s="309"/>
      <c r="D19" s="299"/>
      <c r="E19" s="300"/>
      <c r="F19" s="306"/>
      <c r="G19" s="306"/>
      <c r="H19" s="307"/>
      <c r="I19" s="299"/>
      <c r="J19" s="299"/>
      <c r="K19" s="298"/>
      <c r="L19" s="308"/>
      <c r="M19" s="298"/>
      <c r="N19" s="299"/>
    </row>
    <row r="20" spans="1:14" x14ac:dyDescent="0.25">
      <c r="A20" s="299"/>
      <c r="B20" s="299"/>
      <c r="C20" s="299"/>
      <c r="D20" s="299"/>
      <c r="E20" s="300"/>
      <c r="F20" s="306"/>
      <c r="G20" s="306"/>
      <c r="H20" s="307"/>
      <c r="I20" s="299"/>
      <c r="J20" s="299"/>
      <c r="K20" s="299"/>
      <c r="L20" s="308"/>
      <c r="M20" s="298"/>
      <c r="N20" s="299"/>
    </row>
    <row r="21" spans="1:14" ht="15.75" x14ac:dyDescent="0.25">
      <c r="A21" s="389" t="s">
        <v>510</v>
      </c>
      <c r="B21" s="390"/>
      <c r="C21" s="390"/>
      <c r="D21" s="390"/>
      <c r="E21" s="391"/>
      <c r="F21" s="310">
        <f>SUM(F19:F20)</f>
        <v>0</v>
      </c>
      <c r="G21" s="310">
        <f>SUM(G19:G20)</f>
        <v>0</v>
      </c>
      <c r="H21" s="299"/>
      <c r="I21" s="299"/>
      <c r="J21" s="299"/>
      <c r="K21" s="299"/>
      <c r="L21" s="308"/>
      <c r="M21" s="298"/>
      <c r="N21" s="299"/>
    </row>
    <row r="22" spans="1:14" ht="16.5" thickBot="1" x14ac:dyDescent="0.3">
      <c r="A22" s="393" t="s">
        <v>601</v>
      </c>
      <c r="B22" s="394"/>
      <c r="C22" s="394"/>
      <c r="D22" s="394"/>
      <c r="E22" s="394"/>
      <c r="F22" s="310"/>
      <c r="G22" s="310">
        <f>G18+G21</f>
        <v>565000</v>
      </c>
      <c r="H22" s="307"/>
      <c r="I22" s="299"/>
      <c r="J22" s="299"/>
      <c r="K22" s="299"/>
      <c r="L22" s="297"/>
      <c r="M22" s="298"/>
      <c r="N22" s="299"/>
    </row>
    <row r="23" spans="1:14" ht="15.75" x14ac:dyDescent="0.25">
      <c r="A23" s="311"/>
      <c r="B23" s="312"/>
      <c r="C23" s="388" t="s">
        <v>105</v>
      </c>
      <c r="D23" s="388"/>
      <c r="E23" s="313"/>
      <c r="F23" s="314"/>
      <c r="G23" s="315">
        <f>G3-G22</f>
        <v>11637357</v>
      </c>
      <c r="H23" s="298"/>
      <c r="I23" s="298"/>
      <c r="J23" s="299"/>
      <c r="K23" s="298"/>
      <c r="L23" s="297"/>
      <c r="M23" s="298"/>
      <c r="N23" s="299"/>
    </row>
    <row r="24" spans="1:14" x14ac:dyDescent="0.25">
      <c r="A24" s="317"/>
      <c r="B24" s="317"/>
      <c r="C24" s="317"/>
      <c r="D24" s="317"/>
      <c r="E24" s="317" t="s">
        <v>512</v>
      </c>
      <c r="F24" s="296"/>
      <c r="G24" s="296"/>
      <c r="H24" s="296"/>
      <c r="I24" s="296"/>
      <c r="J24" s="299" t="s">
        <v>513</v>
      </c>
      <c r="K24" s="296"/>
      <c r="L24" s="318"/>
      <c r="M24" s="318"/>
      <c r="N24" s="317"/>
    </row>
    <row r="25" spans="1:14" x14ac:dyDescent="0.25">
      <c r="A25" s="317" t="s">
        <v>514</v>
      </c>
      <c r="B25" s="317"/>
      <c r="C25" s="317"/>
      <c r="D25" s="317"/>
      <c r="E25" s="317"/>
      <c r="F25" s="296" t="s">
        <v>515</v>
      </c>
      <c r="G25" s="319"/>
      <c r="H25" s="296"/>
      <c r="I25" s="296"/>
      <c r="J25" s="299"/>
      <c r="K25" s="296"/>
      <c r="L25" s="317"/>
      <c r="M25" s="318"/>
      <c r="N25" s="317"/>
    </row>
    <row r="26" spans="1:14" x14ac:dyDescent="0.25">
      <c r="A26" s="317" t="s">
        <v>516</v>
      </c>
      <c r="B26" s="317"/>
      <c r="C26" s="317"/>
      <c r="D26" s="317"/>
      <c r="E26" s="317"/>
      <c r="F26" s="296" t="s">
        <v>516</v>
      </c>
      <c r="G26" s="319"/>
      <c r="H26" s="296"/>
      <c r="I26" s="296" t="s">
        <v>517</v>
      </c>
      <c r="J26" s="298"/>
      <c r="K26" s="296"/>
      <c r="L26" s="317"/>
      <c r="M26" s="318"/>
      <c r="N26" s="317"/>
    </row>
    <row r="27" spans="1:14" x14ac:dyDescent="0.25">
      <c r="A27" s="317" t="s">
        <v>518</v>
      </c>
      <c r="B27" s="317"/>
      <c r="C27" s="317"/>
      <c r="D27" s="317"/>
      <c r="E27" s="317"/>
      <c r="F27" s="296" t="s">
        <v>602</v>
      </c>
      <c r="G27" s="319"/>
      <c r="H27" s="296"/>
      <c r="I27" s="296"/>
      <c r="J27" s="296"/>
      <c r="K27" s="296"/>
      <c r="L27" s="317"/>
      <c r="M27" s="317"/>
      <c r="N27" s="317"/>
    </row>
  </sheetData>
  <mergeCells count="6">
    <mergeCell ref="C23:D23"/>
    <mergeCell ref="A1:J1"/>
    <mergeCell ref="C3:D3"/>
    <mergeCell ref="A18:E18"/>
    <mergeCell ref="A21:E21"/>
    <mergeCell ref="A22:E22"/>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5"/>
  <sheetViews>
    <sheetView topLeftCell="A32" workbookViewId="0">
      <selection activeCell="B4" sqref="A4:N48"/>
    </sheetView>
  </sheetViews>
  <sheetFormatPr defaultRowHeight="15" x14ac:dyDescent="0.25"/>
  <cols>
    <col min="1" max="1" width="5.5703125" customWidth="1"/>
    <col min="2" max="2" width="17" customWidth="1"/>
    <col min="3" max="3" width="14.42578125" customWidth="1"/>
    <col min="4" max="4" width="11.42578125" customWidth="1"/>
    <col min="5" max="5" width="13" customWidth="1"/>
    <col min="6" max="6" width="12.140625" customWidth="1"/>
    <col min="7" max="7" width="12.7109375" customWidth="1"/>
    <col min="8" max="8" width="12.140625" customWidth="1"/>
    <col min="9" max="9" width="13" customWidth="1"/>
    <col min="10" max="10" width="10.85546875" customWidth="1"/>
    <col min="11" max="11" width="14.28515625" customWidth="1"/>
    <col min="12" max="12" width="9.28515625" customWidth="1"/>
    <col min="13" max="13" width="15.42578125" customWidth="1"/>
    <col min="14" max="14" width="20.85546875" customWidth="1"/>
  </cols>
  <sheetData>
    <row r="1" spans="1:14" ht="15.75" x14ac:dyDescent="0.25">
      <c r="A1" s="389" t="s">
        <v>603</v>
      </c>
      <c r="B1" s="390"/>
      <c r="C1" s="390"/>
      <c r="D1" s="390"/>
      <c r="E1" s="390"/>
      <c r="F1" s="390"/>
      <c r="G1" s="390"/>
      <c r="H1" s="390"/>
      <c r="I1" s="390"/>
      <c r="J1" s="391"/>
      <c r="K1" s="296"/>
      <c r="L1" s="297"/>
      <c r="M1" s="298"/>
      <c r="N1" s="296"/>
    </row>
    <row r="2" spans="1:14" ht="45"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4" x14ac:dyDescent="0.25">
      <c r="A3" s="302"/>
      <c r="B3" s="303"/>
      <c r="C3" s="392" t="s">
        <v>23</v>
      </c>
      <c r="D3" s="392"/>
      <c r="E3" s="304"/>
      <c r="F3" s="305"/>
      <c r="G3" s="305">
        <v>11637357</v>
      </c>
      <c r="H3" s="298"/>
      <c r="I3" s="298"/>
      <c r="J3" s="298"/>
      <c r="K3" s="298"/>
      <c r="L3" s="297"/>
      <c r="M3" s="298"/>
      <c r="N3" s="298"/>
    </row>
    <row r="4" spans="1:14" s="327" customFormat="1" x14ac:dyDescent="0.25">
      <c r="A4" s="321">
        <v>1</v>
      </c>
      <c r="B4" s="321" t="s">
        <v>604</v>
      </c>
      <c r="C4" s="321" t="s">
        <v>431</v>
      </c>
      <c r="D4" s="321">
        <v>3460738</v>
      </c>
      <c r="E4" s="322" t="s">
        <v>605</v>
      </c>
      <c r="F4" s="323">
        <v>50000</v>
      </c>
      <c r="G4" s="323">
        <v>50000</v>
      </c>
      <c r="H4" s="324" t="s">
        <v>606</v>
      </c>
      <c r="I4" s="321" t="s">
        <v>607</v>
      </c>
      <c r="J4" s="321" t="s">
        <v>581</v>
      </c>
      <c r="K4" s="321" t="s">
        <v>582</v>
      </c>
      <c r="L4" s="325">
        <v>32994</v>
      </c>
      <c r="M4" s="326" t="s">
        <v>436</v>
      </c>
      <c r="N4" s="321" t="s">
        <v>267</v>
      </c>
    </row>
    <row r="5" spans="1:14" s="327" customFormat="1" x14ac:dyDescent="0.25">
      <c r="A5" s="321">
        <v>2</v>
      </c>
      <c r="B5" s="321" t="s">
        <v>608</v>
      </c>
      <c r="C5" s="321" t="s">
        <v>431</v>
      </c>
      <c r="D5" s="321">
        <v>3459962</v>
      </c>
      <c r="E5" s="322" t="s">
        <v>609</v>
      </c>
      <c r="F5" s="323">
        <v>50000</v>
      </c>
      <c r="G5" s="323">
        <v>50000</v>
      </c>
      <c r="H5" s="324" t="s">
        <v>610</v>
      </c>
      <c r="I5" s="321" t="s">
        <v>611</v>
      </c>
      <c r="J5" s="321" t="s">
        <v>434</v>
      </c>
      <c r="K5" s="321" t="s">
        <v>591</v>
      </c>
      <c r="L5" s="325">
        <v>33164</v>
      </c>
      <c r="M5" s="326" t="s">
        <v>436</v>
      </c>
      <c r="N5" s="321" t="s">
        <v>267</v>
      </c>
    </row>
    <row r="6" spans="1:14" s="327" customFormat="1" x14ac:dyDescent="0.25">
      <c r="A6" s="321">
        <v>3</v>
      </c>
      <c r="B6" s="321" t="s">
        <v>608</v>
      </c>
      <c r="C6" s="321" t="s">
        <v>431</v>
      </c>
      <c r="D6" s="321">
        <v>3459961</v>
      </c>
      <c r="E6" s="322" t="s">
        <v>612</v>
      </c>
      <c r="F6" s="323">
        <v>50000</v>
      </c>
      <c r="G6" s="323">
        <v>50000</v>
      </c>
      <c r="H6" s="324" t="s">
        <v>234</v>
      </c>
      <c r="I6" s="321" t="s">
        <v>613</v>
      </c>
      <c r="J6" s="321" t="s">
        <v>434</v>
      </c>
      <c r="K6" s="321" t="s">
        <v>591</v>
      </c>
      <c r="L6" s="325">
        <v>33163</v>
      </c>
      <c r="M6" s="326" t="s">
        <v>436</v>
      </c>
      <c r="N6" s="321" t="s">
        <v>267</v>
      </c>
    </row>
    <row r="7" spans="1:14" s="327" customFormat="1" x14ac:dyDescent="0.25">
      <c r="A7" s="321">
        <v>4</v>
      </c>
      <c r="B7" s="321" t="s">
        <v>614</v>
      </c>
      <c r="C7" s="321" t="s">
        <v>431</v>
      </c>
      <c r="D7" s="321">
        <v>3460985</v>
      </c>
      <c r="E7" s="322" t="s">
        <v>304</v>
      </c>
      <c r="F7" s="323">
        <v>45000</v>
      </c>
      <c r="G7" s="323">
        <v>45000</v>
      </c>
      <c r="H7" s="324" t="s">
        <v>615</v>
      </c>
      <c r="I7" s="321" t="s">
        <v>616</v>
      </c>
      <c r="J7" s="321" t="s">
        <v>34</v>
      </c>
      <c r="K7" s="321" t="s">
        <v>617</v>
      </c>
      <c r="L7" s="325">
        <v>32999</v>
      </c>
      <c r="M7" s="326" t="s">
        <v>598</v>
      </c>
      <c r="N7" s="321" t="s">
        <v>618</v>
      </c>
    </row>
    <row r="8" spans="1:14" s="327" customFormat="1" x14ac:dyDescent="0.25">
      <c r="A8" s="321">
        <v>5</v>
      </c>
      <c r="B8" s="321" t="s">
        <v>614</v>
      </c>
      <c r="C8" s="321" t="s">
        <v>431</v>
      </c>
      <c r="D8" s="321">
        <v>3460843</v>
      </c>
      <c r="E8" s="322" t="s">
        <v>298</v>
      </c>
      <c r="F8" s="323">
        <v>45000</v>
      </c>
      <c r="G8" s="323">
        <v>45000</v>
      </c>
      <c r="H8" s="324" t="s">
        <v>299</v>
      </c>
      <c r="I8" s="321" t="s">
        <v>300</v>
      </c>
      <c r="J8" s="321" t="s">
        <v>34</v>
      </c>
      <c r="K8" s="321" t="s">
        <v>617</v>
      </c>
      <c r="L8" s="325">
        <v>33000</v>
      </c>
      <c r="M8" s="326" t="s">
        <v>598</v>
      </c>
      <c r="N8" s="321" t="s">
        <v>618</v>
      </c>
    </row>
    <row r="9" spans="1:14" s="327" customFormat="1" x14ac:dyDescent="0.25">
      <c r="A9" s="321">
        <v>6</v>
      </c>
      <c r="B9" s="321" t="s">
        <v>614</v>
      </c>
      <c r="C9" s="321" t="s">
        <v>431</v>
      </c>
      <c r="D9" s="321">
        <v>3460842</v>
      </c>
      <c r="E9" s="322" t="s">
        <v>301</v>
      </c>
      <c r="F9" s="323">
        <v>45000</v>
      </c>
      <c r="G9" s="323">
        <v>45000</v>
      </c>
      <c r="H9" s="324" t="s">
        <v>302</v>
      </c>
      <c r="I9" s="321" t="s">
        <v>619</v>
      </c>
      <c r="J9" s="321" t="s">
        <v>34</v>
      </c>
      <c r="K9" s="321" t="s">
        <v>617</v>
      </c>
      <c r="L9" s="325">
        <v>32993</v>
      </c>
      <c r="M9" s="326" t="s">
        <v>598</v>
      </c>
      <c r="N9" s="321" t="s">
        <v>618</v>
      </c>
    </row>
    <row r="10" spans="1:14" s="327" customFormat="1" x14ac:dyDescent="0.25">
      <c r="A10" s="321">
        <v>7</v>
      </c>
      <c r="B10" s="321" t="s">
        <v>614</v>
      </c>
      <c r="C10" s="321" t="s">
        <v>431</v>
      </c>
      <c r="D10" s="321">
        <v>3460984</v>
      </c>
      <c r="E10" s="322" t="s">
        <v>210</v>
      </c>
      <c r="F10" s="323">
        <v>45000</v>
      </c>
      <c r="G10" s="323">
        <v>45000</v>
      </c>
      <c r="H10" s="324" t="s">
        <v>620</v>
      </c>
      <c r="I10" s="321" t="s">
        <v>215</v>
      </c>
      <c r="J10" s="321" t="s">
        <v>34</v>
      </c>
      <c r="K10" s="321" t="s">
        <v>617</v>
      </c>
      <c r="L10" s="325">
        <v>32992</v>
      </c>
      <c r="M10" s="326" t="s">
        <v>598</v>
      </c>
      <c r="N10" s="321" t="s">
        <v>618</v>
      </c>
    </row>
    <row r="11" spans="1:14" s="327" customFormat="1" x14ac:dyDescent="0.25">
      <c r="A11" s="321">
        <v>8</v>
      </c>
      <c r="B11" s="321" t="s">
        <v>614</v>
      </c>
      <c r="C11" s="321" t="s">
        <v>431</v>
      </c>
      <c r="D11" s="321">
        <v>3460986</v>
      </c>
      <c r="E11" s="322" t="s">
        <v>295</v>
      </c>
      <c r="F11" s="323">
        <v>45000</v>
      </c>
      <c r="G11" s="323">
        <v>45000</v>
      </c>
      <c r="H11" s="324" t="s">
        <v>621</v>
      </c>
      <c r="I11" s="321" t="s">
        <v>622</v>
      </c>
      <c r="J11" s="321" t="s">
        <v>34</v>
      </c>
      <c r="K11" s="321" t="s">
        <v>617</v>
      </c>
      <c r="L11" s="325">
        <v>32996</v>
      </c>
      <c r="M11" s="326" t="s">
        <v>598</v>
      </c>
      <c r="N11" s="321" t="s">
        <v>618</v>
      </c>
    </row>
    <row r="12" spans="1:14" s="327" customFormat="1" x14ac:dyDescent="0.25">
      <c r="A12" s="321">
        <v>9</v>
      </c>
      <c r="B12" s="321" t="s">
        <v>614</v>
      </c>
      <c r="C12" s="321" t="s">
        <v>431</v>
      </c>
      <c r="D12" s="321">
        <v>3460850</v>
      </c>
      <c r="E12" s="322" t="s">
        <v>623</v>
      </c>
      <c r="F12" s="323">
        <v>50000</v>
      </c>
      <c r="G12" s="323">
        <v>50000</v>
      </c>
      <c r="H12" s="324" t="s">
        <v>624</v>
      </c>
      <c r="I12" s="321" t="s">
        <v>625</v>
      </c>
      <c r="J12" s="321" t="s">
        <v>34</v>
      </c>
      <c r="K12" s="321" t="s">
        <v>617</v>
      </c>
      <c r="L12" s="325">
        <v>32997</v>
      </c>
      <c r="M12" s="326" t="s">
        <v>598</v>
      </c>
      <c r="N12" s="321" t="s">
        <v>618</v>
      </c>
    </row>
    <row r="13" spans="1:14" s="327" customFormat="1" x14ac:dyDescent="0.25">
      <c r="A13" s="321">
        <v>10</v>
      </c>
      <c r="B13" s="321" t="s">
        <v>614</v>
      </c>
      <c r="C13" s="321" t="s">
        <v>431</v>
      </c>
      <c r="D13" s="321">
        <v>3460841</v>
      </c>
      <c r="E13" s="322" t="s">
        <v>626</v>
      </c>
      <c r="F13" s="323">
        <v>50000</v>
      </c>
      <c r="G13" s="323">
        <v>50000</v>
      </c>
      <c r="H13" s="324" t="s">
        <v>386</v>
      </c>
      <c r="I13" s="321" t="s">
        <v>627</v>
      </c>
      <c r="J13" s="321" t="s">
        <v>34</v>
      </c>
      <c r="K13" s="321" t="s">
        <v>617</v>
      </c>
      <c r="L13" s="325">
        <v>32998</v>
      </c>
      <c r="M13" s="326" t="s">
        <v>598</v>
      </c>
      <c r="N13" s="321" t="s">
        <v>618</v>
      </c>
    </row>
    <row r="14" spans="1:14" s="327" customFormat="1" x14ac:dyDescent="0.25">
      <c r="A14" s="321">
        <v>11</v>
      </c>
      <c r="B14" s="321" t="s">
        <v>568</v>
      </c>
      <c r="C14" s="321" t="s">
        <v>431</v>
      </c>
      <c r="D14" s="321">
        <v>3460989</v>
      </c>
      <c r="E14" s="322" t="s">
        <v>628</v>
      </c>
      <c r="F14" s="323">
        <v>45000</v>
      </c>
      <c r="G14" s="323">
        <v>45000</v>
      </c>
      <c r="H14" s="324" t="s">
        <v>629</v>
      </c>
      <c r="I14" s="321" t="s">
        <v>630</v>
      </c>
      <c r="J14" s="321" t="s">
        <v>75</v>
      </c>
      <c r="K14" s="321" t="s">
        <v>631</v>
      </c>
      <c r="L14" s="325">
        <v>33161</v>
      </c>
      <c r="M14" s="326" t="s">
        <v>598</v>
      </c>
      <c r="N14" s="321" t="s">
        <v>618</v>
      </c>
    </row>
    <row r="15" spans="1:14" s="327" customFormat="1" x14ac:dyDescent="0.25">
      <c r="A15" s="321">
        <v>12</v>
      </c>
      <c r="B15" s="321" t="s">
        <v>568</v>
      </c>
      <c r="C15" s="321" t="s">
        <v>431</v>
      </c>
      <c r="D15" s="321">
        <v>3460857</v>
      </c>
      <c r="E15" s="322" t="s">
        <v>632</v>
      </c>
      <c r="F15" s="323">
        <v>45000</v>
      </c>
      <c r="G15" s="323">
        <v>45000</v>
      </c>
      <c r="H15" s="324" t="s">
        <v>633</v>
      </c>
      <c r="I15" s="321" t="s">
        <v>634</v>
      </c>
      <c r="J15" s="321" t="s">
        <v>75</v>
      </c>
      <c r="K15" s="321" t="s">
        <v>631</v>
      </c>
      <c r="L15" s="325">
        <v>33151</v>
      </c>
      <c r="M15" s="326" t="s">
        <v>598</v>
      </c>
      <c r="N15" s="321" t="s">
        <v>618</v>
      </c>
    </row>
    <row r="16" spans="1:14" s="327" customFormat="1" x14ac:dyDescent="0.25">
      <c r="A16" s="321">
        <v>13</v>
      </c>
      <c r="B16" s="321" t="s">
        <v>568</v>
      </c>
      <c r="C16" s="321" t="s">
        <v>431</v>
      </c>
      <c r="D16" s="321">
        <v>3460855</v>
      </c>
      <c r="E16" s="322" t="s">
        <v>635</v>
      </c>
      <c r="F16" s="323">
        <v>45000</v>
      </c>
      <c r="G16" s="323">
        <v>45000</v>
      </c>
      <c r="H16" s="324" t="s">
        <v>636</v>
      </c>
      <c r="I16" s="321" t="s">
        <v>637</v>
      </c>
      <c r="J16" s="321" t="s">
        <v>75</v>
      </c>
      <c r="K16" s="321" t="s">
        <v>631</v>
      </c>
      <c r="L16" s="325">
        <v>33153</v>
      </c>
      <c r="M16" s="326" t="s">
        <v>598</v>
      </c>
      <c r="N16" s="321" t="s">
        <v>618</v>
      </c>
    </row>
    <row r="17" spans="1:14" s="327" customFormat="1" x14ac:dyDescent="0.25">
      <c r="A17" s="321">
        <v>14</v>
      </c>
      <c r="B17" s="321" t="s">
        <v>568</v>
      </c>
      <c r="C17" s="321" t="s">
        <v>431</v>
      </c>
      <c r="D17" s="321">
        <v>3460858</v>
      </c>
      <c r="E17" s="322" t="s">
        <v>638</v>
      </c>
      <c r="F17" s="323">
        <v>45000</v>
      </c>
      <c r="G17" s="323">
        <v>45000</v>
      </c>
      <c r="H17" s="324" t="s">
        <v>639</v>
      </c>
      <c r="I17" s="321" t="s">
        <v>640</v>
      </c>
      <c r="J17" s="321" t="s">
        <v>75</v>
      </c>
      <c r="K17" s="321" t="s">
        <v>631</v>
      </c>
      <c r="L17" s="325">
        <v>33152</v>
      </c>
      <c r="M17" s="326" t="s">
        <v>598</v>
      </c>
      <c r="N17" s="321" t="s">
        <v>618</v>
      </c>
    </row>
    <row r="18" spans="1:14" s="327" customFormat="1" x14ac:dyDescent="0.25">
      <c r="A18" s="321">
        <v>15</v>
      </c>
      <c r="B18" s="321" t="s">
        <v>641</v>
      </c>
      <c r="C18" s="321" t="s">
        <v>431</v>
      </c>
      <c r="D18" s="321">
        <v>3460838</v>
      </c>
      <c r="E18" s="322" t="s">
        <v>642</v>
      </c>
      <c r="F18" s="323">
        <v>50000</v>
      </c>
      <c r="G18" s="323">
        <v>50000</v>
      </c>
      <c r="H18" s="324" t="s">
        <v>643</v>
      </c>
      <c r="I18" s="321" t="s">
        <v>644</v>
      </c>
      <c r="J18" s="321" t="s">
        <v>645</v>
      </c>
      <c r="K18" s="321" t="s">
        <v>646</v>
      </c>
      <c r="L18" s="325">
        <v>33158</v>
      </c>
      <c r="M18" s="326" t="s">
        <v>598</v>
      </c>
      <c r="N18" s="321" t="s">
        <v>618</v>
      </c>
    </row>
    <row r="19" spans="1:14" s="327" customFormat="1" x14ac:dyDescent="0.25">
      <c r="A19" s="321">
        <v>16</v>
      </c>
      <c r="B19" s="321" t="s">
        <v>641</v>
      </c>
      <c r="C19" s="321" t="s">
        <v>431</v>
      </c>
      <c r="D19" s="321">
        <v>3460839</v>
      </c>
      <c r="E19" s="322" t="s">
        <v>647</v>
      </c>
      <c r="F19" s="323">
        <v>50000</v>
      </c>
      <c r="G19" s="323">
        <v>50000</v>
      </c>
      <c r="H19" s="324" t="s">
        <v>648</v>
      </c>
      <c r="I19" s="321" t="s">
        <v>649</v>
      </c>
      <c r="J19" s="321" t="s">
        <v>645</v>
      </c>
      <c r="K19" s="321" t="s">
        <v>646</v>
      </c>
      <c r="L19" s="325">
        <v>33157</v>
      </c>
      <c r="M19" s="326" t="s">
        <v>598</v>
      </c>
      <c r="N19" s="321" t="s">
        <v>618</v>
      </c>
    </row>
    <row r="20" spans="1:14" s="327" customFormat="1" x14ac:dyDescent="0.25">
      <c r="A20" s="321">
        <v>17</v>
      </c>
      <c r="B20" s="321" t="s">
        <v>650</v>
      </c>
      <c r="C20" s="321" t="s">
        <v>431</v>
      </c>
      <c r="D20" s="321">
        <v>3460895</v>
      </c>
      <c r="E20" s="322" t="s">
        <v>651</v>
      </c>
      <c r="F20" s="323">
        <v>45000</v>
      </c>
      <c r="G20" s="323">
        <v>45000</v>
      </c>
      <c r="H20" s="324" t="s">
        <v>652</v>
      </c>
      <c r="I20" s="321" t="s">
        <v>653</v>
      </c>
      <c r="J20" s="321" t="s">
        <v>654</v>
      </c>
      <c r="K20" s="321" t="s">
        <v>655</v>
      </c>
      <c r="L20" s="325">
        <v>33162</v>
      </c>
      <c r="M20" s="326" t="s">
        <v>598</v>
      </c>
      <c r="N20" s="321" t="s">
        <v>618</v>
      </c>
    </row>
    <row r="21" spans="1:14" s="327" customFormat="1" x14ac:dyDescent="0.25">
      <c r="A21" s="321">
        <v>18</v>
      </c>
      <c r="B21" s="321" t="s">
        <v>650</v>
      </c>
      <c r="C21" s="321" t="s">
        <v>431</v>
      </c>
      <c r="D21" s="321">
        <v>3460893</v>
      </c>
      <c r="E21" s="322" t="s">
        <v>656</v>
      </c>
      <c r="F21" s="323">
        <v>45000</v>
      </c>
      <c r="G21" s="323">
        <v>45000</v>
      </c>
      <c r="H21" s="324" t="s">
        <v>166</v>
      </c>
      <c r="I21" s="321" t="s">
        <v>657</v>
      </c>
      <c r="J21" s="321" t="s">
        <v>654</v>
      </c>
      <c r="K21" s="321" t="s">
        <v>655</v>
      </c>
      <c r="L21" s="325">
        <v>32995</v>
      </c>
      <c r="M21" s="326" t="s">
        <v>598</v>
      </c>
      <c r="N21" s="321" t="s">
        <v>618</v>
      </c>
    </row>
    <row r="22" spans="1:14" s="327" customFormat="1" x14ac:dyDescent="0.25">
      <c r="A22" s="321">
        <v>19</v>
      </c>
      <c r="B22" s="321" t="s">
        <v>650</v>
      </c>
      <c r="C22" s="321" t="s">
        <v>431</v>
      </c>
      <c r="D22" s="321">
        <v>3460896</v>
      </c>
      <c r="E22" s="322" t="s">
        <v>658</v>
      </c>
      <c r="F22" s="323">
        <v>45000</v>
      </c>
      <c r="G22" s="323">
        <v>45000</v>
      </c>
      <c r="H22" s="324" t="s">
        <v>187</v>
      </c>
      <c r="I22" s="321" t="s">
        <v>659</v>
      </c>
      <c r="J22" s="321" t="s">
        <v>654</v>
      </c>
      <c r="K22" s="321" t="s">
        <v>655</v>
      </c>
      <c r="L22" s="325">
        <v>33167</v>
      </c>
      <c r="M22" s="326" t="s">
        <v>598</v>
      </c>
      <c r="N22" s="321" t="s">
        <v>618</v>
      </c>
    </row>
    <row r="23" spans="1:14" s="327" customFormat="1" x14ac:dyDescent="0.25">
      <c r="A23" s="321">
        <v>20</v>
      </c>
      <c r="B23" s="321" t="s">
        <v>650</v>
      </c>
      <c r="C23" s="321" t="s">
        <v>431</v>
      </c>
      <c r="D23" s="321">
        <v>3460894</v>
      </c>
      <c r="E23" s="322" t="s">
        <v>660</v>
      </c>
      <c r="F23" s="323">
        <v>45000</v>
      </c>
      <c r="G23" s="323">
        <v>45000</v>
      </c>
      <c r="H23" s="324" t="s">
        <v>661</v>
      </c>
      <c r="I23" s="321" t="s">
        <v>662</v>
      </c>
      <c r="J23" s="321" t="s">
        <v>654</v>
      </c>
      <c r="K23" s="321" t="s">
        <v>655</v>
      </c>
      <c r="L23" s="325">
        <v>33159</v>
      </c>
      <c r="M23" s="326" t="s">
        <v>598</v>
      </c>
      <c r="N23" s="321" t="s">
        <v>618</v>
      </c>
    </row>
    <row r="24" spans="1:14" s="327" customFormat="1" x14ac:dyDescent="0.25">
      <c r="A24" s="321">
        <v>21</v>
      </c>
      <c r="B24" s="321" t="s">
        <v>480</v>
      </c>
      <c r="C24" s="321" t="s">
        <v>431</v>
      </c>
      <c r="D24" s="321">
        <v>3460093</v>
      </c>
      <c r="E24" s="322" t="s">
        <v>663</v>
      </c>
      <c r="F24" s="323">
        <v>45000</v>
      </c>
      <c r="G24" s="323">
        <v>45000</v>
      </c>
      <c r="H24" s="324" t="s">
        <v>34</v>
      </c>
      <c r="I24" s="321" t="s">
        <v>664</v>
      </c>
      <c r="J24" s="321" t="s">
        <v>34</v>
      </c>
      <c r="K24" s="321" t="s">
        <v>35</v>
      </c>
      <c r="L24" s="325">
        <v>33160</v>
      </c>
      <c r="M24" s="326" t="s">
        <v>665</v>
      </c>
      <c r="N24" s="321" t="s">
        <v>33</v>
      </c>
    </row>
    <row r="25" spans="1:14" s="327" customFormat="1" x14ac:dyDescent="0.25">
      <c r="A25" s="321">
        <v>22</v>
      </c>
      <c r="B25" s="321" t="s">
        <v>480</v>
      </c>
      <c r="C25" s="321" t="s">
        <v>431</v>
      </c>
      <c r="D25" s="321">
        <v>3460142</v>
      </c>
      <c r="E25" s="322" t="s">
        <v>666</v>
      </c>
      <c r="F25" s="323">
        <v>45000</v>
      </c>
      <c r="G25" s="323">
        <v>45000</v>
      </c>
      <c r="H25" s="324" t="s">
        <v>228</v>
      </c>
      <c r="I25" s="321" t="s">
        <v>667</v>
      </c>
      <c r="J25" s="321" t="s">
        <v>34</v>
      </c>
      <c r="K25" s="321" t="s">
        <v>35</v>
      </c>
      <c r="L25" s="325">
        <v>33156</v>
      </c>
      <c r="M25" s="326" t="s">
        <v>446</v>
      </c>
      <c r="N25" s="321" t="s">
        <v>33</v>
      </c>
    </row>
    <row r="26" spans="1:14" s="327" customFormat="1" x14ac:dyDescent="0.25">
      <c r="A26" s="321">
        <v>23</v>
      </c>
      <c r="B26" s="321" t="s">
        <v>480</v>
      </c>
      <c r="C26" s="321" t="s">
        <v>431</v>
      </c>
      <c r="D26" s="321">
        <v>3460139</v>
      </c>
      <c r="E26" s="322" t="s">
        <v>487</v>
      </c>
      <c r="F26" s="323">
        <v>45000</v>
      </c>
      <c r="G26" s="323">
        <v>45000</v>
      </c>
      <c r="H26" s="324" t="s">
        <v>668</v>
      </c>
      <c r="I26" s="321" t="s">
        <v>669</v>
      </c>
      <c r="J26" s="321" t="s">
        <v>34</v>
      </c>
      <c r="K26" s="321" t="s">
        <v>35</v>
      </c>
      <c r="L26" s="325">
        <v>33155</v>
      </c>
      <c r="M26" s="326" t="s">
        <v>446</v>
      </c>
      <c r="N26" s="321" t="s">
        <v>33</v>
      </c>
    </row>
    <row r="27" spans="1:14" s="327" customFormat="1" x14ac:dyDescent="0.25">
      <c r="A27" s="321">
        <v>24</v>
      </c>
      <c r="B27" s="321" t="s">
        <v>480</v>
      </c>
      <c r="C27" s="321" t="s">
        <v>431</v>
      </c>
      <c r="D27" s="321">
        <v>3460092</v>
      </c>
      <c r="E27" s="322" t="s">
        <v>26</v>
      </c>
      <c r="F27" s="323">
        <v>45000</v>
      </c>
      <c r="G27" s="323">
        <v>45000</v>
      </c>
      <c r="H27" s="324" t="s">
        <v>643</v>
      </c>
      <c r="I27" s="321" t="s">
        <v>670</v>
      </c>
      <c r="J27" s="321" t="s">
        <v>34</v>
      </c>
      <c r="K27" s="321" t="s">
        <v>35</v>
      </c>
      <c r="L27" s="325">
        <v>33154</v>
      </c>
      <c r="M27" s="326" t="s">
        <v>446</v>
      </c>
      <c r="N27" s="321" t="s">
        <v>33</v>
      </c>
    </row>
    <row r="28" spans="1:14" s="317" customFormat="1" ht="15.75" x14ac:dyDescent="0.25">
      <c r="A28" s="389" t="s">
        <v>671</v>
      </c>
      <c r="B28" s="390"/>
      <c r="C28" s="390"/>
      <c r="D28" s="390"/>
      <c r="E28" s="391"/>
      <c r="F28" s="306">
        <f>SUM(F4:F27)</f>
        <v>1115000</v>
      </c>
      <c r="G28" s="306">
        <f>SUM(G4:G27)</f>
        <v>1115000</v>
      </c>
      <c r="H28" s="307"/>
      <c r="I28" s="299"/>
      <c r="J28" s="299"/>
      <c r="K28" s="299"/>
      <c r="L28" s="308"/>
      <c r="M28" s="298"/>
      <c r="N28" s="299"/>
    </row>
    <row r="29" spans="1:14" s="327" customFormat="1" x14ac:dyDescent="0.25">
      <c r="A29" s="321">
        <v>25</v>
      </c>
      <c r="B29" s="321" t="s">
        <v>531</v>
      </c>
      <c r="C29" s="328" t="s">
        <v>532</v>
      </c>
      <c r="D29" s="321">
        <v>254088</v>
      </c>
      <c r="E29" s="322" t="s">
        <v>672</v>
      </c>
      <c r="F29" s="323">
        <v>40000</v>
      </c>
      <c r="G29" s="323">
        <v>40000</v>
      </c>
      <c r="H29" s="324" t="s">
        <v>610</v>
      </c>
      <c r="I29" s="321" t="s">
        <v>673</v>
      </c>
      <c r="J29" s="321" t="s">
        <v>674</v>
      </c>
      <c r="K29" s="326" t="s">
        <v>675</v>
      </c>
      <c r="L29" s="325">
        <v>33171</v>
      </c>
      <c r="M29" s="326" t="s">
        <v>676</v>
      </c>
      <c r="N29" s="321" t="s">
        <v>534</v>
      </c>
    </row>
    <row r="30" spans="1:14" s="327" customFormat="1" x14ac:dyDescent="0.25">
      <c r="A30" s="321">
        <f>A29+1</f>
        <v>26</v>
      </c>
      <c r="B30" s="321" t="s">
        <v>531</v>
      </c>
      <c r="C30" s="328" t="s">
        <v>532</v>
      </c>
      <c r="D30" s="321">
        <v>254079</v>
      </c>
      <c r="E30" s="322" t="s">
        <v>677</v>
      </c>
      <c r="F30" s="323">
        <v>45000</v>
      </c>
      <c r="G30" s="323">
        <v>45000</v>
      </c>
      <c r="H30" s="324" t="s">
        <v>610</v>
      </c>
      <c r="I30" s="321" t="s">
        <v>678</v>
      </c>
      <c r="J30" s="321" t="s">
        <v>679</v>
      </c>
      <c r="K30" s="321" t="s">
        <v>680</v>
      </c>
      <c r="L30" s="325">
        <v>33178</v>
      </c>
      <c r="M30" s="326" t="s">
        <v>676</v>
      </c>
      <c r="N30" s="321" t="s">
        <v>534</v>
      </c>
    </row>
    <row r="31" spans="1:14" s="327" customFormat="1" x14ac:dyDescent="0.25">
      <c r="A31" s="321">
        <f t="shared" ref="A31:A46" si="0">A30+1</f>
        <v>27</v>
      </c>
      <c r="B31" s="321" t="s">
        <v>531</v>
      </c>
      <c r="C31" s="328" t="s">
        <v>532</v>
      </c>
      <c r="D31" s="321">
        <v>254087</v>
      </c>
      <c r="E31" s="322" t="s">
        <v>681</v>
      </c>
      <c r="F31" s="323">
        <v>40000</v>
      </c>
      <c r="G31" s="323">
        <v>40000</v>
      </c>
      <c r="H31" s="324" t="s">
        <v>187</v>
      </c>
      <c r="I31" s="321" t="s">
        <v>682</v>
      </c>
      <c r="J31" s="321" t="s">
        <v>683</v>
      </c>
      <c r="K31" s="321" t="s">
        <v>684</v>
      </c>
      <c r="L31" s="325">
        <v>33176</v>
      </c>
      <c r="M31" s="326" t="s">
        <v>685</v>
      </c>
      <c r="N31" s="321" t="s">
        <v>536</v>
      </c>
    </row>
    <row r="32" spans="1:14" s="327" customFormat="1" x14ac:dyDescent="0.25">
      <c r="A32" s="321">
        <f t="shared" si="0"/>
        <v>28</v>
      </c>
      <c r="B32" s="321" t="s">
        <v>531</v>
      </c>
      <c r="C32" s="328" t="s">
        <v>532</v>
      </c>
      <c r="D32" s="321">
        <v>254086</v>
      </c>
      <c r="E32" s="322" t="s">
        <v>686</v>
      </c>
      <c r="F32" s="323">
        <v>40000</v>
      </c>
      <c r="G32" s="323">
        <v>40000</v>
      </c>
      <c r="H32" s="324" t="s">
        <v>687</v>
      </c>
      <c r="I32" s="321" t="s">
        <v>688</v>
      </c>
      <c r="J32" s="321" t="s">
        <v>234</v>
      </c>
      <c r="K32" s="321" t="s">
        <v>689</v>
      </c>
      <c r="L32" s="325">
        <v>33174</v>
      </c>
      <c r="M32" s="326" t="s">
        <v>685</v>
      </c>
      <c r="N32" s="321" t="s">
        <v>536</v>
      </c>
    </row>
    <row r="33" spans="1:14" s="327" customFormat="1" x14ac:dyDescent="0.25">
      <c r="A33" s="321">
        <f t="shared" si="0"/>
        <v>29</v>
      </c>
      <c r="B33" s="321" t="s">
        <v>531</v>
      </c>
      <c r="C33" s="328" t="s">
        <v>532</v>
      </c>
      <c r="D33" s="321">
        <v>254085</v>
      </c>
      <c r="E33" s="322" t="s">
        <v>690</v>
      </c>
      <c r="F33" s="323">
        <v>40000</v>
      </c>
      <c r="G33" s="323">
        <v>40000</v>
      </c>
      <c r="H33" s="324" t="s">
        <v>691</v>
      </c>
      <c r="I33" s="321" t="s">
        <v>692</v>
      </c>
      <c r="J33" s="321" t="s">
        <v>693</v>
      </c>
      <c r="K33" s="321" t="s">
        <v>694</v>
      </c>
      <c r="L33" s="325">
        <v>33175</v>
      </c>
      <c r="M33" s="326" t="s">
        <v>685</v>
      </c>
      <c r="N33" s="321" t="s">
        <v>536</v>
      </c>
    </row>
    <row r="34" spans="1:14" s="327" customFormat="1" x14ac:dyDescent="0.25">
      <c r="A34" s="321">
        <f t="shared" si="0"/>
        <v>30</v>
      </c>
      <c r="B34" s="321" t="s">
        <v>531</v>
      </c>
      <c r="C34" s="328" t="s">
        <v>532</v>
      </c>
      <c r="D34" s="321">
        <v>254069</v>
      </c>
      <c r="E34" s="322" t="s">
        <v>553</v>
      </c>
      <c r="F34" s="323">
        <v>40000</v>
      </c>
      <c r="G34" s="323">
        <v>40000</v>
      </c>
      <c r="H34" s="324" t="s">
        <v>187</v>
      </c>
      <c r="I34" s="321" t="s">
        <v>695</v>
      </c>
      <c r="J34" s="321" t="s">
        <v>610</v>
      </c>
      <c r="K34" s="321" t="s">
        <v>696</v>
      </c>
      <c r="L34" s="325">
        <v>33179</v>
      </c>
      <c r="M34" s="326" t="s">
        <v>537</v>
      </c>
      <c r="N34" s="321" t="s">
        <v>61</v>
      </c>
    </row>
    <row r="35" spans="1:14" s="327" customFormat="1" x14ac:dyDescent="0.25">
      <c r="A35" s="321">
        <f t="shared" si="0"/>
        <v>31</v>
      </c>
      <c r="B35" s="321" t="s">
        <v>531</v>
      </c>
      <c r="C35" s="328" t="s">
        <v>532</v>
      </c>
      <c r="D35" s="321">
        <v>254068</v>
      </c>
      <c r="E35" s="322" t="s">
        <v>697</v>
      </c>
      <c r="F35" s="323">
        <v>40000</v>
      </c>
      <c r="G35" s="323">
        <v>40000</v>
      </c>
      <c r="H35" s="324" t="s">
        <v>698</v>
      </c>
      <c r="I35" s="321" t="s">
        <v>699</v>
      </c>
      <c r="J35" s="321" t="s">
        <v>269</v>
      </c>
      <c r="K35" s="321" t="s">
        <v>700</v>
      </c>
      <c r="L35" s="325">
        <v>33172</v>
      </c>
      <c r="M35" s="326" t="s">
        <v>537</v>
      </c>
      <c r="N35" s="321" t="s">
        <v>61</v>
      </c>
    </row>
    <row r="36" spans="1:14" s="327" customFormat="1" x14ac:dyDescent="0.25">
      <c r="A36" s="321">
        <f t="shared" si="0"/>
        <v>32</v>
      </c>
      <c r="B36" s="321" t="s">
        <v>531</v>
      </c>
      <c r="C36" s="328" t="s">
        <v>532</v>
      </c>
      <c r="D36" s="321">
        <v>254075</v>
      </c>
      <c r="E36" s="322" t="s">
        <v>701</v>
      </c>
      <c r="F36" s="323">
        <v>40000</v>
      </c>
      <c r="G36" s="323">
        <v>40000</v>
      </c>
      <c r="H36" s="324" t="s">
        <v>702</v>
      </c>
      <c r="I36" s="321" t="s">
        <v>703</v>
      </c>
      <c r="J36" s="321" t="s">
        <v>704</v>
      </c>
      <c r="K36" s="321" t="s">
        <v>705</v>
      </c>
      <c r="L36" s="325">
        <v>33180</v>
      </c>
      <c r="M36" s="326" t="s">
        <v>533</v>
      </c>
      <c r="N36" s="321" t="s">
        <v>178</v>
      </c>
    </row>
    <row r="37" spans="1:14" s="327" customFormat="1" x14ac:dyDescent="0.25">
      <c r="A37" s="321">
        <f t="shared" si="0"/>
        <v>33</v>
      </c>
      <c r="B37" s="321" t="s">
        <v>531</v>
      </c>
      <c r="C37" s="328" t="s">
        <v>532</v>
      </c>
      <c r="D37" s="321">
        <v>254073</v>
      </c>
      <c r="E37" s="322" t="s">
        <v>706</v>
      </c>
      <c r="F37" s="323">
        <v>40000</v>
      </c>
      <c r="G37" s="323">
        <v>40000</v>
      </c>
      <c r="H37" s="324" t="s">
        <v>610</v>
      </c>
      <c r="I37" s="321" t="s">
        <v>707</v>
      </c>
      <c r="J37" s="321" t="s">
        <v>489</v>
      </c>
      <c r="K37" s="321" t="s">
        <v>708</v>
      </c>
      <c r="L37" s="325">
        <v>33165</v>
      </c>
      <c r="M37" s="326" t="s">
        <v>709</v>
      </c>
      <c r="N37" s="321" t="s">
        <v>267</v>
      </c>
    </row>
    <row r="38" spans="1:14" s="327" customFormat="1" x14ac:dyDescent="0.25">
      <c r="A38" s="321">
        <f t="shared" si="0"/>
        <v>34</v>
      </c>
      <c r="B38" s="321" t="s">
        <v>531</v>
      </c>
      <c r="C38" s="328" t="s">
        <v>532</v>
      </c>
      <c r="D38" s="321">
        <v>254082</v>
      </c>
      <c r="E38" s="322" t="s">
        <v>232</v>
      </c>
      <c r="F38" s="323">
        <v>45000</v>
      </c>
      <c r="G38" s="323">
        <v>45000</v>
      </c>
      <c r="H38" s="324" t="s">
        <v>234</v>
      </c>
      <c r="I38" s="321" t="s">
        <v>235</v>
      </c>
      <c r="J38" s="321" t="s">
        <v>234</v>
      </c>
      <c r="K38" s="321" t="s">
        <v>710</v>
      </c>
      <c r="L38" s="325">
        <v>33173</v>
      </c>
      <c r="M38" s="326" t="s">
        <v>711</v>
      </c>
      <c r="N38" s="321" t="s">
        <v>712</v>
      </c>
    </row>
    <row r="39" spans="1:14" s="327" customFormat="1" x14ac:dyDescent="0.25">
      <c r="A39" s="321">
        <f t="shared" si="0"/>
        <v>35</v>
      </c>
      <c r="B39" s="321" t="s">
        <v>531</v>
      </c>
      <c r="C39" s="328" t="s">
        <v>532</v>
      </c>
      <c r="D39" s="321">
        <v>254081</v>
      </c>
      <c r="E39" s="322" t="s">
        <v>713</v>
      </c>
      <c r="F39" s="323">
        <v>33000</v>
      </c>
      <c r="G39" s="323">
        <v>33000</v>
      </c>
      <c r="H39" s="324" t="s">
        <v>89</v>
      </c>
      <c r="I39" s="321" t="s">
        <v>714</v>
      </c>
      <c r="J39" s="321" t="s">
        <v>715</v>
      </c>
      <c r="K39" s="321" t="s">
        <v>716</v>
      </c>
      <c r="L39" s="325">
        <v>33177</v>
      </c>
      <c r="M39" s="326" t="s">
        <v>717</v>
      </c>
      <c r="N39" s="321" t="s">
        <v>33</v>
      </c>
    </row>
    <row r="40" spans="1:14" s="327" customFormat="1" x14ac:dyDescent="0.25">
      <c r="A40" s="321">
        <f t="shared" si="0"/>
        <v>36</v>
      </c>
      <c r="B40" s="321" t="s">
        <v>531</v>
      </c>
      <c r="C40" s="328" t="s">
        <v>532</v>
      </c>
      <c r="D40" s="321">
        <v>254070</v>
      </c>
      <c r="E40" s="322" t="s">
        <v>718</v>
      </c>
      <c r="F40" s="323">
        <v>45000</v>
      </c>
      <c r="G40" s="323">
        <v>45000</v>
      </c>
      <c r="H40" s="324" t="s">
        <v>719</v>
      </c>
      <c r="I40" s="321" t="s">
        <v>720</v>
      </c>
      <c r="J40" s="321" t="s">
        <v>721</v>
      </c>
      <c r="K40" s="321" t="s">
        <v>722</v>
      </c>
      <c r="L40" s="325">
        <v>33169</v>
      </c>
      <c r="M40" s="326" t="s">
        <v>723</v>
      </c>
      <c r="N40" s="321" t="s">
        <v>61</v>
      </c>
    </row>
    <row r="41" spans="1:14" s="327" customFormat="1" x14ac:dyDescent="0.25">
      <c r="A41" s="321">
        <f t="shared" si="0"/>
        <v>37</v>
      </c>
      <c r="B41" s="321" t="s">
        <v>531</v>
      </c>
      <c r="C41" s="328" t="s">
        <v>532</v>
      </c>
      <c r="D41" s="321">
        <v>254071</v>
      </c>
      <c r="E41" s="322" t="s">
        <v>724</v>
      </c>
      <c r="F41" s="323">
        <v>42000</v>
      </c>
      <c r="G41" s="323">
        <v>42000</v>
      </c>
      <c r="H41" s="324" t="s">
        <v>725</v>
      </c>
      <c r="I41" s="321" t="s">
        <v>726</v>
      </c>
      <c r="J41" s="321" t="s">
        <v>727</v>
      </c>
      <c r="K41" s="321" t="s">
        <v>728</v>
      </c>
      <c r="L41" s="325">
        <v>33168</v>
      </c>
      <c r="M41" s="326" t="s">
        <v>709</v>
      </c>
      <c r="N41" s="321" t="s">
        <v>267</v>
      </c>
    </row>
    <row r="42" spans="1:14" s="327" customFormat="1" x14ac:dyDescent="0.25">
      <c r="A42" s="321">
        <f t="shared" si="0"/>
        <v>38</v>
      </c>
      <c r="B42" s="321" t="s">
        <v>531</v>
      </c>
      <c r="C42" s="328" t="s">
        <v>532</v>
      </c>
      <c r="D42" s="321">
        <v>254078</v>
      </c>
      <c r="E42" s="322" t="s">
        <v>729</v>
      </c>
      <c r="F42" s="323">
        <v>40000</v>
      </c>
      <c r="G42" s="323">
        <v>40000</v>
      </c>
      <c r="H42" s="324" t="s">
        <v>730</v>
      </c>
      <c r="I42" s="321" t="s">
        <v>731</v>
      </c>
      <c r="J42" s="321" t="s">
        <v>732</v>
      </c>
      <c r="K42" s="321" t="s">
        <v>733</v>
      </c>
      <c r="L42" s="325">
        <v>33166</v>
      </c>
      <c r="M42" s="326" t="s">
        <v>676</v>
      </c>
      <c r="N42" s="321" t="s">
        <v>534</v>
      </c>
    </row>
    <row r="43" spans="1:14" s="327" customFormat="1" ht="30" x14ac:dyDescent="0.25">
      <c r="A43" s="321">
        <f t="shared" si="0"/>
        <v>39</v>
      </c>
      <c r="B43" s="321" t="s">
        <v>531</v>
      </c>
      <c r="C43" s="328" t="s">
        <v>532</v>
      </c>
      <c r="D43" s="321">
        <v>254083</v>
      </c>
      <c r="E43" s="322" t="s">
        <v>254</v>
      </c>
      <c r="F43" s="323">
        <v>45000</v>
      </c>
      <c r="G43" s="323">
        <v>45000</v>
      </c>
      <c r="H43" s="324" t="s">
        <v>89</v>
      </c>
      <c r="I43" s="321" t="s">
        <v>734</v>
      </c>
      <c r="J43" s="321" t="s">
        <v>735</v>
      </c>
      <c r="K43" s="321" t="s">
        <v>736</v>
      </c>
      <c r="L43" s="325">
        <v>33170</v>
      </c>
      <c r="M43" s="326" t="s">
        <v>737</v>
      </c>
      <c r="N43" s="321" t="s">
        <v>33</v>
      </c>
    </row>
    <row r="44" spans="1:14" s="327" customFormat="1" x14ac:dyDescent="0.25">
      <c r="A44" s="321">
        <f t="shared" si="0"/>
        <v>40</v>
      </c>
      <c r="B44" s="321" t="s">
        <v>531</v>
      </c>
      <c r="C44" s="328" t="s">
        <v>532</v>
      </c>
      <c r="D44" s="321">
        <v>254072</v>
      </c>
      <c r="E44" s="322" t="s">
        <v>738</v>
      </c>
      <c r="F44" s="323">
        <v>40000</v>
      </c>
      <c r="G44" s="323">
        <v>40000</v>
      </c>
      <c r="H44" s="324" t="s">
        <v>739</v>
      </c>
      <c r="I44" s="321" t="s">
        <v>740</v>
      </c>
      <c r="J44" s="321" t="s">
        <v>741</v>
      </c>
      <c r="K44" s="321" t="s">
        <v>742</v>
      </c>
      <c r="L44" s="325">
        <v>33183</v>
      </c>
      <c r="M44" s="326" t="s">
        <v>709</v>
      </c>
      <c r="N44" s="321" t="s">
        <v>267</v>
      </c>
    </row>
    <row r="45" spans="1:14" s="327" customFormat="1" x14ac:dyDescent="0.25">
      <c r="A45" s="321">
        <f t="shared" si="0"/>
        <v>41</v>
      </c>
      <c r="B45" s="321" t="s">
        <v>531</v>
      </c>
      <c r="C45" s="328" t="s">
        <v>532</v>
      </c>
      <c r="D45" s="321">
        <v>254074</v>
      </c>
      <c r="E45" s="322" t="s">
        <v>743</v>
      </c>
      <c r="F45" s="323">
        <v>40000</v>
      </c>
      <c r="G45" s="323">
        <v>40000</v>
      </c>
      <c r="H45" s="324" t="s">
        <v>744</v>
      </c>
      <c r="I45" s="321" t="s">
        <v>745</v>
      </c>
      <c r="J45" s="321" t="s">
        <v>746</v>
      </c>
      <c r="K45" s="321" t="s">
        <v>747</v>
      </c>
      <c r="L45" s="325">
        <v>33181</v>
      </c>
      <c r="M45" s="326" t="s">
        <v>676</v>
      </c>
      <c r="N45" s="321" t="s">
        <v>534</v>
      </c>
    </row>
    <row r="46" spans="1:14" s="327" customFormat="1" x14ac:dyDescent="0.25">
      <c r="A46" s="321">
        <f t="shared" si="0"/>
        <v>42</v>
      </c>
      <c r="B46" s="321" t="s">
        <v>531</v>
      </c>
      <c r="C46" s="328" t="s">
        <v>532</v>
      </c>
      <c r="D46" s="321">
        <v>254076</v>
      </c>
      <c r="E46" s="322" t="s">
        <v>748</v>
      </c>
      <c r="F46" s="323">
        <v>40000</v>
      </c>
      <c r="G46" s="323">
        <v>40000</v>
      </c>
      <c r="H46" s="324" t="s">
        <v>749</v>
      </c>
      <c r="I46" s="321" t="s">
        <v>750</v>
      </c>
      <c r="J46" s="321" t="s">
        <v>486</v>
      </c>
      <c r="K46" s="321" t="s">
        <v>751</v>
      </c>
      <c r="L46" s="325">
        <v>33184</v>
      </c>
      <c r="M46" s="326" t="s">
        <v>752</v>
      </c>
      <c r="N46" s="321" t="s">
        <v>178</v>
      </c>
    </row>
    <row r="47" spans="1:14" s="327" customFormat="1" x14ac:dyDescent="0.25">
      <c r="A47" s="321">
        <v>43</v>
      </c>
      <c r="B47" s="321" t="s">
        <v>531</v>
      </c>
      <c r="C47" s="328" t="s">
        <v>532</v>
      </c>
      <c r="D47" s="321">
        <v>254077</v>
      </c>
      <c r="E47" s="322" t="s">
        <v>753</v>
      </c>
      <c r="F47" s="323">
        <v>40000</v>
      </c>
      <c r="G47" s="323">
        <v>40000</v>
      </c>
      <c r="H47" s="324" t="s">
        <v>741</v>
      </c>
      <c r="I47" s="321" t="s">
        <v>754</v>
      </c>
      <c r="J47" s="321" t="s">
        <v>755</v>
      </c>
      <c r="K47" s="321" t="s">
        <v>756</v>
      </c>
      <c r="L47" s="325">
        <v>33182</v>
      </c>
      <c r="M47" s="326" t="s">
        <v>752</v>
      </c>
      <c r="N47" s="321" t="s">
        <v>178</v>
      </c>
    </row>
    <row r="48" spans="1:14" x14ac:dyDescent="0.25">
      <c r="A48" s="299"/>
      <c r="B48" s="299"/>
      <c r="C48" s="309"/>
      <c r="D48" s="299"/>
      <c r="E48" s="300"/>
      <c r="F48" s="306"/>
      <c r="G48" s="306"/>
      <c r="H48" s="307"/>
      <c r="I48" s="299"/>
      <c r="J48" s="299"/>
      <c r="K48" s="299"/>
      <c r="L48" s="308"/>
      <c r="M48" s="298"/>
      <c r="N48" s="299"/>
    </row>
    <row r="49" spans="1:14" ht="15.75" x14ac:dyDescent="0.25">
      <c r="A49" s="389" t="s">
        <v>757</v>
      </c>
      <c r="B49" s="390"/>
      <c r="C49" s="390"/>
      <c r="D49" s="390"/>
      <c r="E49" s="391"/>
      <c r="F49" s="310">
        <f>SUM(F29:F48)</f>
        <v>775000</v>
      </c>
      <c r="G49" s="310">
        <f>SUM(G29:G48)</f>
        <v>775000</v>
      </c>
      <c r="H49" s="299"/>
      <c r="I49" s="299"/>
      <c r="J49" s="299"/>
      <c r="K49" s="299"/>
      <c r="L49" s="308"/>
      <c r="M49" s="298"/>
      <c r="N49" s="299"/>
    </row>
    <row r="50" spans="1:14" ht="16.5" thickBot="1" x14ac:dyDescent="0.3">
      <c r="A50" s="393" t="s">
        <v>758</v>
      </c>
      <c r="B50" s="394"/>
      <c r="C50" s="394"/>
      <c r="D50" s="394"/>
      <c r="E50" s="394"/>
      <c r="F50" s="310"/>
      <c r="G50" s="310">
        <f>G28+G49</f>
        <v>1890000</v>
      </c>
      <c r="H50" s="307"/>
      <c r="I50" s="299"/>
      <c r="J50" s="299"/>
      <c r="K50" s="299"/>
      <c r="L50" s="297"/>
      <c r="M50" s="298"/>
      <c r="N50" s="299"/>
    </row>
    <row r="51" spans="1:14" ht="15.75" x14ac:dyDescent="0.25">
      <c r="A51" s="311"/>
      <c r="B51" s="312"/>
      <c r="C51" s="388" t="s">
        <v>105</v>
      </c>
      <c r="D51" s="388"/>
      <c r="E51" s="313"/>
      <c r="F51" s="314"/>
      <c r="G51" s="315">
        <f>G3-G50</f>
        <v>9747357</v>
      </c>
      <c r="H51" s="298"/>
      <c r="I51" s="298"/>
      <c r="J51" s="299"/>
      <c r="K51" s="298"/>
      <c r="L51" s="297"/>
      <c r="M51" s="298"/>
      <c r="N51" s="299"/>
    </row>
    <row r="52" spans="1:14" x14ac:dyDescent="0.25">
      <c r="A52" s="317"/>
      <c r="B52" s="317"/>
      <c r="C52" s="317"/>
      <c r="D52" s="317"/>
      <c r="E52" s="317" t="s">
        <v>512</v>
      </c>
      <c r="F52" s="296"/>
      <c r="G52" s="296"/>
      <c r="H52" s="296"/>
      <c r="I52" s="296"/>
      <c r="J52" s="299" t="s">
        <v>513</v>
      </c>
      <c r="K52" s="296"/>
      <c r="L52" s="318"/>
      <c r="M52" s="318"/>
      <c r="N52" s="317"/>
    </row>
    <row r="53" spans="1:14" x14ac:dyDescent="0.25">
      <c r="A53" s="317" t="s">
        <v>514</v>
      </c>
      <c r="B53" s="317"/>
      <c r="C53" s="317"/>
      <c r="D53" s="317"/>
      <c r="E53" s="317"/>
      <c r="F53" s="296" t="s">
        <v>515</v>
      </c>
      <c r="G53" s="319"/>
      <c r="H53" s="296"/>
      <c r="I53" s="296"/>
      <c r="J53" s="299"/>
      <c r="K53" s="296"/>
      <c r="L53" s="317"/>
      <c r="M53" s="318"/>
      <c r="N53" s="317"/>
    </row>
    <row r="54" spans="1:14" x14ac:dyDescent="0.25">
      <c r="A54" s="317" t="s">
        <v>516</v>
      </c>
      <c r="B54" s="317"/>
      <c r="C54" s="317"/>
      <c r="D54" s="317"/>
      <c r="E54" s="317"/>
      <c r="F54" s="296" t="s">
        <v>516</v>
      </c>
      <c r="G54" s="319"/>
      <c r="H54" s="296"/>
      <c r="I54" s="296" t="s">
        <v>517</v>
      </c>
      <c r="J54" s="298"/>
      <c r="K54" s="296"/>
      <c r="L54" s="317"/>
      <c r="M54" s="318"/>
      <c r="N54" s="317"/>
    </row>
    <row r="55" spans="1:14" x14ac:dyDescent="0.25">
      <c r="A55" s="317" t="s">
        <v>518</v>
      </c>
      <c r="B55" s="317"/>
      <c r="C55" s="317"/>
      <c r="D55" s="317"/>
      <c r="E55" s="317"/>
      <c r="F55" s="296" t="s">
        <v>602</v>
      </c>
      <c r="G55" s="319"/>
      <c r="H55" s="296"/>
      <c r="I55" s="296"/>
      <c r="J55" s="296"/>
      <c r="K55" s="296"/>
      <c r="L55" s="317"/>
      <c r="M55" s="317"/>
      <c r="N55" s="317"/>
    </row>
  </sheetData>
  <mergeCells count="6">
    <mergeCell ref="C51:D51"/>
    <mergeCell ref="A1:J1"/>
    <mergeCell ref="C3:D3"/>
    <mergeCell ref="A28:E28"/>
    <mergeCell ref="A49:E49"/>
    <mergeCell ref="A50:E50"/>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6"/>
  <sheetViews>
    <sheetView topLeftCell="A25" workbookViewId="0">
      <selection activeCell="A4" sqref="A4:N37"/>
    </sheetView>
  </sheetViews>
  <sheetFormatPr defaultRowHeight="15" x14ac:dyDescent="0.25"/>
  <cols>
    <col min="1" max="1" width="5.5703125" customWidth="1"/>
    <col min="2" max="2" width="17" customWidth="1"/>
    <col min="3" max="3" width="13.7109375" customWidth="1"/>
    <col min="4" max="4" width="9.7109375" customWidth="1"/>
    <col min="5" max="5" width="11.140625" customWidth="1"/>
    <col min="6" max="6" width="10.140625" customWidth="1"/>
    <col min="7" max="7" width="11.28515625" customWidth="1"/>
    <col min="8" max="8" width="10.85546875" customWidth="1"/>
    <col min="9" max="9" width="14.140625" customWidth="1"/>
    <col min="10" max="10" width="12.28515625" customWidth="1"/>
    <col min="11" max="11" width="15.5703125" customWidth="1"/>
    <col min="12" max="12" width="12.140625" customWidth="1"/>
    <col min="13" max="13" width="16.5703125" customWidth="1"/>
    <col min="14" max="14" width="19.42578125" customWidth="1"/>
  </cols>
  <sheetData>
    <row r="1" spans="1:14" ht="15.75" x14ac:dyDescent="0.25">
      <c r="A1" s="389" t="s">
        <v>759</v>
      </c>
      <c r="B1" s="390"/>
      <c r="C1" s="390"/>
      <c r="D1" s="390"/>
      <c r="E1" s="390"/>
      <c r="F1" s="390"/>
      <c r="G1" s="390"/>
      <c r="H1" s="390"/>
      <c r="I1" s="390"/>
      <c r="J1" s="391"/>
      <c r="K1" s="296"/>
      <c r="L1" s="297"/>
      <c r="M1" s="298"/>
      <c r="N1" s="296"/>
    </row>
    <row r="2" spans="1:14" ht="30"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4" x14ac:dyDescent="0.25">
      <c r="A3" s="302"/>
      <c r="B3" s="303"/>
      <c r="C3" s="392" t="s">
        <v>23</v>
      </c>
      <c r="D3" s="392"/>
      <c r="E3" s="304"/>
      <c r="F3" s="305"/>
      <c r="G3" s="305">
        <v>9747357</v>
      </c>
      <c r="H3" s="298"/>
      <c r="I3" s="298"/>
      <c r="J3" s="298"/>
      <c r="K3" s="298"/>
      <c r="L3" s="297"/>
      <c r="M3" s="298"/>
      <c r="N3" s="298"/>
    </row>
    <row r="4" spans="1:14" s="327" customFormat="1" x14ac:dyDescent="0.25">
      <c r="A4" s="321">
        <v>1</v>
      </c>
      <c r="B4" s="321" t="s">
        <v>437</v>
      </c>
      <c r="C4" s="321" t="s">
        <v>431</v>
      </c>
      <c r="D4" s="321">
        <v>3459971</v>
      </c>
      <c r="E4" s="322" t="s">
        <v>760</v>
      </c>
      <c r="F4" s="323">
        <v>50000</v>
      </c>
      <c r="G4" s="323">
        <v>50000</v>
      </c>
      <c r="H4" s="324" t="s">
        <v>761</v>
      </c>
      <c r="I4" s="321" t="s">
        <v>762</v>
      </c>
      <c r="J4" s="321" t="s">
        <v>434</v>
      </c>
      <c r="K4" s="321" t="s">
        <v>591</v>
      </c>
      <c r="L4" s="325">
        <v>33166</v>
      </c>
      <c r="M4" s="326" t="s">
        <v>88</v>
      </c>
      <c r="N4" s="321" t="s">
        <v>88</v>
      </c>
    </row>
    <row r="5" spans="1:14" s="327" customFormat="1" x14ac:dyDescent="0.25">
      <c r="A5" s="321">
        <v>2</v>
      </c>
      <c r="B5" s="321" t="s">
        <v>541</v>
      </c>
      <c r="C5" s="321" t="s">
        <v>431</v>
      </c>
      <c r="D5" s="321">
        <v>3460742</v>
      </c>
      <c r="E5" s="322" t="s">
        <v>763</v>
      </c>
      <c r="F5" s="323">
        <v>50000</v>
      </c>
      <c r="G5" s="323">
        <v>50000</v>
      </c>
      <c r="H5" s="324" t="s">
        <v>764</v>
      </c>
      <c r="I5" s="321" t="s">
        <v>765</v>
      </c>
      <c r="J5" s="321" t="s">
        <v>581</v>
      </c>
      <c r="K5" s="321" t="s">
        <v>582</v>
      </c>
      <c r="L5" s="325">
        <v>33194</v>
      </c>
      <c r="M5" s="326" t="s">
        <v>436</v>
      </c>
      <c r="N5" s="321" t="s">
        <v>267</v>
      </c>
    </row>
    <row r="6" spans="1:14" s="327" customFormat="1" x14ac:dyDescent="0.25">
      <c r="A6" s="321">
        <v>3</v>
      </c>
      <c r="B6" s="321" t="s">
        <v>541</v>
      </c>
      <c r="C6" s="321" t="s">
        <v>431</v>
      </c>
      <c r="D6" s="321">
        <v>3460741</v>
      </c>
      <c r="E6" s="322" t="s">
        <v>766</v>
      </c>
      <c r="F6" s="323">
        <v>50000</v>
      </c>
      <c r="G6" s="323">
        <v>50000</v>
      </c>
      <c r="H6" s="324" t="s">
        <v>767</v>
      </c>
      <c r="I6" s="321" t="s">
        <v>768</v>
      </c>
      <c r="J6" s="321" t="s">
        <v>581</v>
      </c>
      <c r="K6" s="321" t="s">
        <v>582</v>
      </c>
      <c r="L6" s="325">
        <v>33193</v>
      </c>
      <c r="M6" s="326" t="s">
        <v>88</v>
      </c>
      <c r="N6" s="321" t="s">
        <v>88</v>
      </c>
    </row>
    <row r="7" spans="1:14" s="327" customFormat="1" x14ac:dyDescent="0.25">
      <c r="A7" s="321">
        <v>4</v>
      </c>
      <c r="B7" s="321" t="s">
        <v>480</v>
      </c>
      <c r="C7" s="321" t="s">
        <v>431</v>
      </c>
      <c r="D7" s="321">
        <v>3460480</v>
      </c>
      <c r="E7" s="322" t="s">
        <v>168</v>
      </c>
      <c r="F7" s="323">
        <v>45000</v>
      </c>
      <c r="G7" s="323">
        <v>45000</v>
      </c>
      <c r="H7" s="324" t="s">
        <v>170</v>
      </c>
      <c r="I7" s="321" t="s">
        <v>769</v>
      </c>
      <c r="J7" s="321" t="s">
        <v>34</v>
      </c>
      <c r="K7" s="321" t="s">
        <v>35</v>
      </c>
      <c r="L7" s="325">
        <v>33192</v>
      </c>
      <c r="M7" s="326" t="s">
        <v>446</v>
      </c>
      <c r="N7" s="321" t="s">
        <v>33</v>
      </c>
    </row>
    <row r="8" spans="1:14" s="327" customFormat="1" x14ac:dyDescent="0.25">
      <c r="A8" s="321">
        <v>5</v>
      </c>
      <c r="B8" s="321" t="s">
        <v>480</v>
      </c>
      <c r="C8" s="321" t="s">
        <v>431</v>
      </c>
      <c r="D8" s="321">
        <v>3460095</v>
      </c>
      <c r="E8" s="322" t="s">
        <v>26</v>
      </c>
      <c r="F8" s="323">
        <v>45000</v>
      </c>
      <c r="G8" s="323">
        <v>45000</v>
      </c>
      <c r="H8" s="324" t="s">
        <v>137</v>
      </c>
      <c r="I8" s="321" t="s">
        <v>770</v>
      </c>
      <c r="J8" s="321" t="s">
        <v>34</v>
      </c>
      <c r="K8" s="321" t="s">
        <v>35</v>
      </c>
      <c r="L8" s="325">
        <v>33188</v>
      </c>
      <c r="M8" s="326" t="s">
        <v>446</v>
      </c>
      <c r="N8" s="321" t="s">
        <v>33</v>
      </c>
    </row>
    <row r="9" spans="1:14" s="327" customFormat="1" x14ac:dyDescent="0.25">
      <c r="A9" s="321">
        <v>6</v>
      </c>
      <c r="B9" s="321" t="s">
        <v>480</v>
      </c>
      <c r="C9" s="321" t="s">
        <v>431</v>
      </c>
      <c r="D9" s="321">
        <v>3460479</v>
      </c>
      <c r="E9" s="322" t="s">
        <v>771</v>
      </c>
      <c r="F9" s="323">
        <v>45000</v>
      </c>
      <c r="G9" s="323">
        <v>45000</v>
      </c>
      <c r="H9" s="324" t="s">
        <v>34</v>
      </c>
      <c r="I9" s="321" t="s">
        <v>772</v>
      </c>
      <c r="J9" s="321" t="s">
        <v>34</v>
      </c>
      <c r="K9" s="321" t="s">
        <v>35</v>
      </c>
      <c r="L9" s="325">
        <v>33191</v>
      </c>
      <c r="M9" s="326" t="s">
        <v>446</v>
      </c>
      <c r="N9" s="321" t="s">
        <v>33</v>
      </c>
    </row>
    <row r="10" spans="1:14" s="327" customFormat="1" x14ac:dyDescent="0.25">
      <c r="A10" s="321">
        <v>7</v>
      </c>
      <c r="B10" s="321" t="s">
        <v>480</v>
      </c>
      <c r="C10" s="321" t="s">
        <v>431</v>
      </c>
      <c r="D10" s="321">
        <v>3460094</v>
      </c>
      <c r="E10" s="322" t="s">
        <v>487</v>
      </c>
      <c r="F10" s="323">
        <v>45000</v>
      </c>
      <c r="G10" s="323">
        <v>45000</v>
      </c>
      <c r="H10" s="324" t="s">
        <v>773</v>
      </c>
      <c r="I10" s="321" t="s">
        <v>774</v>
      </c>
      <c r="J10" s="321" t="s">
        <v>34</v>
      </c>
      <c r="K10" s="321" t="s">
        <v>35</v>
      </c>
      <c r="L10" s="325">
        <v>33189</v>
      </c>
      <c r="M10" s="326" t="s">
        <v>446</v>
      </c>
      <c r="N10" s="321" t="s">
        <v>33</v>
      </c>
    </row>
    <row r="11" spans="1:14" s="327" customFormat="1" x14ac:dyDescent="0.25">
      <c r="A11" s="321">
        <v>8</v>
      </c>
      <c r="B11" s="321" t="s">
        <v>568</v>
      </c>
      <c r="C11" s="321" t="s">
        <v>431</v>
      </c>
      <c r="D11" s="321">
        <v>3460988</v>
      </c>
      <c r="E11" s="322" t="s">
        <v>775</v>
      </c>
      <c r="F11" s="323">
        <v>45000</v>
      </c>
      <c r="G11" s="323">
        <v>45000</v>
      </c>
      <c r="H11" s="324" t="s">
        <v>34</v>
      </c>
      <c r="I11" s="321" t="s">
        <v>776</v>
      </c>
      <c r="J11" s="321" t="s">
        <v>486</v>
      </c>
      <c r="K11" s="321" t="s">
        <v>777</v>
      </c>
      <c r="L11" s="325">
        <v>33185</v>
      </c>
      <c r="M11" s="326" t="s">
        <v>572</v>
      </c>
      <c r="N11" s="321" t="s">
        <v>778</v>
      </c>
    </row>
    <row r="12" spans="1:14" s="327" customFormat="1" x14ac:dyDescent="0.25">
      <c r="A12" s="321">
        <v>9</v>
      </c>
      <c r="B12" s="321" t="s">
        <v>568</v>
      </c>
      <c r="C12" s="321" t="s">
        <v>431</v>
      </c>
      <c r="D12" s="321">
        <v>3460990</v>
      </c>
      <c r="E12" s="322" t="s">
        <v>577</v>
      </c>
      <c r="F12" s="323">
        <v>45000</v>
      </c>
      <c r="G12" s="323">
        <v>45000</v>
      </c>
      <c r="H12" s="324" t="s">
        <v>779</v>
      </c>
      <c r="I12" s="321" t="s">
        <v>780</v>
      </c>
      <c r="J12" s="321" t="s">
        <v>486</v>
      </c>
      <c r="K12" s="321" t="s">
        <v>777</v>
      </c>
      <c r="L12" s="325">
        <v>33187</v>
      </c>
      <c r="M12" s="326" t="s">
        <v>572</v>
      </c>
      <c r="N12" s="321" t="s">
        <v>778</v>
      </c>
    </row>
    <row r="13" spans="1:14" s="327" customFormat="1" x14ac:dyDescent="0.25">
      <c r="A13" s="321"/>
      <c r="B13" s="321"/>
      <c r="C13" s="321"/>
      <c r="D13" s="321"/>
      <c r="E13" s="322"/>
      <c r="F13" s="323"/>
      <c r="G13" s="323"/>
      <c r="H13" s="324"/>
      <c r="I13" s="321"/>
      <c r="J13" s="321"/>
      <c r="K13" s="321"/>
      <c r="L13" s="325"/>
      <c r="M13" s="326"/>
      <c r="N13" s="321"/>
    </row>
    <row r="14" spans="1:14" s="317" customFormat="1" ht="15.75" x14ac:dyDescent="0.25">
      <c r="A14" s="389" t="s">
        <v>102</v>
      </c>
      <c r="B14" s="390"/>
      <c r="C14" s="390"/>
      <c r="D14" s="390"/>
      <c r="E14" s="391"/>
      <c r="F14" s="306">
        <f>SUM(F4:F13)</f>
        <v>420000</v>
      </c>
      <c r="G14" s="306">
        <f>SUM(G4:G13)</f>
        <v>420000</v>
      </c>
      <c r="H14" s="307"/>
      <c r="I14" s="299"/>
      <c r="J14" s="299"/>
      <c r="K14" s="299"/>
      <c r="L14" s="308"/>
      <c r="M14" s="298"/>
      <c r="N14" s="299"/>
    </row>
    <row r="15" spans="1:14" s="327" customFormat="1" x14ac:dyDescent="0.25">
      <c r="A15" s="321"/>
      <c r="B15" s="321"/>
      <c r="C15" s="328"/>
      <c r="D15" s="321"/>
      <c r="E15" s="322"/>
      <c r="F15" s="323"/>
      <c r="G15" s="323"/>
      <c r="H15" s="324"/>
      <c r="I15" s="321"/>
      <c r="J15" s="321"/>
      <c r="K15" s="326"/>
      <c r="L15" s="325"/>
      <c r="M15" s="326"/>
      <c r="N15" s="321"/>
    </row>
    <row r="16" spans="1:14" s="327" customFormat="1" x14ac:dyDescent="0.25">
      <c r="A16" s="321">
        <v>10</v>
      </c>
      <c r="B16" s="321" t="s">
        <v>531</v>
      </c>
      <c r="C16" s="328" t="s">
        <v>532</v>
      </c>
      <c r="D16" s="321">
        <v>254105</v>
      </c>
      <c r="E16" s="322" t="s">
        <v>781</v>
      </c>
      <c r="F16" s="323">
        <v>45000</v>
      </c>
      <c r="G16" s="323">
        <v>45000</v>
      </c>
      <c r="H16" s="324" t="s">
        <v>782</v>
      </c>
      <c r="I16" s="321" t="s">
        <v>783</v>
      </c>
      <c r="J16" s="321" t="s">
        <v>784</v>
      </c>
      <c r="K16" s="321" t="s">
        <v>785</v>
      </c>
      <c r="L16" s="325">
        <v>33318</v>
      </c>
      <c r="M16" s="326" t="s">
        <v>712</v>
      </c>
      <c r="N16" s="321" t="s">
        <v>786</v>
      </c>
    </row>
    <row r="17" spans="1:14" s="327" customFormat="1" x14ac:dyDescent="0.25">
      <c r="A17" s="321">
        <v>11</v>
      </c>
      <c r="B17" s="321" t="s">
        <v>531</v>
      </c>
      <c r="C17" s="328" t="s">
        <v>532</v>
      </c>
      <c r="D17" s="321">
        <v>254096</v>
      </c>
      <c r="E17" s="322" t="s">
        <v>787</v>
      </c>
      <c r="F17" s="323">
        <v>40000</v>
      </c>
      <c r="G17" s="323">
        <v>40000</v>
      </c>
      <c r="H17" s="324" t="s">
        <v>788</v>
      </c>
      <c r="I17" s="321" t="s">
        <v>789</v>
      </c>
      <c r="J17" s="321" t="s">
        <v>191</v>
      </c>
      <c r="K17" s="321" t="s">
        <v>790</v>
      </c>
      <c r="L17" s="325">
        <v>33317</v>
      </c>
      <c r="M17" s="326" t="s">
        <v>534</v>
      </c>
      <c r="N17" s="321" t="s">
        <v>534</v>
      </c>
    </row>
    <row r="18" spans="1:14" s="327" customFormat="1" x14ac:dyDescent="0.25">
      <c r="A18" s="321">
        <v>12</v>
      </c>
      <c r="B18" s="321" t="s">
        <v>531</v>
      </c>
      <c r="C18" s="328" t="s">
        <v>532</v>
      </c>
      <c r="D18" s="321">
        <v>254097</v>
      </c>
      <c r="E18" s="322" t="s">
        <v>791</v>
      </c>
      <c r="F18" s="323">
        <v>40000</v>
      </c>
      <c r="G18" s="323">
        <v>40000</v>
      </c>
      <c r="H18" s="324" t="s">
        <v>792</v>
      </c>
      <c r="I18" s="321" t="s">
        <v>793</v>
      </c>
      <c r="J18" s="321" t="s">
        <v>187</v>
      </c>
      <c r="K18" s="321" t="s">
        <v>794</v>
      </c>
      <c r="L18" s="325">
        <v>33316</v>
      </c>
      <c r="M18" s="326" t="s">
        <v>534</v>
      </c>
      <c r="N18" s="321" t="s">
        <v>534</v>
      </c>
    </row>
    <row r="19" spans="1:14" s="327" customFormat="1" x14ac:dyDescent="0.25">
      <c r="A19" s="321">
        <v>13</v>
      </c>
      <c r="B19" s="321" t="s">
        <v>531</v>
      </c>
      <c r="C19" s="328" t="s">
        <v>532</v>
      </c>
      <c r="D19" s="321">
        <v>254107</v>
      </c>
      <c r="E19" s="322" t="s">
        <v>795</v>
      </c>
      <c r="F19" s="323">
        <v>40000</v>
      </c>
      <c r="G19" s="323">
        <v>40000</v>
      </c>
      <c r="H19" s="324" t="s">
        <v>741</v>
      </c>
      <c r="I19" s="321" t="s">
        <v>796</v>
      </c>
      <c r="J19" s="321" t="s">
        <v>564</v>
      </c>
      <c r="K19" s="321" t="s">
        <v>797</v>
      </c>
      <c r="L19" s="325">
        <v>33196</v>
      </c>
      <c r="M19" s="326" t="s">
        <v>798</v>
      </c>
      <c r="N19" s="321" t="s">
        <v>33</v>
      </c>
    </row>
    <row r="20" spans="1:14" s="327" customFormat="1" x14ac:dyDescent="0.25">
      <c r="A20" s="321">
        <v>14</v>
      </c>
      <c r="B20" s="321" t="s">
        <v>531</v>
      </c>
      <c r="C20" s="328" t="s">
        <v>532</v>
      </c>
      <c r="D20" s="321">
        <v>254108</v>
      </c>
      <c r="E20" s="322" t="s">
        <v>799</v>
      </c>
      <c r="F20" s="323">
        <v>40000</v>
      </c>
      <c r="G20" s="323">
        <v>40000</v>
      </c>
      <c r="H20" s="324" t="s">
        <v>800</v>
      </c>
      <c r="I20" s="321" t="s">
        <v>801</v>
      </c>
      <c r="J20" s="321" t="s">
        <v>802</v>
      </c>
      <c r="K20" s="321" t="s">
        <v>803</v>
      </c>
      <c r="L20" s="325">
        <v>33306</v>
      </c>
      <c r="M20" s="326" t="s">
        <v>804</v>
      </c>
      <c r="N20" s="321" t="s">
        <v>536</v>
      </c>
    </row>
    <row r="21" spans="1:14" s="327" customFormat="1" x14ac:dyDescent="0.25">
      <c r="A21" s="321">
        <v>15</v>
      </c>
      <c r="B21" s="321" t="s">
        <v>531</v>
      </c>
      <c r="C21" s="328" t="s">
        <v>532</v>
      </c>
      <c r="D21" s="321">
        <v>254094</v>
      </c>
      <c r="E21" s="322" t="s">
        <v>805</v>
      </c>
      <c r="F21" s="323">
        <v>40000</v>
      </c>
      <c r="G21" s="323">
        <v>40000</v>
      </c>
      <c r="H21" s="324" t="s">
        <v>284</v>
      </c>
      <c r="I21" s="321" t="s">
        <v>806</v>
      </c>
      <c r="J21" s="321" t="s">
        <v>807</v>
      </c>
      <c r="K21" s="321" t="s">
        <v>808</v>
      </c>
      <c r="L21" s="325">
        <v>33198</v>
      </c>
      <c r="M21" s="326" t="s">
        <v>537</v>
      </c>
      <c r="N21" s="321" t="s">
        <v>61</v>
      </c>
    </row>
    <row r="22" spans="1:14" s="327" customFormat="1" x14ac:dyDescent="0.25">
      <c r="A22" s="321">
        <v>16</v>
      </c>
      <c r="B22" s="321" t="s">
        <v>531</v>
      </c>
      <c r="C22" s="328" t="s">
        <v>532</v>
      </c>
      <c r="D22" s="321">
        <v>254099</v>
      </c>
      <c r="E22" s="322" t="s">
        <v>809</v>
      </c>
      <c r="F22" s="323">
        <v>40000</v>
      </c>
      <c r="G22" s="323">
        <v>40000</v>
      </c>
      <c r="H22" s="324" t="s">
        <v>810</v>
      </c>
      <c r="I22" s="321" t="s">
        <v>811</v>
      </c>
      <c r="J22" s="321" t="s">
        <v>812</v>
      </c>
      <c r="K22" s="321" t="s">
        <v>813</v>
      </c>
      <c r="L22" s="325">
        <v>33307</v>
      </c>
      <c r="M22" s="326" t="s">
        <v>436</v>
      </c>
      <c r="N22" s="321" t="s">
        <v>267</v>
      </c>
    </row>
    <row r="23" spans="1:14" s="327" customFormat="1" x14ac:dyDescent="0.25">
      <c r="A23" s="321">
        <v>17</v>
      </c>
      <c r="B23" s="321" t="s">
        <v>531</v>
      </c>
      <c r="C23" s="328" t="s">
        <v>532</v>
      </c>
      <c r="D23" s="321">
        <v>254095</v>
      </c>
      <c r="E23" s="322" t="s">
        <v>814</v>
      </c>
      <c r="F23" s="323">
        <v>40000</v>
      </c>
      <c r="G23" s="323">
        <v>40000</v>
      </c>
      <c r="H23" s="324" t="s">
        <v>187</v>
      </c>
      <c r="I23" s="321" t="s">
        <v>815</v>
      </c>
      <c r="J23" s="321" t="s">
        <v>816</v>
      </c>
      <c r="K23" s="321" t="s">
        <v>817</v>
      </c>
      <c r="L23" s="325">
        <v>33199</v>
      </c>
      <c r="M23" s="326" t="s">
        <v>534</v>
      </c>
      <c r="N23" s="321" t="s">
        <v>534</v>
      </c>
    </row>
    <row r="24" spans="1:14" s="327" customFormat="1" x14ac:dyDescent="0.25">
      <c r="A24" s="321">
        <v>18</v>
      </c>
      <c r="B24" s="321" t="s">
        <v>531</v>
      </c>
      <c r="C24" s="328" t="s">
        <v>532</v>
      </c>
      <c r="D24" s="321">
        <v>254102</v>
      </c>
      <c r="E24" s="322" t="s">
        <v>818</v>
      </c>
      <c r="F24" s="323">
        <v>40000</v>
      </c>
      <c r="G24" s="323">
        <v>40000</v>
      </c>
      <c r="H24" s="324" t="s">
        <v>819</v>
      </c>
      <c r="I24" s="321" t="s">
        <v>820</v>
      </c>
      <c r="J24" s="321" t="s">
        <v>821</v>
      </c>
      <c r="K24" s="321" t="s">
        <v>822</v>
      </c>
      <c r="L24" s="325">
        <v>33195</v>
      </c>
      <c r="M24" s="326" t="s">
        <v>533</v>
      </c>
      <c r="N24" s="321" t="s">
        <v>178</v>
      </c>
    </row>
    <row r="25" spans="1:14" s="327" customFormat="1" x14ac:dyDescent="0.25">
      <c r="A25" s="321">
        <v>19</v>
      </c>
      <c r="B25" s="321" t="s">
        <v>531</v>
      </c>
      <c r="C25" s="328" t="s">
        <v>532</v>
      </c>
      <c r="D25" s="321">
        <v>254103</v>
      </c>
      <c r="E25" s="322" t="s">
        <v>823</v>
      </c>
      <c r="F25" s="323">
        <v>40000</v>
      </c>
      <c r="G25" s="323">
        <v>40000</v>
      </c>
      <c r="H25" s="324" t="s">
        <v>439</v>
      </c>
      <c r="I25" s="321" t="s">
        <v>824</v>
      </c>
      <c r="J25" s="321" t="s">
        <v>633</v>
      </c>
      <c r="K25" s="321" t="s">
        <v>825</v>
      </c>
      <c r="L25" s="325">
        <v>33200</v>
      </c>
      <c r="M25" s="326" t="s">
        <v>533</v>
      </c>
      <c r="N25" s="321" t="s">
        <v>178</v>
      </c>
    </row>
    <row r="26" spans="1:14" s="327" customFormat="1" x14ac:dyDescent="0.25">
      <c r="A26" s="321">
        <v>20</v>
      </c>
      <c r="B26" s="321" t="s">
        <v>531</v>
      </c>
      <c r="C26" s="328" t="s">
        <v>532</v>
      </c>
      <c r="D26" s="321">
        <v>254106</v>
      </c>
      <c r="E26" s="322" t="s">
        <v>826</v>
      </c>
      <c r="F26" s="323">
        <v>45000</v>
      </c>
      <c r="G26" s="323">
        <v>45000</v>
      </c>
      <c r="H26" s="324" t="s">
        <v>827</v>
      </c>
      <c r="I26" s="321" t="s">
        <v>828</v>
      </c>
      <c r="J26" s="321" t="s">
        <v>829</v>
      </c>
      <c r="K26" s="321" t="s">
        <v>830</v>
      </c>
      <c r="L26" s="325">
        <v>33197</v>
      </c>
      <c r="M26" s="326" t="s">
        <v>91</v>
      </c>
      <c r="N26" s="321" t="s">
        <v>446</v>
      </c>
    </row>
    <row r="27" spans="1:14" s="327" customFormat="1" x14ac:dyDescent="0.25">
      <c r="A27" s="321">
        <v>21</v>
      </c>
      <c r="B27" s="321" t="s">
        <v>531</v>
      </c>
      <c r="C27" s="328" t="s">
        <v>532</v>
      </c>
      <c r="D27" s="321">
        <v>254104</v>
      </c>
      <c r="E27" s="322" t="s">
        <v>251</v>
      </c>
      <c r="F27" s="323">
        <v>45000</v>
      </c>
      <c r="G27" s="323">
        <v>45000</v>
      </c>
      <c r="H27" s="324" t="s">
        <v>831</v>
      </c>
      <c r="I27" s="321" t="s">
        <v>832</v>
      </c>
      <c r="J27" s="321" t="s">
        <v>833</v>
      </c>
      <c r="K27" s="321" t="s">
        <v>834</v>
      </c>
      <c r="L27" s="325">
        <v>33312</v>
      </c>
      <c r="M27" s="326" t="s">
        <v>835</v>
      </c>
      <c r="N27" s="321" t="s">
        <v>33</v>
      </c>
    </row>
    <row r="28" spans="1:14" s="327" customFormat="1" x14ac:dyDescent="0.25">
      <c r="A28" s="321">
        <v>22</v>
      </c>
      <c r="B28" s="321" t="s">
        <v>531</v>
      </c>
      <c r="C28" s="328" t="s">
        <v>532</v>
      </c>
      <c r="D28" s="321">
        <v>254111</v>
      </c>
      <c r="E28" s="322" t="s">
        <v>221</v>
      </c>
      <c r="F28" s="323">
        <v>40000</v>
      </c>
      <c r="G28" s="323">
        <v>40000</v>
      </c>
      <c r="H28" s="324" t="s">
        <v>836</v>
      </c>
      <c r="I28" s="321" t="s">
        <v>837</v>
      </c>
      <c r="J28" s="321" t="s">
        <v>838</v>
      </c>
      <c r="K28" s="321" t="s">
        <v>839</v>
      </c>
      <c r="L28" s="325">
        <v>33315</v>
      </c>
      <c r="M28" s="326" t="s">
        <v>840</v>
      </c>
      <c r="N28" s="321" t="s">
        <v>786</v>
      </c>
    </row>
    <row r="29" spans="1:14" s="327" customFormat="1" x14ac:dyDescent="0.25">
      <c r="A29" s="321">
        <v>23</v>
      </c>
      <c r="B29" s="321" t="s">
        <v>531</v>
      </c>
      <c r="C29" s="328" t="s">
        <v>532</v>
      </c>
      <c r="D29" s="321">
        <v>254093</v>
      </c>
      <c r="E29" s="322" t="s">
        <v>841</v>
      </c>
      <c r="F29" s="323">
        <v>40000</v>
      </c>
      <c r="G29" s="323">
        <v>40000</v>
      </c>
      <c r="H29" s="324" t="s">
        <v>842</v>
      </c>
      <c r="I29" s="321" t="s">
        <v>843</v>
      </c>
      <c r="J29" s="321" t="s">
        <v>844</v>
      </c>
      <c r="K29" s="321" t="s">
        <v>845</v>
      </c>
      <c r="L29" s="325">
        <v>33314</v>
      </c>
      <c r="M29" s="326" t="s">
        <v>537</v>
      </c>
      <c r="N29" s="321" t="s">
        <v>61</v>
      </c>
    </row>
    <row r="30" spans="1:14" s="327" customFormat="1" x14ac:dyDescent="0.25">
      <c r="A30" s="321">
        <v>24</v>
      </c>
      <c r="B30" s="321" t="s">
        <v>531</v>
      </c>
      <c r="C30" s="328" t="s">
        <v>532</v>
      </c>
      <c r="D30" s="321">
        <v>254110</v>
      </c>
      <c r="E30" s="322" t="s">
        <v>846</v>
      </c>
      <c r="F30" s="323">
        <v>45000</v>
      </c>
      <c r="G30" s="323">
        <v>45000</v>
      </c>
      <c r="H30" s="324" t="s">
        <v>467</v>
      </c>
      <c r="I30" s="321" t="s">
        <v>847</v>
      </c>
      <c r="J30" s="321" t="s">
        <v>848</v>
      </c>
      <c r="K30" s="321" t="s">
        <v>849</v>
      </c>
      <c r="L30" s="325">
        <v>33313</v>
      </c>
      <c r="M30" s="326" t="s">
        <v>804</v>
      </c>
      <c r="N30" s="321" t="s">
        <v>536</v>
      </c>
    </row>
    <row r="31" spans="1:14" s="327" customFormat="1" x14ac:dyDescent="0.25">
      <c r="A31" s="321">
        <v>25</v>
      </c>
      <c r="B31" s="321" t="s">
        <v>531</v>
      </c>
      <c r="C31" s="328" t="s">
        <v>532</v>
      </c>
      <c r="D31" s="321">
        <v>254109</v>
      </c>
      <c r="E31" s="322" t="s">
        <v>850</v>
      </c>
      <c r="F31" s="323">
        <v>45000</v>
      </c>
      <c r="G31" s="323">
        <v>45000</v>
      </c>
      <c r="H31" s="324" t="s">
        <v>851</v>
      </c>
      <c r="I31" s="321" t="s">
        <v>852</v>
      </c>
      <c r="J31" s="321" t="s">
        <v>853</v>
      </c>
      <c r="K31" s="321" t="s">
        <v>854</v>
      </c>
      <c r="L31" s="325">
        <v>33311</v>
      </c>
      <c r="M31" s="326" t="s">
        <v>804</v>
      </c>
      <c r="N31" s="321" t="s">
        <v>536</v>
      </c>
    </row>
    <row r="32" spans="1:14" s="327" customFormat="1" x14ac:dyDescent="0.25">
      <c r="A32" s="321">
        <v>26</v>
      </c>
      <c r="B32" s="321" t="s">
        <v>531</v>
      </c>
      <c r="C32" s="328" t="s">
        <v>532</v>
      </c>
      <c r="D32" s="321">
        <v>254101</v>
      </c>
      <c r="E32" s="322" t="s">
        <v>855</v>
      </c>
      <c r="F32" s="323">
        <v>40000</v>
      </c>
      <c r="G32" s="323">
        <v>40000</v>
      </c>
      <c r="H32" s="324" t="s">
        <v>856</v>
      </c>
      <c r="I32" s="321" t="s">
        <v>857</v>
      </c>
      <c r="J32" s="321" t="s">
        <v>858</v>
      </c>
      <c r="K32" s="321" t="s">
        <v>859</v>
      </c>
      <c r="L32" s="325">
        <v>33310</v>
      </c>
      <c r="M32" s="326" t="s">
        <v>860</v>
      </c>
      <c r="N32" s="321" t="s">
        <v>178</v>
      </c>
    </row>
    <row r="33" spans="1:14" s="327" customFormat="1" x14ac:dyDescent="0.25">
      <c r="A33" s="321">
        <v>27</v>
      </c>
      <c r="B33" s="321" t="s">
        <v>531</v>
      </c>
      <c r="C33" s="328" t="s">
        <v>532</v>
      </c>
      <c r="D33" s="321">
        <v>254092</v>
      </c>
      <c r="E33" s="322" t="s">
        <v>861</v>
      </c>
      <c r="F33" s="323">
        <v>45000</v>
      </c>
      <c r="G33" s="323">
        <v>45000</v>
      </c>
      <c r="H33" s="324" t="s">
        <v>702</v>
      </c>
      <c r="I33" s="321" t="s">
        <v>862</v>
      </c>
      <c r="J33" s="321" t="s">
        <v>863</v>
      </c>
      <c r="K33" s="321" t="s">
        <v>864</v>
      </c>
      <c r="L33" s="325">
        <v>33309</v>
      </c>
      <c r="M33" s="326" t="s">
        <v>537</v>
      </c>
      <c r="N33" s="321" t="s">
        <v>61</v>
      </c>
    </row>
    <row r="34" spans="1:14" s="327" customFormat="1" x14ac:dyDescent="0.25">
      <c r="A34" s="321">
        <v>28</v>
      </c>
      <c r="B34" s="321" t="s">
        <v>531</v>
      </c>
      <c r="C34" s="328" t="s">
        <v>532</v>
      </c>
      <c r="D34" s="321">
        <v>254098</v>
      </c>
      <c r="E34" s="322" t="s">
        <v>865</v>
      </c>
      <c r="F34" s="323">
        <v>45000</v>
      </c>
      <c r="G34" s="323">
        <v>45000</v>
      </c>
      <c r="H34" s="324" t="s">
        <v>866</v>
      </c>
      <c r="I34" s="321" t="s">
        <v>867</v>
      </c>
      <c r="J34" s="321" t="s">
        <v>868</v>
      </c>
      <c r="K34" s="321" t="s">
        <v>869</v>
      </c>
      <c r="L34" s="325">
        <v>33308</v>
      </c>
      <c r="M34" s="326" t="s">
        <v>436</v>
      </c>
      <c r="N34" s="321" t="s">
        <v>267</v>
      </c>
    </row>
    <row r="35" spans="1:14" s="327" customFormat="1" x14ac:dyDescent="0.25">
      <c r="A35" s="321">
        <v>29</v>
      </c>
      <c r="B35" s="321" t="s">
        <v>531</v>
      </c>
      <c r="C35" s="328" t="s">
        <v>532</v>
      </c>
      <c r="D35" s="321">
        <v>254084</v>
      </c>
      <c r="E35" s="322" t="s">
        <v>221</v>
      </c>
      <c r="F35" s="323">
        <v>40000</v>
      </c>
      <c r="G35" s="323">
        <v>40000</v>
      </c>
      <c r="H35" s="324" t="s">
        <v>181</v>
      </c>
      <c r="I35" s="321" t="s">
        <v>870</v>
      </c>
      <c r="J35" s="321" t="s">
        <v>121</v>
      </c>
      <c r="K35" s="321" t="s">
        <v>871</v>
      </c>
      <c r="L35" s="325">
        <v>33190</v>
      </c>
      <c r="M35" s="326" t="s">
        <v>835</v>
      </c>
      <c r="N35" s="321" t="s">
        <v>33</v>
      </c>
    </row>
    <row r="36" spans="1:14" s="327" customFormat="1" x14ac:dyDescent="0.25">
      <c r="A36" s="321">
        <v>30</v>
      </c>
      <c r="B36" s="321" t="s">
        <v>531</v>
      </c>
      <c r="C36" s="328" t="s">
        <v>532</v>
      </c>
      <c r="D36" s="321">
        <v>254100</v>
      </c>
      <c r="E36" s="322" t="s">
        <v>872</v>
      </c>
      <c r="F36" s="323">
        <v>40000</v>
      </c>
      <c r="G36" s="323">
        <v>40000</v>
      </c>
      <c r="H36" s="324" t="s">
        <v>730</v>
      </c>
      <c r="I36" s="321" t="s">
        <v>873</v>
      </c>
      <c r="J36" s="321" t="s">
        <v>874</v>
      </c>
      <c r="K36" s="321" t="s">
        <v>875</v>
      </c>
      <c r="L36" s="325">
        <v>33320</v>
      </c>
      <c r="M36" s="326" t="s">
        <v>436</v>
      </c>
      <c r="N36" s="321" t="s">
        <v>267</v>
      </c>
    </row>
    <row r="37" spans="1:14" s="327" customFormat="1" x14ac:dyDescent="0.25">
      <c r="A37" s="321">
        <v>31</v>
      </c>
      <c r="B37" s="321" t="s">
        <v>531</v>
      </c>
      <c r="C37" s="328" t="s">
        <v>532</v>
      </c>
      <c r="D37" s="321">
        <v>254112</v>
      </c>
      <c r="E37" s="322" t="s">
        <v>876</v>
      </c>
      <c r="F37" s="323">
        <v>40000</v>
      </c>
      <c r="G37" s="323">
        <v>40000</v>
      </c>
      <c r="H37" s="324" t="s">
        <v>234</v>
      </c>
      <c r="I37" s="321" t="s">
        <v>877</v>
      </c>
      <c r="J37" s="321" t="s">
        <v>842</v>
      </c>
      <c r="K37" s="321" t="s">
        <v>878</v>
      </c>
      <c r="L37" s="325">
        <v>33319</v>
      </c>
      <c r="M37" s="326" t="s">
        <v>310</v>
      </c>
      <c r="N37" s="321" t="s">
        <v>786</v>
      </c>
    </row>
    <row r="38" spans="1:14" x14ac:dyDescent="0.25">
      <c r="A38" s="299"/>
      <c r="B38" s="299"/>
      <c r="C38" s="309"/>
      <c r="D38" s="299"/>
      <c r="E38" s="300"/>
      <c r="F38" s="306"/>
      <c r="G38" s="306"/>
      <c r="H38" s="307"/>
      <c r="I38" s="299"/>
      <c r="J38" s="299"/>
      <c r="K38" s="299"/>
      <c r="L38" s="308"/>
      <c r="M38" s="298"/>
      <c r="N38" s="299"/>
    </row>
    <row r="39" spans="1:14" x14ac:dyDescent="0.25">
      <c r="A39" s="299"/>
      <c r="B39" s="299"/>
      <c r="C39" s="309"/>
      <c r="D39" s="299"/>
      <c r="E39" s="300"/>
      <c r="F39" s="306"/>
      <c r="G39" s="306"/>
      <c r="H39" s="307"/>
      <c r="I39" s="299"/>
      <c r="J39" s="299"/>
      <c r="K39" s="299"/>
      <c r="L39" s="308"/>
      <c r="M39" s="298"/>
      <c r="N39" s="299"/>
    </row>
    <row r="40" spans="1:14" ht="15.75" x14ac:dyDescent="0.25">
      <c r="A40" s="389" t="s">
        <v>879</v>
      </c>
      <c r="B40" s="390"/>
      <c r="C40" s="390"/>
      <c r="D40" s="390"/>
      <c r="E40" s="391"/>
      <c r="F40" s="310">
        <f>SUM(F15:F39)</f>
        <v>915000</v>
      </c>
      <c r="G40" s="310">
        <f>SUM(G15:G39)</f>
        <v>915000</v>
      </c>
      <c r="H40" s="299"/>
      <c r="I40" s="299"/>
      <c r="J40" s="299"/>
      <c r="K40" s="299"/>
      <c r="L40" s="308"/>
      <c r="M40" s="298"/>
      <c r="N40" s="299"/>
    </row>
    <row r="41" spans="1:14" ht="16.5" thickBot="1" x14ac:dyDescent="0.3">
      <c r="A41" s="393" t="s">
        <v>104</v>
      </c>
      <c r="B41" s="394"/>
      <c r="C41" s="394"/>
      <c r="D41" s="394"/>
      <c r="E41" s="394"/>
      <c r="F41" s="310"/>
      <c r="G41" s="310">
        <f>G14+G40</f>
        <v>1335000</v>
      </c>
      <c r="H41" s="307"/>
      <c r="I41" s="299"/>
      <c r="J41" s="299"/>
      <c r="K41" s="299"/>
      <c r="L41" s="297"/>
      <c r="M41" s="298"/>
      <c r="N41" s="299"/>
    </row>
    <row r="42" spans="1:14" ht="15.75" x14ac:dyDescent="0.25">
      <c r="A42" s="311"/>
      <c r="B42" s="312"/>
      <c r="C42" s="388" t="s">
        <v>105</v>
      </c>
      <c r="D42" s="388"/>
      <c r="E42" s="313"/>
      <c r="F42" s="314"/>
      <c r="G42" s="315">
        <f>G3-G41</f>
        <v>8412357</v>
      </c>
      <c r="H42" s="298"/>
      <c r="I42" s="298"/>
      <c r="J42" s="299"/>
      <c r="K42" s="298"/>
      <c r="L42" s="297"/>
      <c r="M42" s="298"/>
      <c r="N42" s="299"/>
    </row>
    <row r="43" spans="1:14" x14ac:dyDescent="0.25">
      <c r="A43" s="317"/>
      <c r="B43" s="317"/>
      <c r="C43" s="317"/>
      <c r="D43" s="317"/>
      <c r="E43" s="317" t="s">
        <v>512</v>
      </c>
      <c r="F43" s="296"/>
      <c r="G43" s="296"/>
      <c r="H43" s="296"/>
      <c r="I43" s="296"/>
      <c r="J43" s="299" t="s">
        <v>513</v>
      </c>
      <c r="K43" s="296"/>
      <c r="L43" s="318"/>
      <c r="M43" s="318"/>
      <c r="N43" s="317"/>
    </row>
    <row r="44" spans="1:14" x14ac:dyDescent="0.25">
      <c r="A44" s="317" t="s">
        <v>514</v>
      </c>
      <c r="B44" s="317"/>
      <c r="C44" s="317"/>
      <c r="D44" s="317"/>
      <c r="E44" s="317"/>
      <c r="F44" s="296" t="s">
        <v>515</v>
      </c>
      <c r="G44" s="319"/>
      <c r="H44" s="296"/>
      <c r="I44" s="296"/>
      <c r="J44" s="299"/>
      <c r="K44" s="296"/>
      <c r="L44" s="317"/>
      <c r="M44" s="318"/>
      <c r="N44" s="317"/>
    </row>
    <row r="45" spans="1:14" x14ac:dyDescent="0.25">
      <c r="A45" s="317" t="s">
        <v>516</v>
      </c>
      <c r="B45" s="317"/>
      <c r="C45" s="317"/>
      <c r="D45" s="317"/>
      <c r="E45" s="317"/>
      <c r="F45" s="296" t="s">
        <v>516</v>
      </c>
      <c r="G45" s="319"/>
      <c r="H45" s="296"/>
      <c r="I45" s="296" t="s">
        <v>517</v>
      </c>
      <c r="J45" s="298"/>
      <c r="K45" s="296"/>
      <c r="L45" s="317"/>
      <c r="M45" s="318"/>
      <c r="N45" s="317"/>
    </row>
    <row r="46" spans="1:14" x14ac:dyDescent="0.25">
      <c r="A46" s="317" t="s">
        <v>518</v>
      </c>
      <c r="B46" s="317"/>
      <c r="C46" s="317"/>
      <c r="D46" s="317" t="s">
        <v>513</v>
      </c>
      <c r="E46" s="317"/>
      <c r="F46" s="296" t="s">
        <v>602</v>
      </c>
      <c r="G46" s="319"/>
      <c r="H46" s="296"/>
      <c r="I46" s="296"/>
      <c r="J46" s="296"/>
      <c r="K46" s="296"/>
      <c r="L46" s="317"/>
      <c r="M46" s="317"/>
      <c r="N46" s="317"/>
    </row>
  </sheetData>
  <mergeCells count="6">
    <mergeCell ref="C42:D42"/>
    <mergeCell ref="A1:J1"/>
    <mergeCell ref="C3:D3"/>
    <mergeCell ref="A14:E14"/>
    <mergeCell ref="A40:E40"/>
    <mergeCell ref="A41:E4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topLeftCell="A21" workbookViewId="0">
      <selection activeCell="A4" sqref="A4:N38"/>
    </sheetView>
  </sheetViews>
  <sheetFormatPr defaultRowHeight="15" x14ac:dyDescent="0.25"/>
  <cols>
    <col min="1" max="1" width="5.5703125" customWidth="1"/>
    <col min="2" max="2" width="17" customWidth="1"/>
    <col min="3" max="3" width="14.140625" customWidth="1"/>
    <col min="4" max="4" width="10.42578125" customWidth="1"/>
    <col min="5" max="5" width="13.5703125" customWidth="1"/>
    <col min="6" max="7" width="11.140625" customWidth="1"/>
    <col min="8" max="8" width="13.7109375" customWidth="1"/>
    <col min="9" max="9" width="15.140625" customWidth="1"/>
    <col min="10" max="10" width="13.7109375" customWidth="1"/>
    <col min="11" max="11" width="14.28515625" customWidth="1"/>
    <col min="12" max="12" width="9" customWidth="1"/>
    <col min="13" max="13" width="17.28515625" customWidth="1"/>
    <col min="14" max="14" width="16.7109375" customWidth="1"/>
  </cols>
  <sheetData>
    <row r="1" spans="1:14" ht="15.75" x14ac:dyDescent="0.25">
      <c r="A1" s="389" t="s">
        <v>880</v>
      </c>
      <c r="B1" s="390"/>
      <c r="C1" s="390"/>
      <c r="D1" s="390"/>
      <c r="E1" s="390"/>
      <c r="F1" s="390"/>
      <c r="G1" s="390"/>
      <c r="H1" s="390"/>
      <c r="I1" s="390"/>
      <c r="J1" s="391"/>
      <c r="K1" s="296"/>
      <c r="L1" s="297"/>
      <c r="M1" s="298"/>
      <c r="N1" s="296"/>
    </row>
    <row r="2" spans="1:14" ht="30"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4" x14ac:dyDescent="0.25">
      <c r="A3" s="302"/>
      <c r="B3" s="303"/>
      <c r="C3" s="392" t="s">
        <v>23</v>
      </c>
      <c r="D3" s="392"/>
      <c r="E3" s="304"/>
      <c r="F3" s="305"/>
      <c r="G3" s="305">
        <v>8412357</v>
      </c>
      <c r="H3" s="298"/>
      <c r="I3" s="298"/>
      <c r="J3" s="298"/>
      <c r="K3" s="298"/>
      <c r="L3" s="297"/>
      <c r="M3" s="298"/>
      <c r="N3" s="298"/>
    </row>
    <row r="4" spans="1:14" x14ac:dyDescent="0.25">
      <c r="A4" s="299">
        <v>1</v>
      </c>
      <c r="B4" s="299" t="s">
        <v>641</v>
      </c>
      <c r="C4" s="299" t="s">
        <v>431</v>
      </c>
      <c r="D4" s="299">
        <v>3461101</v>
      </c>
      <c r="E4" s="300" t="s">
        <v>395</v>
      </c>
      <c r="F4" s="306">
        <v>50000</v>
      </c>
      <c r="G4" s="306">
        <v>50000</v>
      </c>
      <c r="H4" s="307" t="s">
        <v>881</v>
      </c>
      <c r="I4" s="299" t="s">
        <v>882</v>
      </c>
      <c r="J4" s="299" t="s">
        <v>34</v>
      </c>
      <c r="K4" s="299" t="s">
        <v>883</v>
      </c>
      <c r="L4" s="308">
        <v>33349</v>
      </c>
      <c r="M4" s="298" t="s">
        <v>598</v>
      </c>
      <c r="N4" s="299" t="s">
        <v>618</v>
      </c>
    </row>
    <row r="5" spans="1:14" x14ac:dyDescent="0.25">
      <c r="A5" s="299">
        <v>2</v>
      </c>
      <c r="B5" s="299" t="s">
        <v>641</v>
      </c>
      <c r="C5" s="299" t="s">
        <v>431</v>
      </c>
      <c r="D5" s="299">
        <v>3461102</v>
      </c>
      <c r="E5" s="300" t="s">
        <v>401</v>
      </c>
      <c r="F5" s="306">
        <v>50000</v>
      </c>
      <c r="G5" s="306">
        <v>50000</v>
      </c>
      <c r="H5" s="307" t="s">
        <v>383</v>
      </c>
      <c r="I5" s="299" t="s">
        <v>884</v>
      </c>
      <c r="J5" s="299" t="s">
        <v>34</v>
      </c>
      <c r="K5" s="299" t="s">
        <v>883</v>
      </c>
      <c r="L5" s="308">
        <v>33350</v>
      </c>
      <c r="M5" s="298" t="s">
        <v>598</v>
      </c>
      <c r="N5" s="299" t="s">
        <v>618</v>
      </c>
    </row>
    <row r="6" spans="1:14" x14ac:dyDescent="0.25">
      <c r="A6" s="299">
        <v>3</v>
      </c>
      <c r="B6" s="299" t="s">
        <v>614</v>
      </c>
      <c r="C6" s="299" t="s">
        <v>431</v>
      </c>
      <c r="D6" s="299">
        <v>3460980</v>
      </c>
      <c r="E6" s="300" t="s">
        <v>885</v>
      </c>
      <c r="F6" s="306">
        <v>33000</v>
      </c>
      <c r="G6" s="306">
        <v>33000</v>
      </c>
      <c r="H6" s="307" t="s">
        <v>75</v>
      </c>
      <c r="I6" s="299" t="s">
        <v>886</v>
      </c>
      <c r="J6" s="299" t="s">
        <v>564</v>
      </c>
      <c r="K6" s="299" t="s">
        <v>887</v>
      </c>
      <c r="L6" s="308">
        <v>33347</v>
      </c>
      <c r="M6" s="298" t="s">
        <v>598</v>
      </c>
      <c r="N6" s="299" t="s">
        <v>618</v>
      </c>
    </row>
    <row r="7" spans="1:14" x14ac:dyDescent="0.25">
      <c r="A7" s="299">
        <v>4</v>
      </c>
      <c r="B7" s="299" t="s">
        <v>614</v>
      </c>
      <c r="C7" s="299" t="s">
        <v>431</v>
      </c>
      <c r="D7" s="299">
        <v>3460981</v>
      </c>
      <c r="E7" s="300" t="s">
        <v>888</v>
      </c>
      <c r="F7" s="306">
        <v>33000</v>
      </c>
      <c r="G7" s="306">
        <v>33000</v>
      </c>
      <c r="H7" s="307" t="s">
        <v>316</v>
      </c>
      <c r="I7" s="299" t="s">
        <v>889</v>
      </c>
      <c r="J7" s="299" t="s">
        <v>564</v>
      </c>
      <c r="K7" s="299" t="s">
        <v>887</v>
      </c>
      <c r="L7" s="308">
        <v>33346</v>
      </c>
      <c r="M7" s="298" t="s">
        <v>598</v>
      </c>
      <c r="N7" s="299" t="s">
        <v>618</v>
      </c>
    </row>
    <row r="8" spans="1:14" x14ac:dyDescent="0.25">
      <c r="A8" s="299">
        <v>5</v>
      </c>
      <c r="B8" s="299" t="s">
        <v>614</v>
      </c>
      <c r="C8" s="299" t="s">
        <v>431</v>
      </c>
      <c r="D8" s="299">
        <v>3460979</v>
      </c>
      <c r="E8" s="300" t="s">
        <v>890</v>
      </c>
      <c r="F8" s="306">
        <v>33000</v>
      </c>
      <c r="G8" s="306">
        <v>33000</v>
      </c>
      <c r="H8" s="307" t="s">
        <v>891</v>
      </c>
      <c r="I8" s="299" t="s">
        <v>892</v>
      </c>
      <c r="J8" s="299" t="s">
        <v>564</v>
      </c>
      <c r="K8" s="299" t="s">
        <v>887</v>
      </c>
      <c r="L8" s="308">
        <v>33348</v>
      </c>
      <c r="M8" s="298" t="s">
        <v>598</v>
      </c>
      <c r="N8" s="299" t="s">
        <v>618</v>
      </c>
    </row>
    <row r="9" spans="1:14" x14ac:dyDescent="0.25">
      <c r="A9" s="299"/>
      <c r="B9" s="299"/>
      <c r="C9" s="299"/>
      <c r="D9" s="299"/>
      <c r="E9" s="300"/>
      <c r="F9" s="306"/>
      <c r="G9" s="306"/>
      <c r="H9" s="307"/>
      <c r="I9" s="299"/>
      <c r="J9" s="299"/>
      <c r="K9" s="299"/>
      <c r="L9" s="308"/>
      <c r="M9" s="298"/>
      <c r="N9" s="299"/>
    </row>
    <row r="10" spans="1:14" x14ac:dyDescent="0.25">
      <c r="A10" s="299"/>
      <c r="B10" s="299"/>
      <c r="C10" s="299"/>
      <c r="D10" s="299"/>
      <c r="E10" s="300"/>
      <c r="F10" s="306"/>
      <c r="G10" s="306"/>
      <c r="H10" s="307"/>
      <c r="I10" s="299"/>
      <c r="J10" s="299"/>
      <c r="K10" s="299"/>
      <c r="L10" s="308"/>
      <c r="M10" s="298"/>
      <c r="N10" s="299"/>
    </row>
    <row r="11" spans="1:14" ht="15.75" x14ac:dyDescent="0.25">
      <c r="A11" s="389" t="s">
        <v>893</v>
      </c>
      <c r="B11" s="390"/>
      <c r="C11" s="390"/>
      <c r="D11" s="390"/>
      <c r="E11" s="391"/>
      <c r="F11" s="306">
        <f>SUM(F4:F10)</f>
        <v>199000</v>
      </c>
      <c r="G11" s="306">
        <f>SUM(G4:G10)</f>
        <v>199000</v>
      </c>
      <c r="H11" s="307"/>
      <c r="I11" s="299"/>
      <c r="J11" s="299"/>
      <c r="K11" s="299"/>
      <c r="L11" s="308"/>
      <c r="M11" s="298"/>
      <c r="N11" s="299"/>
    </row>
    <row r="12" spans="1:14" x14ac:dyDescent="0.25">
      <c r="A12" s="299"/>
      <c r="B12" s="299"/>
      <c r="C12" s="309"/>
      <c r="D12" s="299"/>
      <c r="E12" s="300"/>
      <c r="F12" s="306"/>
      <c r="G12" s="306"/>
      <c r="H12" s="307"/>
      <c r="I12" s="299"/>
      <c r="J12" s="299"/>
      <c r="K12" s="298"/>
      <c r="L12" s="308"/>
      <c r="M12" s="298"/>
      <c r="N12" s="299"/>
    </row>
    <row r="13" spans="1:14" x14ac:dyDescent="0.25">
      <c r="A13" s="299">
        <v>6</v>
      </c>
      <c r="B13" s="299" t="s">
        <v>531</v>
      </c>
      <c r="C13" s="299" t="s">
        <v>532</v>
      </c>
      <c r="D13" s="299">
        <v>254142</v>
      </c>
      <c r="E13" s="300" t="s">
        <v>876</v>
      </c>
      <c r="F13" s="306">
        <v>40000</v>
      </c>
      <c r="G13" s="306">
        <v>40000</v>
      </c>
      <c r="H13" s="307" t="s">
        <v>234</v>
      </c>
      <c r="I13" s="299" t="s">
        <v>877</v>
      </c>
      <c r="J13" s="299" t="s">
        <v>596</v>
      </c>
      <c r="K13" s="299" t="s">
        <v>894</v>
      </c>
      <c r="L13" s="308">
        <v>33351</v>
      </c>
      <c r="M13" s="298" t="s">
        <v>895</v>
      </c>
      <c r="N13" s="299" t="s">
        <v>33</v>
      </c>
    </row>
    <row r="14" spans="1:14" x14ac:dyDescent="0.25">
      <c r="A14" s="299">
        <v>7</v>
      </c>
      <c r="B14" s="299" t="s">
        <v>531</v>
      </c>
      <c r="C14" s="299" t="s">
        <v>532</v>
      </c>
      <c r="D14" s="299">
        <v>254137</v>
      </c>
      <c r="E14" s="300" t="s">
        <v>896</v>
      </c>
      <c r="F14" s="306">
        <v>45000</v>
      </c>
      <c r="G14" s="306">
        <v>45000</v>
      </c>
      <c r="H14" s="307" t="s">
        <v>187</v>
      </c>
      <c r="I14" s="299" t="s">
        <v>897</v>
      </c>
      <c r="J14" s="299" t="s">
        <v>596</v>
      </c>
      <c r="K14" s="299" t="s">
        <v>894</v>
      </c>
      <c r="L14" s="308">
        <v>33341</v>
      </c>
      <c r="M14" s="298" t="s">
        <v>898</v>
      </c>
      <c r="N14" s="299" t="s">
        <v>267</v>
      </c>
    </row>
    <row r="15" spans="1:14" x14ac:dyDescent="0.25">
      <c r="A15" s="299">
        <v>8</v>
      </c>
      <c r="B15" s="299" t="s">
        <v>531</v>
      </c>
      <c r="C15" s="299" t="s">
        <v>532</v>
      </c>
      <c r="D15" s="299">
        <v>254138</v>
      </c>
      <c r="E15" s="300" t="s">
        <v>899</v>
      </c>
      <c r="F15" s="306">
        <v>40000</v>
      </c>
      <c r="G15" s="306">
        <v>40000</v>
      </c>
      <c r="H15" s="307" t="s">
        <v>900</v>
      </c>
      <c r="I15" s="299" t="s">
        <v>901</v>
      </c>
      <c r="J15" s="299" t="s">
        <v>902</v>
      </c>
      <c r="K15" s="299" t="s">
        <v>789</v>
      </c>
      <c r="L15" s="308">
        <v>33340</v>
      </c>
      <c r="M15" s="298" t="s">
        <v>860</v>
      </c>
      <c r="N15" s="299" t="s">
        <v>178</v>
      </c>
    </row>
    <row r="16" spans="1:14" x14ac:dyDescent="0.25">
      <c r="A16" s="299">
        <v>9</v>
      </c>
      <c r="B16" s="299" t="s">
        <v>531</v>
      </c>
      <c r="C16" s="299" t="s">
        <v>532</v>
      </c>
      <c r="D16" s="299">
        <v>254140</v>
      </c>
      <c r="E16" s="300" t="s">
        <v>903</v>
      </c>
      <c r="F16" s="306">
        <v>45000</v>
      </c>
      <c r="G16" s="306">
        <v>45000</v>
      </c>
      <c r="H16" s="307" t="s">
        <v>691</v>
      </c>
      <c r="I16" s="299" t="s">
        <v>904</v>
      </c>
      <c r="J16" s="299" t="s">
        <v>578</v>
      </c>
      <c r="K16" s="299" t="s">
        <v>905</v>
      </c>
      <c r="L16" s="308">
        <v>33342</v>
      </c>
      <c r="M16" s="298" t="s">
        <v>906</v>
      </c>
      <c r="N16" s="299" t="s">
        <v>267</v>
      </c>
    </row>
    <row r="17" spans="1:14" x14ac:dyDescent="0.25">
      <c r="A17" s="299">
        <v>10</v>
      </c>
      <c r="B17" s="299" t="s">
        <v>531</v>
      </c>
      <c r="C17" s="299" t="s">
        <v>532</v>
      </c>
      <c r="D17" s="299">
        <v>254129</v>
      </c>
      <c r="E17" s="300" t="s">
        <v>907</v>
      </c>
      <c r="F17" s="306">
        <v>45000</v>
      </c>
      <c r="G17" s="306">
        <v>45000</v>
      </c>
      <c r="H17" s="307" t="s">
        <v>610</v>
      </c>
      <c r="I17" s="299" t="s">
        <v>908</v>
      </c>
      <c r="J17" s="299" t="s">
        <v>851</v>
      </c>
      <c r="K17" s="299" t="s">
        <v>852</v>
      </c>
      <c r="L17" s="308">
        <v>33338</v>
      </c>
      <c r="M17" s="298" t="s">
        <v>909</v>
      </c>
      <c r="N17" s="299" t="s">
        <v>910</v>
      </c>
    </row>
    <row r="18" spans="1:14" x14ac:dyDescent="0.25">
      <c r="A18" s="299">
        <v>11</v>
      </c>
      <c r="B18" s="299" t="s">
        <v>531</v>
      </c>
      <c r="C18" s="299" t="s">
        <v>532</v>
      </c>
      <c r="D18" s="299">
        <v>254139</v>
      </c>
      <c r="E18" s="300" t="s">
        <v>911</v>
      </c>
      <c r="F18" s="306">
        <v>40000</v>
      </c>
      <c r="G18" s="306">
        <v>40000</v>
      </c>
      <c r="H18" s="307" t="s">
        <v>730</v>
      </c>
      <c r="I18" s="299" t="s">
        <v>912</v>
      </c>
      <c r="J18" s="299" t="s">
        <v>764</v>
      </c>
      <c r="K18" s="299" t="s">
        <v>913</v>
      </c>
      <c r="L18" s="308">
        <v>33337</v>
      </c>
      <c r="M18" s="298" t="s">
        <v>860</v>
      </c>
      <c r="N18" s="299" t="s">
        <v>178</v>
      </c>
    </row>
    <row r="19" spans="1:14" x14ac:dyDescent="0.25">
      <c r="A19" s="299">
        <v>12</v>
      </c>
      <c r="B19" s="299" t="s">
        <v>531</v>
      </c>
      <c r="C19" s="299" t="s">
        <v>532</v>
      </c>
      <c r="D19" s="299">
        <v>254131</v>
      </c>
      <c r="E19" s="300" t="s">
        <v>914</v>
      </c>
      <c r="F19" s="306">
        <v>50000</v>
      </c>
      <c r="G19" s="306">
        <v>50000</v>
      </c>
      <c r="H19" s="307" t="s">
        <v>810</v>
      </c>
      <c r="I19" s="299" t="s">
        <v>915</v>
      </c>
      <c r="J19" s="299" t="s">
        <v>75</v>
      </c>
      <c r="K19" s="299" t="s">
        <v>916</v>
      </c>
      <c r="L19" s="308">
        <v>33344</v>
      </c>
      <c r="M19" s="298" t="s">
        <v>537</v>
      </c>
      <c r="N19" s="299" t="s">
        <v>61</v>
      </c>
    </row>
    <row r="20" spans="1:14" x14ac:dyDescent="0.25">
      <c r="A20" s="299">
        <v>13</v>
      </c>
      <c r="B20" s="299" t="s">
        <v>531</v>
      </c>
      <c r="C20" s="299" t="s">
        <v>532</v>
      </c>
      <c r="D20" s="299">
        <v>254123</v>
      </c>
      <c r="E20" s="300" t="s">
        <v>242</v>
      </c>
      <c r="F20" s="306">
        <v>45000</v>
      </c>
      <c r="G20" s="306">
        <v>45000</v>
      </c>
      <c r="H20" s="307" t="s">
        <v>243</v>
      </c>
      <c r="I20" s="299" t="s">
        <v>244</v>
      </c>
      <c r="J20" s="299" t="s">
        <v>228</v>
      </c>
      <c r="K20" s="299" t="s">
        <v>917</v>
      </c>
      <c r="L20" s="308">
        <v>33339</v>
      </c>
      <c r="M20" s="298" t="s">
        <v>835</v>
      </c>
      <c r="N20" s="299" t="s">
        <v>33</v>
      </c>
    </row>
    <row r="21" spans="1:14" x14ac:dyDescent="0.25">
      <c r="A21" s="299">
        <v>14</v>
      </c>
      <c r="B21" s="299" t="s">
        <v>531</v>
      </c>
      <c r="C21" s="299" t="s">
        <v>532</v>
      </c>
      <c r="D21" s="299">
        <v>254132</v>
      </c>
      <c r="E21" s="300" t="s">
        <v>918</v>
      </c>
      <c r="F21" s="306">
        <v>40000</v>
      </c>
      <c r="G21" s="306">
        <v>40000</v>
      </c>
      <c r="H21" s="307" t="s">
        <v>919</v>
      </c>
      <c r="I21" s="299" t="s">
        <v>920</v>
      </c>
      <c r="J21" s="299" t="s">
        <v>921</v>
      </c>
      <c r="K21" s="299" t="s">
        <v>922</v>
      </c>
      <c r="L21" s="308">
        <v>33336</v>
      </c>
      <c r="M21" s="298" t="s">
        <v>676</v>
      </c>
      <c r="N21" s="299" t="s">
        <v>534</v>
      </c>
    </row>
    <row r="22" spans="1:14" x14ac:dyDescent="0.25">
      <c r="A22" s="299">
        <v>15</v>
      </c>
      <c r="B22" s="299" t="s">
        <v>531</v>
      </c>
      <c r="C22" s="299" t="s">
        <v>532</v>
      </c>
      <c r="D22" s="299">
        <v>254128</v>
      </c>
      <c r="E22" s="300" t="s">
        <v>923</v>
      </c>
      <c r="F22" s="306">
        <v>45000</v>
      </c>
      <c r="G22" s="306">
        <v>45000</v>
      </c>
      <c r="H22" s="307" t="s">
        <v>924</v>
      </c>
      <c r="I22" s="299" t="s">
        <v>925</v>
      </c>
      <c r="J22" s="299" t="s">
        <v>75</v>
      </c>
      <c r="K22" s="299" t="s">
        <v>916</v>
      </c>
      <c r="L22" s="308">
        <v>33334</v>
      </c>
      <c r="M22" s="298" t="s">
        <v>926</v>
      </c>
      <c r="N22" s="299" t="s">
        <v>910</v>
      </c>
    </row>
    <row r="23" spans="1:14" x14ac:dyDescent="0.25">
      <c r="A23" s="299">
        <v>16</v>
      </c>
      <c r="B23" s="299" t="s">
        <v>531</v>
      </c>
      <c r="C23" s="299" t="s">
        <v>532</v>
      </c>
      <c r="D23" s="299">
        <v>254114</v>
      </c>
      <c r="E23" s="300" t="s">
        <v>254</v>
      </c>
      <c r="F23" s="306">
        <v>45000</v>
      </c>
      <c r="G23" s="306">
        <v>45000</v>
      </c>
      <c r="H23" s="307" t="s">
        <v>89</v>
      </c>
      <c r="I23" s="299" t="s">
        <v>927</v>
      </c>
      <c r="J23" s="299" t="s">
        <v>228</v>
      </c>
      <c r="K23" s="299" t="s">
        <v>928</v>
      </c>
      <c r="L23" s="308">
        <v>33333</v>
      </c>
      <c r="M23" s="298" t="s">
        <v>711</v>
      </c>
      <c r="N23" s="299" t="s">
        <v>786</v>
      </c>
    </row>
    <row r="24" spans="1:14" x14ac:dyDescent="0.25">
      <c r="A24" s="299">
        <v>17</v>
      </c>
      <c r="B24" s="299" t="s">
        <v>531</v>
      </c>
      <c r="C24" s="299" t="s">
        <v>532</v>
      </c>
      <c r="D24" s="299">
        <v>254126</v>
      </c>
      <c r="E24" s="300" t="s">
        <v>929</v>
      </c>
      <c r="F24" s="306">
        <v>40000</v>
      </c>
      <c r="G24" s="306">
        <v>40000</v>
      </c>
      <c r="H24" s="307" t="s">
        <v>719</v>
      </c>
      <c r="I24" s="299" t="s">
        <v>930</v>
      </c>
      <c r="J24" s="299" t="s">
        <v>75</v>
      </c>
      <c r="K24" s="299" t="s">
        <v>931</v>
      </c>
      <c r="L24" s="308">
        <v>33345</v>
      </c>
      <c r="M24" s="298" t="s">
        <v>926</v>
      </c>
      <c r="N24" s="299" t="s">
        <v>910</v>
      </c>
    </row>
    <row r="25" spans="1:14" x14ac:dyDescent="0.25">
      <c r="A25" s="299">
        <v>18</v>
      </c>
      <c r="B25" s="299" t="s">
        <v>531</v>
      </c>
      <c r="C25" s="299" t="s">
        <v>532</v>
      </c>
      <c r="D25" s="299">
        <v>254134</v>
      </c>
      <c r="E25" s="300" t="s">
        <v>932</v>
      </c>
      <c r="F25" s="306">
        <v>45000</v>
      </c>
      <c r="G25" s="306">
        <v>45000</v>
      </c>
      <c r="H25" s="307" t="s">
        <v>848</v>
      </c>
      <c r="I25" s="299" t="s">
        <v>933</v>
      </c>
      <c r="J25" s="299" t="s">
        <v>934</v>
      </c>
      <c r="K25" s="299" t="s">
        <v>935</v>
      </c>
      <c r="L25" s="308">
        <v>33331</v>
      </c>
      <c r="M25" s="298" t="s">
        <v>676</v>
      </c>
      <c r="N25" s="299" t="s">
        <v>534</v>
      </c>
    </row>
    <row r="26" spans="1:14" x14ac:dyDescent="0.25">
      <c r="A26" s="299">
        <v>19</v>
      </c>
      <c r="B26" s="299" t="s">
        <v>531</v>
      </c>
      <c r="C26" s="299" t="s">
        <v>532</v>
      </c>
      <c r="D26" s="299">
        <v>254125</v>
      </c>
      <c r="E26" s="300" t="s">
        <v>936</v>
      </c>
      <c r="F26" s="306">
        <v>50000</v>
      </c>
      <c r="G26" s="306">
        <v>50000</v>
      </c>
      <c r="H26" s="307" t="s">
        <v>937</v>
      </c>
      <c r="I26" s="299" t="s">
        <v>938</v>
      </c>
      <c r="J26" s="299" t="s">
        <v>939</v>
      </c>
      <c r="K26" s="299" t="s">
        <v>940</v>
      </c>
      <c r="L26" s="308">
        <v>33332</v>
      </c>
      <c r="M26" s="298" t="s">
        <v>926</v>
      </c>
      <c r="N26" s="299" t="s">
        <v>910</v>
      </c>
    </row>
    <row r="27" spans="1:14" x14ac:dyDescent="0.25">
      <c r="A27" s="299">
        <v>20</v>
      </c>
      <c r="B27" s="299" t="s">
        <v>531</v>
      </c>
      <c r="C27" s="299" t="s">
        <v>532</v>
      </c>
      <c r="D27" s="299">
        <v>254133</v>
      </c>
      <c r="E27" s="300" t="s">
        <v>941</v>
      </c>
      <c r="F27" s="306">
        <v>40000</v>
      </c>
      <c r="G27" s="306">
        <v>40000</v>
      </c>
      <c r="H27" s="307" t="s">
        <v>702</v>
      </c>
      <c r="I27" s="299" t="s">
        <v>942</v>
      </c>
      <c r="J27" s="299" t="s">
        <v>75</v>
      </c>
      <c r="K27" s="299" t="s">
        <v>943</v>
      </c>
      <c r="L27" s="308">
        <v>33330</v>
      </c>
      <c r="M27" s="298" t="s">
        <v>676</v>
      </c>
      <c r="N27" s="299" t="s">
        <v>534</v>
      </c>
    </row>
    <row r="28" spans="1:14" x14ac:dyDescent="0.25">
      <c r="A28" s="299">
        <v>21</v>
      </c>
      <c r="B28" s="299" t="s">
        <v>531</v>
      </c>
      <c r="C28" s="299" t="s">
        <v>532</v>
      </c>
      <c r="D28" s="299">
        <v>254135</v>
      </c>
      <c r="E28" s="300" t="s">
        <v>944</v>
      </c>
      <c r="F28" s="306">
        <v>45000</v>
      </c>
      <c r="G28" s="306">
        <v>45000</v>
      </c>
      <c r="H28" s="307" t="s">
        <v>945</v>
      </c>
      <c r="I28" s="299" t="s">
        <v>946</v>
      </c>
      <c r="J28" s="299" t="s">
        <v>75</v>
      </c>
      <c r="K28" s="299" t="s">
        <v>943</v>
      </c>
      <c r="L28" s="308">
        <v>33328</v>
      </c>
      <c r="M28" s="298" t="s">
        <v>709</v>
      </c>
      <c r="N28" s="299" t="s">
        <v>267</v>
      </c>
    </row>
    <row r="29" spans="1:14" x14ac:dyDescent="0.25">
      <c r="A29" s="299">
        <v>22</v>
      </c>
      <c r="B29" s="299" t="s">
        <v>531</v>
      </c>
      <c r="C29" s="299" t="s">
        <v>532</v>
      </c>
      <c r="D29" s="299">
        <v>254113</v>
      </c>
      <c r="E29" s="300" t="s">
        <v>947</v>
      </c>
      <c r="F29" s="306">
        <v>33000</v>
      </c>
      <c r="G29" s="306">
        <v>33000</v>
      </c>
      <c r="H29" s="307" t="s">
        <v>34</v>
      </c>
      <c r="I29" s="299" t="s">
        <v>948</v>
      </c>
      <c r="J29" s="299" t="s">
        <v>228</v>
      </c>
      <c r="K29" s="299" t="s">
        <v>229</v>
      </c>
      <c r="L29" s="308">
        <v>33329</v>
      </c>
      <c r="M29" s="298" t="s">
        <v>835</v>
      </c>
      <c r="N29" s="299" t="s">
        <v>33</v>
      </c>
    </row>
    <row r="30" spans="1:14" x14ac:dyDescent="0.25">
      <c r="A30" s="299">
        <v>23</v>
      </c>
      <c r="B30" s="299" t="s">
        <v>531</v>
      </c>
      <c r="C30" s="299" t="s">
        <v>532</v>
      </c>
      <c r="D30" s="299">
        <v>254136</v>
      </c>
      <c r="E30" s="300" t="s">
        <v>949</v>
      </c>
      <c r="F30" s="306">
        <v>45000</v>
      </c>
      <c r="G30" s="306">
        <v>45000</v>
      </c>
      <c r="H30" s="307" t="s">
        <v>610</v>
      </c>
      <c r="I30" s="299" t="s">
        <v>950</v>
      </c>
      <c r="J30" s="299" t="s">
        <v>75</v>
      </c>
      <c r="K30" s="299" t="s">
        <v>951</v>
      </c>
      <c r="L30" s="308">
        <v>33323</v>
      </c>
      <c r="M30" s="298" t="s">
        <v>709</v>
      </c>
      <c r="N30" s="299" t="s">
        <v>267</v>
      </c>
    </row>
    <row r="31" spans="1:14" x14ac:dyDescent="0.25">
      <c r="A31" s="299">
        <v>24</v>
      </c>
      <c r="B31" s="299" t="s">
        <v>531</v>
      </c>
      <c r="C31" s="299" t="s">
        <v>532</v>
      </c>
      <c r="D31" s="299">
        <v>254120</v>
      </c>
      <c r="E31" s="300" t="s">
        <v>952</v>
      </c>
      <c r="F31" s="306">
        <v>40000</v>
      </c>
      <c r="G31" s="306">
        <v>40000</v>
      </c>
      <c r="H31" s="307" t="s">
        <v>953</v>
      </c>
      <c r="I31" s="299" t="s">
        <v>954</v>
      </c>
      <c r="J31" s="299" t="s">
        <v>955</v>
      </c>
      <c r="K31" s="299" t="s">
        <v>956</v>
      </c>
      <c r="L31" s="308">
        <v>33324</v>
      </c>
      <c r="M31" s="298" t="s">
        <v>804</v>
      </c>
      <c r="N31" s="299" t="s">
        <v>536</v>
      </c>
    </row>
    <row r="32" spans="1:14" x14ac:dyDescent="0.25">
      <c r="A32" s="299">
        <v>25</v>
      </c>
      <c r="B32" s="299" t="s">
        <v>531</v>
      </c>
      <c r="C32" s="299" t="s">
        <v>532</v>
      </c>
      <c r="D32" s="299">
        <v>254127</v>
      </c>
      <c r="E32" s="300" t="s">
        <v>957</v>
      </c>
      <c r="F32" s="306">
        <v>40000</v>
      </c>
      <c r="G32" s="306">
        <v>40000</v>
      </c>
      <c r="H32" s="307" t="s">
        <v>958</v>
      </c>
      <c r="I32" s="299" t="s">
        <v>959</v>
      </c>
      <c r="J32" s="299" t="s">
        <v>955</v>
      </c>
      <c r="K32" s="299" t="s">
        <v>960</v>
      </c>
      <c r="L32" s="308">
        <v>33325</v>
      </c>
      <c r="M32" s="298" t="s">
        <v>926</v>
      </c>
      <c r="N32" s="299" t="s">
        <v>910</v>
      </c>
    </row>
    <row r="33" spans="1:14" x14ac:dyDescent="0.25">
      <c r="A33" s="299">
        <v>26</v>
      </c>
      <c r="B33" s="299" t="s">
        <v>531</v>
      </c>
      <c r="C33" s="299" t="s">
        <v>532</v>
      </c>
      <c r="D33" s="299">
        <v>254115</v>
      </c>
      <c r="E33" s="300" t="s">
        <v>232</v>
      </c>
      <c r="F33" s="306">
        <v>45000</v>
      </c>
      <c r="G33" s="306">
        <v>45000</v>
      </c>
      <c r="H33" s="307" t="s">
        <v>234</v>
      </c>
      <c r="I33" s="299" t="s">
        <v>235</v>
      </c>
      <c r="J33" s="299" t="s">
        <v>228</v>
      </c>
      <c r="K33" s="299" t="s">
        <v>961</v>
      </c>
      <c r="L33" s="308">
        <v>33326</v>
      </c>
      <c r="M33" s="298" t="s">
        <v>711</v>
      </c>
      <c r="N33" s="299" t="s">
        <v>786</v>
      </c>
    </row>
    <row r="34" spans="1:14" x14ac:dyDescent="0.25">
      <c r="A34" s="299">
        <v>27</v>
      </c>
      <c r="B34" s="299" t="s">
        <v>531</v>
      </c>
      <c r="C34" s="299" t="s">
        <v>532</v>
      </c>
      <c r="D34" s="299">
        <v>254141</v>
      </c>
      <c r="E34" s="300" t="s">
        <v>826</v>
      </c>
      <c r="F34" s="306">
        <v>45000</v>
      </c>
      <c r="G34" s="306">
        <v>45000</v>
      </c>
      <c r="H34" s="307" t="s">
        <v>962</v>
      </c>
      <c r="I34" s="299" t="s">
        <v>828</v>
      </c>
      <c r="J34" s="299" t="s">
        <v>963</v>
      </c>
      <c r="K34" s="299" t="s">
        <v>964</v>
      </c>
      <c r="L34" s="308">
        <v>33327</v>
      </c>
      <c r="M34" s="298" t="s">
        <v>835</v>
      </c>
      <c r="N34" s="299" t="s">
        <v>33</v>
      </c>
    </row>
    <row r="35" spans="1:14" x14ac:dyDescent="0.25">
      <c r="A35" s="299">
        <v>28</v>
      </c>
      <c r="B35" s="299" t="s">
        <v>531</v>
      </c>
      <c r="C35" s="299" t="s">
        <v>532</v>
      </c>
      <c r="D35" s="299">
        <v>254121</v>
      </c>
      <c r="E35" s="300" t="s">
        <v>965</v>
      </c>
      <c r="F35" s="306">
        <v>40000</v>
      </c>
      <c r="G35" s="306">
        <v>40000</v>
      </c>
      <c r="H35" s="307" t="s">
        <v>966</v>
      </c>
      <c r="I35" s="299" t="s">
        <v>967</v>
      </c>
      <c r="J35" s="299" t="s">
        <v>955</v>
      </c>
      <c r="K35" s="299" t="s">
        <v>968</v>
      </c>
      <c r="L35" s="308">
        <v>33322</v>
      </c>
      <c r="M35" s="298" t="s">
        <v>804</v>
      </c>
      <c r="N35" s="299" t="s">
        <v>536</v>
      </c>
    </row>
    <row r="36" spans="1:14" x14ac:dyDescent="0.25">
      <c r="A36" s="299">
        <v>29</v>
      </c>
      <c r="B36" s="299" t="s">
        <v>531</v>
      </c>
      <c r="C36" s="299" t="s">
        <v>532</v>
      </c>
      <c r="D36" s="299">
        <v>254130</v>
      </c>
      <c r="E36" s="300" t="s">
        <v>969</v>
      </c>
      <c r="F36" s="306">
        <v>45000</v>
      </c>
      <c r="G36" s="306">
        <v>45000</v>
      </c>
      <c r="H36" s="307" t="s">
        <v>610</v>
      </c>
      <c r="I36" s="299" t="s">
        <v>970</v>
      </c>
      <c r="J36" s="299" t="s">
        <v>75</v>
      </c>
      <c r="K36" s="299" t="s">
        <v>971</v>
      </c>
      <c r="L36" s="308">
        <v>33335</v>
      </c>
      <c r="M36" s="298" t="s">
        <v>537</v>
      </c>
      <c r="N36" s="299" t="s">
        <v>61</v>
      </c>
    </row>
    <row r="37" spans="1:14" x14ac:dyDescent="0.25">
      <c r="A37" s="299">
        <v>30</v>
      </c>
      <c r="B37" s="299" t="s">
        <v>531</v>
      </c>
      <c r="C37" s="299" t="s">
        <v>532</v>
      </c>
      <c r="D37" s="299">
        <v>254122</v>
      </c>
      <c r="E37" s="300" t="s">
        <v>972</v>
      </c>
      <c r="F37" s="306">
        <v>50000</v>
      </c>
      <c r="G37" s="306">
        <v>50000</v>
      </c>
      <c r="H37" s="307" t="s">
        <v>953</v>
      </c>
      <c r="I37" s="299" t="s">
        <v>973</v>
      </c>
      <c r="J37" s="299" t="s">
        <v>851</v>
      </c>
      <c r="K37" s="299" t="s">
        <v>974</v>
      </c>
      <c r="L37" s="308">
        <v>33343</v>
      </c>
      <c r="M37" s="298" t="s">
        <v>804</v>
      </c>
      <c r="N37" s="299" t="s">
        <v>536</v>
      </c>
    </row>
    <row r="38" spans="1:14" x14ac:dyDescent="0.25">
      <c r="A38" s="299">
        <v>31</v>
      </c>
      <c r="B38" s="299" t="s">
        <v>531</v>
      </c>
      <c r="C38" s="299" t="s">
        <v>532</v>
      </c>
      <c r="D38" s="299">
        <v>254119</v>
      </c>
      <c r="E38" s="300" t="s">
        <v>975</v>
      </c>
      <c r="F38" s="306">
        <v>40000</v>
      </c>
      <c r="G38" s="306">
        <v>40000</v>
      </c>
      <c r="H38" s="307" t="s">
        <v>744</v>
      </c>
      <c r="I38" s="299" t="s">
        <v>976</v>
      </c>
      <c r="J38" s="299" t="s">
        <v>955</v>
      </c>
      <c r="K38" s="299" t="s">
        <v>977</v>
      </c>
      <c r="L38" s="308">
        <v>33321</v>
      </c>
      <c r="M38" s="298" t="s">
        <v>804</v>
      </c>
      <c r="N38" s="299" t="s">
        <v>536</v>
      </c>
    </row>
    <row r="39" spans="1:14" x14ac:dyDescent="0.25">
      <c r="A39" s="299"/>
      <c r="B39" s="299"/>
      <c r="C39" s="299"/>
      <c r="D39" s="299"/>
      <c r="E39" s="300"/>
      <c r="F39" s="306"/>
      <c r="G39" s="306"/>
      <c r="H39" s="307"/>
      <c r="I39" s="299"/>
      <c r="J39" s="299"/>
      <c r="K39" s="299"/>
      <c r="L39" s="308"/>
      <c r="M39" s="298"/>
      <c r="N39" s="299"/>
    </row>
    <row r="40" spans="1:14" x14ac:dyDescent="0.25">
      <c r="A40" s="299"/>
      <c r="B40" s="299"/>
      <c r="C40" s="299"/>
      <c r="D40" s="299"/>
      <c r="E40" s="300"/>
      <c r="F40" s="306"/>
      <c r="G40" s="306"/>
      <c r="H40" s="307"/>
      <c r="I40" s="299"/>
      <c r="J40" s="299"/>
      <c r="K40" s="299"/>
      <c r="L40" s="308"/>
      <c r="M40" s="298"/>
      <c r="N40" s="299"/>
    </row>
    <row r="41" spans="1:14" ht="15.75" x14ac:dyDescent="0.25">
      <c r="A41" s="389" t="s">
        <v>978</v>
      </c>
      <c r="B41" s="390"/>
      <c r="C41" s="390"/>
      <c r="D41" s="390"/>
      <c r="E41" s="391"/>
      <c r="F41" s="310">
        <f>SUM(F12:F40)</f>
        <v>1123000</v>
      </c>
      <c r="G41" s="310">
        <f>SUM(G12:G40)</f>
        <v>1123000</v>
      </c>
      <c r="H41" s="299"/>
      <c r="I41" s="299"/>
      <c r="J41" s="299"/>
      <c r="K41" s="299"/>
      <c r="L41" s="308"/>
      <c r="M41" s="298"/>
      <c r="N41" s="299"/>
    </row>
    <row r="42" spans="1:14" ht="16.5" thickBot="1" x14ac:dyDescent="0.3">
      <c r="A42" s="393" t="s">
        <v>979</v>
      </c>
      <c r="B42" s="394"/>
      <c r="C42" s="394"/>
      <c r="D42" s="394"/>
      <c r="E42" s="394"/>
      <c r="F42" s="310"/>
      <c r="G42" s="310">
        <f>G11+G41</f>
        <v>1322000</v>
      </c>
      <c r="H42" s="307"/>
      <c r="I42" s="299"/>
      <c r="J42" s="299"/>
      <c r="K42" s="299"/>
      <c r="L42" s="297"/>
      <c r="M42" s="298"/>
      <c r="N42" s="299"/>
    </row>
    <row r="43" spans="1:14" ht="15.75" x14ac:dyDescent="0.25">
      <c r="A43" s="311"/>
      <c r="B43" s="312"/>
      <c r="C43" s="388" t="s">
        <v>105</v>
      </c>
      <c r="D43" s="388"/>
      <c r="E43" s="313"/>
      <c r="F43" s="314"/>
      <c r="G43" s="315">
        <f>G3-G42</f>
        <v>7090357</v>
      </c>
      <c r="H43" s="298"/>
      <c r="I43" s="298"/>
      <c r="J43" s="299"/>
      <c r="K43" s="298"/>
      <c r="L43" s="297"/>
      <c r="M43" s="298"/>
      <c r="N43" s="299"/>
    </row>
    <row r="44" spans="1:14" x14ac:dyDescent="0.25">
      <c r="A44" s="317"/>
      <c r="B44" s="317"/>
      <c r="C44" s="317"/>
      <c r="D44" s="317"/>
      <c r="E44" s="317" t="s">
        <v>512</v>
      </c>
      <c r="F44" s="296"/>
      <c r="G44" s="296"/>
      <c r="H44" s="296"/>
      <c r="I44" s="296"/>
      <c r="J44" s="299" t="s">
        <v>513</v>
      </c>
      <c r="K44" s="296"/>
      <c r="L44" s="318"/>
      <c r="M44" s="318"/>
      <c r="N44" s="317"/>
    </row>
    <row r="45" spans="1:14" x14ac:dyDescent="0.25">
      <c r="A45" s="317" t="s">
        <v>514</v>
      </c>
      <c r="B45" s="317"/>
      <c r="C45" s="317"/>
      <c r="D45" s="317"/>
      <c r="E45" s="317"/>
      <c r="F45" s="296" t="s">
        <v>515</v>
      </c>
      <c r="G45" s="319"/>
      <c r="H45" s="296"/>
      <c r="I45" s="296"/>
      <c r="J45" s="299"/>
      <c r="K45" s="296"/>
      <c r="L45" s="317"/>
      <c r="M45" s="318"/>
      <c r="N45" s="317"/>
    </row>
    <row r="46" spans="1:14" x14ac:dyDescent="0.25">
      <c r="A46" s="317" t="s">
        <v>516</v>
      </c>
      <c r="B46" s="317"/>
      <c r="C46" s="317"/>
      <c r="D46" s="317"/>
      <c r="E46" s="317"/>
      <c r="F46" s="296" t="s">
        <v>516</v>
      </c>
      <c r="G46" s="319"/>
      <c r="H46" s="296"/>
      <c r="I46" s="296" t="s">
        <v>517</v>
      </c>
      <c r="J46" s="298"/>
      <c r="K46" s="296"/>
      <c r="L46" s="317"/>
      <c r="M46" s="318"/>
      <c r="N46" s="317"/>
    </row>
    <row r="47" spans="1:14" x14ac:dyDescent="0.25">
      <c r="A47" s="317" t="s">
        <v>518</v>
      </c>
      <c r="B47" s="317"/>
      <c r="C47" s="317"/>
      <c r="D47" s="317"/>
      <c r="E47" s="317"/>
      <c r="F47" s="296" t="s">
        <v>602</v>
      </c>
      <c r="G47" s="319"/>
      <c r="H47" s="296"/>
      <c r="I47" s="296"/>
      <c r="J47" s="296"/>
      <c r="K47" s="296"/>
      <c r="L47" s="317"/>
      <c r="M47" s="317"/>
      <c r="N47" s="317"/>
    </row>
  </sheetData>
  <mergeCells count="6">
    <mergeCell ref="C43:D43"/>
    <mergeCell ref="A1:J1"/>
    <mergeCell ref="C3:D3"/>
    <mergeCell ref="A11:E11"/>
    <mergeCell ref="A41:E41"/>
    <mergeCell ref="A42:E4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
  <sheetViews>
    <sheetView topLeftCell="A20" workbookViewId="0">
      <selection activeCell="A4" sqref="A4:N32"/>
    </sheetView>
  </sheetViews>
  <sheetFormatPr defaultRowHeight="15" x14ac:dyDescent="0.25"/>
  <cols>
    <col min="1" max="1" width="5.5703125" customWidth="1"/>
    <col min="2" max="2" width="15.28515625" customWidth="1"/>
    <col min="3" max="3" width="14.42578125" customWidth="1"/>
    <col min="4" max="4" width="10.42578125" customWidth="1"/>
    <col min="5" max="5" width="12.5703125" customWidth="1"/>
    <col min="7" max="7" width="13.28515625" customWidth="1"/>
    <col min="8" max="8" width="13.7109375" customWidth="1"/>
    <col min="9" max="9" width="14" customWidth="1"/>
    <col min="10" max="10" width="11" customWidth="1"/>
    <col min="11" max="11" width="14.5703125" customWidth="1"/>
    <col min="12" max="12" width="8.7109375" customWidth="1"/>
    <col min="13" max="13" width="17" customWidth="1"/>
    <col min="14" max="14" width="12.85546875" customWidth="1"/>
  </cols>
  <sheetData>
    <row r="1" spans="1:14" ht="15.75" x14ac:dyDescent="0.25">
      <c r="A1" s="389" t="s">
        <v>980</v>
      </c>
      <c r="B1" s="390"/>
      <c r="C1" s="390"/>
      <c r="D1" s="390"/>
      <c r="E1" s="390"/>
      <c r="F1" s="390"/>
      <c r="G1" s="390"/>
      <c r="H1" s="390"/>
      <c r="I1" s="390"/>
      <c r="J1" s="391"/>
      <c r="K1" s="296"/>
      <c r="L1" s="297"/>
      <c r="M1" s="298"/>
      <c r="N1" s="296"/>
    </row>
    <row r="2" spans="1:14" ht="45" x14ac:dyDescent="0.25">
      <c r="A2" s="299" t="s">
        <v>416</v>
      </c>
      <c r="B2" s="298" t="s">
        <v>417</v>
      </c>
      <c r="C2" s="298" t="s">
        <v>418</v>
      </c>
      <c r="D2" s="299" t="s">
        <v>419</v>
      </c>
      <c r="E2" s="300" t="s">
        <v>420</v>
      </c>
      <c r="F2" s="301" t="s">
        <v>421</v>
      </c>
      <c r="G2" s="298" t="s">
        <v>422</v>
      </c>
      <c r="H2" s="298" t="s">
        <v>423</v>
      </c>
      <c r="I2" s="298" t="s">
        <v>424</v>
      </c>
      <c r="J2" s="298" t="s">
        <v>425</v>
      </c>
      <c r="K2" s="298" t="s">
        <v>426</v>
      </c>
      <c r="L2" s="297" t="s">
        <v>427</v>
      </c>
      <c r="M2" s="298" t="s">
        <v>428</v>
      </c>
      <c r="N2" s="298" t="s">
        <v>429</v>
      </c>
    </row>
    <row r="3" spans="1:14" x14ac:dyDescent="0.25">
      <c r="A3" s="302"/>
      <c r="B3" s="303"/>
      <c r="C3" s="392" t="s">
        <v>23</v>
      </c>
      <c r="D3" s="392"/>
      <c r="E3" s="304"/>
      <c r="F3" s="305"/>
      <c r="G3" s="305">
        <v>7095357</v>
      </c>
      <c r="H3" s="298"/>
      <c r="I3" s="298"/>
      <c r="J3" s="298"/>
      <c r="K3" s="298"/>
      <c r="L3" s="297"/>
      <c r="M3" s="298"/>
      <c r="N3" s="298"/>
    </row>
    <row r="4" spans="1:14" x14ac:dyDescent="0.25">
      <c r="A4" s="299">
        <v>1</v>
      </c>
      <c r="B4" s="299" t="s">
        <v>28</v>
      </c>
      <c r="C4" s="299" t="s">
        <v>431</v>
      </c>
      <c r="D4" s="299">
        <v>3460807</v>
      </c>
      <c r="E4" s="300" t="s">
        <v>981</v>
      </c>
      <c r="F4" s="306">
        <v>45000</v>
      </c>
      <c r="G4" s="306">
        <v>45000</v>
      </c>
      <c r="H4" s="307" t="s">
        <v>982</v>
      </c>
      <c r="I4" s="299" t="s">
        <v>983</v>
      </c>
      <c r="J4" s="299" t="s">
        <v>341</v>
      </c>
      <c r="K4" s="299" t="s">
        <v>342</v>
      </c>
      <c r="L4" s="308">
        <v>33358</v>
      </c>
      <c r="M4" s="298" t="s">
        <v>446</v>
      </c>
      <c r="N4" s="299" t="s">
        <v>33</v>
      </c>
    </row>
    <row r="5" spans="1:14" x14ac:dyDescent="0.25">
      <c r="A5" s="299">
        <v>2</v>
      </c>
      <c r="B5" s="299" t="s">
        <v>28</v>
      </c>
      <c r="C5" s="299" t="s">
        <v>431</v>
      </c>
      <c r="D5" s="299">
        <v>3460808</v>
      </c>
      <c r="E5" s="300" t="s">
        <v>984</v>
      </c>
      <c r="F5" s="306">
        <v>45000</v>
      </c>
      <c r="G5" s="306">
        <v>45000</v>
      </c>
      <c r="H5" s="307" t="s">
        <v>985</v>
      </c>
      <c r="I5" s="299" t="s">
        <v>986</v>
      </c>
      <c r="J5" s="299" t="s">
        <v>341</v>
      </c>
      <c r="K5" s="299" t="s">
        <v>342</v>
      </c>
      <c r="L5" s="308">
        <v>33357</v>
      </c>
      <c r="M5" s="298" t="s">
        <v>446</v>
      </c>
      <c r="N5" s="299" t="s">
        <v>33</v>
      </c>
    </row>
    <row r="6" spans="1:14" x14ac:dyDescent="0.25">
      <c r="A6" s="299">
        <v>3</v>
      </c>
      <c r="B6" s="299" t="s">
        <v>28</v>
      </c>
      <c r="C6" s="299" t="s">
        <v>431</v>
      </c>
      <c r="D6" s="299">
        <v>3460804</v>
      </c>
      <c r="E6" s="300" t="s">
        <v>987</v>
      </c>
      <c r="F6" s="306">
        <v>45000</v>
      </c>
      <c r="G6" s="306">
        <v>45000</v>
      </c>
      <c r="H6" s="307" t="s">
        <v>34</v>
      </c>
      <c r="I6" s="299" t="s">
        <v>988</v>
      </c>
      <c r="J6" s="299" t="s">
        <v>341</v>
      </c>
      <c r="K6" s="299" t="s">
        <v>342</v>
      </c>
      <c r="L6" s="308">
        <v>33355</v>
      </c>
      <c r="M6" s="298" t="s">
        <v>446</v>
      </c>
      <c r="N6" s="299" t="s">
        <v>33</v>
      </c>
    </row>
    <row r="7" spans="1:14" x14ac:dyDescent="0.25">
      <c r="A7" s="299">
        <f>A6+1</f>
        <v>4</v>
      </c>
      <c r="B7" s="299" t="s">
        <v>28</v>
      </c>
      <c r="C7" s="299" t="s">
        <v>431</v>
      </c>
      <c r="D7" s="299">
        <v>3460806</v>
      </c>
      <c r="E7" s="300" t="s">
        <v>989</v>
      </c>
      <c r="F7" s="306">
        <v>45000</v>
      </c>
      <c r="G7" s="306">
        <v>45000</v>
      </c>
      <c r="H7" s="307" t="s">
        <v>990</v>
      </c>
      <c r="I7" s="299" t="s">
        <v>991</v>
      </c>
      <c r="J7" s="299" t="s">
        <v>341</v>
      </c>
      <c r="K7" s="299" t="s">
        <v>342</v>
      </c>
      <c r="L7" s="308">
        <v>33359</v>
      </c>
      <c r="M7" s="298" t="s">
        <v>446</v>
      </c>
      <c r="N7" s="299" t="s">
        <v>33</v>
      </c>
    </row>
    <row r="8" spans="1:14" x14ac:dyDescent="0.25">
      <c r="A8" s="299">
        <f t="shared" ref="A8:A24" si="0">A7+1</f>
        <v>5</v>
      </c>
      <c r="B8" s="299" t="s">
        <v>28</v>
      </c>
      <c r="C8" s="299" t="s">
        <v>431</v>
      </c>
      <c r="D8" s="299">
        <v>3460805</v>
      </c>
      <c r="E8" s="300" t="s">
        <v>992</v>
      </c>
      <c r="F8" s="306">
        <v>45000</v>
      </c>
      <c r="G8" s="306">
        <v>45000</v>
      </c>
      <c r="H8" s="307" t="s">
        <v>851</v>
      </c>
      <c r="I8" s="299" t="s">
        <v>993</v>
      </c>
      <c r="J8" s="299" t="s">
        <v>341</v>
      </c>
      <c r="K8" s="299" t="s">
        <v>342</v>
      </c>
      <c r="L8" s="308">
        <v>33361</v>
      </c>
      <c r="M8" s="298" t="s">
        <v>446</v>
      </c>
      <c r="N8" s="299" t="s">
        <v>33</v>
      </c>
    </row>
    <row r="9" spans="1:14" x14ac:dyDescent="0.25">
      <c r="A9" s="299">
        <f t="shared" si="0"/>
        <v>6</v>
      </c>
      <c r="B9" s="299" t="s">
        <v>994</v>
      </c>
      <c r="C9" s="299" t="s">
        <v>431</v>
      </c>
      <c r="D9" s="299">
        <v>3460884</v>
      </c>
      <c r="E9" s="300" t="s">
        <v>995</v>
      </c>
      <c r="F9" s="306">
        <v>50000</v>
      </c>
      <c r="G9" s="306">
        <v>50000</v>
      </c>
      <c r="H9" s="307" t="s">
        <v>148</v>
      </c>
      <c r="I9" s="299" t="s">
        <v>996</v>
      </c>
      <c r="J9" s="299" t="s">
        <v>75</v>
      </c>
      <c r="K9" s="299" t="s">
        <v>997</v>
      </c>
      <c r="L9" s="300">
        <v>33353</v>
      </c>
      <c r="M9" s="298" t="s">
        <v>598</v>
      </c>
      <c r="N9" s="299" t="s">
        <v>74</v>
      </c>
    </row>
    <row r="10" spans="1:14" x14ac:dyDescent="0.25">
      <c r="A10" s="299">
        <f t="shared" si="0"/>
        <v>7</v>
      </c>
      <c r="B10" s="299" t="s">
        <v>994</v>
      </c>
      <c r="C10" s="299" t="s">
        <v>431</v>
      </c>
      <c r="D10" s="299">
        <v>3460888</v>
      </c>
      <c r="E10" s="300" t="s">
        <v>998</v>
      </c>
      <c r="F10" s="306">
        <v>50000</v>
      </c>
      <c r="G10" s="306">
        <v>50000</v>
      </c>
      <c r="H10" s="307" t="s">
        <v>999</v>
      </c>
      <c r="I10" s="299" t="s">
        <v>1000</v>
      </c>
      <c r="J10" s="299" t="s">
        <v>75</v>
      </c>
      <c r="K10" s="299" t="s">
        <v>997</v>
      </c>
      <c r="L10" s="308">
        <v>33360</v>
      </c>
      <c r="M10" s="298" t="s">
        <v>598</v>
      </c>
      <c r="N10" s="299" t="s">
        <v>74</v>
      </c>
    </row>
    <row r="11" spans="1:14" x14ac:dyDescent="0.25">
      <c r="A11" s="299">
        <f t="shared" si="0"/>
        <v>8</v>
      </c>
      <c r="B11" s="299" t="s">
        <v>994</v>
      </c>
      <c r="C11" s="299" t="s">
        <v>431</v>
      </c>
      <c r="D11" s="299">
        <v>3460890</v>
      </c>
      <c r="E11" s="300" t="s">
        <v>1001</v>
      </c>
      <c r="F11" s="306">
        <v>50000</v>
      </c>
      <c r="G11" s="306">
        <v>50000</v>
      </c>
      <c r="H11" s="307" t="s">
        <v>278</v>
      </c>
      <c r="I11" s="299" t="s">
        <v>1002</v>
      </c>
      <c r="J11" s="299" t="s">
        <v>75</v>
      </c>
      <c r="K11" s="299" t="s">
        <v>997</v>
      </c>
      <c r="L11" s="308">
        <v>33352</v>
      </c>
      <c r="M11" s="298" t="s">
        <v>598</v>
      </c>
      <c r="N11" s="299" t="s">
        <v>74</v>
      </c>
    </row>
    <row r="12" spans="1:14" x14ac:dyDescent="0.25">
      <c r="A12" s="299">
        <f t="shared" si="0"/>
        <v>9</v>
      </c>
      <c r="B12" s="299" t="s">
        <v>994</v>
      </c>
      <c r="C12" s="299" t="s">
        <v>431</v>
      </c>
      <c r="D12" s="299">
        <v>3460889</v>
      </c>
      <c r="E12" s="300" t="s">
        <v>1003</v>
      </c>
      <c r="F12" s="306">
        <v>50000</v>
      </c>
      <c r="G12" s="306">
        <v>50000</v>
      </c>
      <c r="H12" s="307" t="s">
        <v>934</v>
      </c>
      <c r="I12" s="299" t="s">
        <v>1004</v>
      </c>
      <c r="J12" s="299" t="s">
        <v>75</v>
      </c>
      <c r="K12" s="299" t="s">
        <v>997</v>
      </c>
      <c r="L12" s="308">
        <v>33354</v>
      </c>
      <c r="M12" s="298" t="s">
        <v>598</v>
      </c>
      <c r="N12" s="299" t="s">
        <v>74</v>
      </c>
    </row>
    <row r="13" spans="1:14" x14ac:dyDescent="0.25">
      <c r="A13" s="299">
        <f t="shared" si="0"/>
        <v>10</v>
      </c>
      <c r="B13" s="299" t="s">
        <v>1005</v>
      </c>
      <c r="C13" s="299" t="s">
        <v>431</v>
      </c>
      <c r="D13" s="299">
        <v>3461107</v>
      </c>
      <c r="E13" s="300" t="s">
        <v>1006</v>
      </c>
      <c r="F13" s="306">
        <v>45000</v>
      </c>
      <c r="G13" s="306">
        <v>45000</v>
      </c>
      <c r="H13" s="307" t="s">
        <v>228</v>
      </c>
      <c r="I13" s="299" t="s">
        <v>1007</v>
      </c>
      <c r="J13" s="299" t="s">
        <v>378</v>
      </c>
      <c r="K13" s="299" t="s">
        <v>595</v>
      </c>
      <c r="L13" s="308">
        <v>33364</v>
      </c>
      <c r="M13" s="298" t="s">
        <v>446</v>
      </c>
      <c r="N13" s="299" t="s">
        <v>33</v>
      </c>
    </row>
    <row r="14" spans="1:14" x14ac:dyDescent="0.25">
      <c r="A14" s="299">
        <f t="shared" si="0"/>
        <v>11</v>
      </c>
      <c r="B14" s="299" t="s">
        <v>447</v>
      </c>
      <c r="C14" s="299" t="s">
        <v>431</v>
      </c>
      <c r="D14" s="299">
        <v>3461091</v>
      </c>
      <c r="E14" s="299" t="s">
        <v>56</v>
      </c>
      <c r="F14" s="306">
        <v>33000</v>
      </c>
      <c r="G14" s="306">
        <v>33000</v>
      </c>
      <c r="H14" s="307" t="s">
        <v>152</v>
      </c>
      <c r="I14" s="299" t="s">
        <v>1008</v>
      </c>
      <c r="J14" s="299" t="s">
        <v>564</v>
      </c>
      <c r="K14" s="299" t="s">
        <v>1009</v>
      </c>
      <c r="L14" s="308">
        <v>33356</v>
      </c>
      <c r="M14" s="298" t="s">
        <v>446</v>
      </c>
      <c r="N14" s="299" t="s">
        <v>33</v>
      </c>
    </row>
    <row r="15" spans="1:14" x14ac:dyDescent="0.25">
      <c r="A15" s="299">
        <f t="shared" si="0"/>
        <v>12</v>
      </c>
      <c r="B15" s="299" t="s">
        <v>1010</v>
      </c>
      <c r="C15" s="299" t="s">
        <v>431</v>
      </c>
      <c r="D15" s="299">
        <v>3461096</v>
      </c>
      <c r="E15" s="300" t="s">
        <v>1011</v>
      </c>
      <c r="F15" s="306">
        <v>45000</v>
      </c>
      <c r="G15" s="306">
        <v>45000</v>
      </c>
      <c r="H15" s="307" t="s">
        <v>596</v>
      </c>
      <c r="I15" s="299" t="s">
        <v>1012</v>
      </c>
      <c r="J15" s="299" t="s">
        <v>378</v>
      </c>
      <c r="K15" s="299" t="s">
        <v>595</v>
      </c>
      <c r="L15" s="308">
        <v>33367</v>
      </c>
      <c r="M15" s="298" t="s">
        <v>446</v>
      </c>
      <c r="N15" s="299" t="s">
        <v>33</v>
      </c>
    </row>
    <row r="16" spans="1:14" x14ac:dyDescent="0.25">
      <c r="A16" s="299">
        <f t="shared" si="0"/>
        <v>13</v>
      </c>
      <c r="B16" s="299" t="s">
        <v>1010</v>
      </c>
      <c r="C16" s="299" t="s">
        <v>431</v>
      </c>
      <c r="D16" s="299">
        <v>3461093</v>
      </c>
      <c r="E16" s="300" t="s">
        <v>1013</v>
      </c>
      <c r="F16" s="306">
        <v>50000</v>
      </c>
      <c r="G16" s="306">
        <v>50000</v>
      </c>
      <c r="H16" s="307" t="s">
        <v>1014</v>
      </c>
      <c r="I16" s="299" t="s">
        <v>1015</v>
      </c>
      <c r="J16" s="299" t="s">
        <v>378</v>
      </c>
      <c r="K16" s="299" t="s">
        <v>595</v>
      </c>
      <c r="L16" s="308">
        <v>33365</v>
      </c>
      <c r="M16" s="298" t="s">
        <v>484</v>
      </c>
      <c r="N16" s="299" t="s">
        <v>33</v>
      </c>
    </row>
    <row r="17" spans="1:14" x14ac:dyDescent="0.25">
      <c r="A17" s="299">
        <f t="shared" si="0"/>
        <v>14</v>
      </c>
      <c r="B17" s="299" t="s">
        <v>541</v>
      </c>
      <c r="C17" s="299" t="s">
        <v>431</v>
      </c>
      <c r="D17" s="299">
        <v>3460745</v>
      </c>
      <c r="E17" s="300" t="s">
        <v>1016</v>
      </c>
      <c r="F17" s="306">
        <v>50000</v>
      </c>
      <c r="G17" s="306">
        <v>50000</v>
      </c>
      <c r="H17" s="307" t="s">
        <v>1017</v>
      </c>
      <c r="I17" s="299" t="s">
        <v>1018</v>
      </c>
      <c r="J17" s="299" t="s">
        <v>581</v>
      </c>
      <c r="K17" s="299" t="s">
        <v>268</v>
      </c>
      <c r="L17" s="308">
        <v>33363</v>
      </c>
      <c r="M17" s="298" t="s">
        <v>88</v>
      </c>
      <c r="N17" s="299" t="s">
        <v>88</v>
      </c>
    </row>
    <row r="18" spans="1:14" x14ac:dyDescent="0.25">
      <c r="A18" s="299">
        <f t="shared" si="0"/>
        <v>15</v>
      </c>
      <c r="B18" s="299" t="s">
        <v>1019</v>
      </c>
      <c r="C18" s="299" t="s">
        <v>431</v>
      </c>
      <c r="D18" s="299">
        <v>3460840</v>
      </c>
      <c r="E18" s="300" t="s">
        <v>1020</v>
      </c>
      <c r="F18" s="306">
        <v>40000</v>
      </c>
      <c r="G18" s="306">
        <v>40000</v>
      </c>
      <c r="H18" s="307" t="s">
        <v>1021</v>
      </c>
      <c r="I18" s="299" t="s">
        <v>433</v>
      </c>
      <c r="J18" s="299" t="s">
        <v>575</v>
      </c>
      <c r="K18" s="299" t="s">
        <v>1022</v>
      </c>
      <c r="L18" s="308">
        <v>33362</v>
      </c>
      <c r="M18" s="298" t="s">
        <v>446</v>
      </c>
      <c r="N18" s="299" t="s">
        <v>33</v>
      </c>
    </row>
    <row r="19" spans="1:14" x14ac:dyDescent="0.25">
      <c r="A19" s="299">
        <f t="shared" si="0"/>
        <v>16</v>
      </c>
      <c r="B19" s="299" t="s">
        <v>1019</v>
      </c>
      <c r="C19" s="299" t="s">
        <v>431</v>
      </c>
      <c r="D19" s="299">
        <v>3460863</v>
      </c>
      <c r="E19" s="300" t="s">
        <v>1023</v>
      </c>
      <c r="F19" s="306">
        <v>33000</v>
      </c>
      <c r="G19" s="306">
        <v>33000</v>
      </c>
      <c r="H19" s="307" t="s">
        <v>779</v>
      </c>
      <c r="I19" s="299" t="s">
        <v>1024</v>
      </c>
      <c r="J19" s="299" t="s">
        <v>575</v>
      </c>
      <c r="K19" s="299" t="s">
        <v>1022</v>
      </c>
      <c r="L19" s="308">
        <v>33368</v>
      </c>
      <c r="M19" s="298" t="s">
        <v>446</v>
      </c>
      <c r="N19" s="299" t="s">
        <v>33</v>
      </c>
    </row>
    <row r="20" spans="1:14" x14ac:dyDescent="0.25">
      <c r="A20" s="299">
        <f t="shared" si="0"/>
        <v>17</v>
      </c>
      <c r="B20" s="299" t="s">
        <v>1025</v>
      </c>
      <c r="C20" s="299" t="s">
        <v>431</v>
      </c>
      <c r="D20" s="299">
        <v>3460897</v>
      </c>
      <c r="E20" s="300" t="s">
        <v>651</v>
      </c>
      <c r="F20" s="306">
        <v>45000</v>
      </c>
      <c r="G20" s="306">
        <v>45000</v>
      </c>
      <c r="H20" s="307" t="s">
        <v>1026</v>
      </c>
      <c r="I20" s="299" t="s">
        <v>1027</v>
      </c>
      <c r="J20" s="299" t="s">
        <v>1028</v>
      </c>
      <c r="K20" s="299" t="s">
        <v>1029</v>
      </c>
      <c r="L20" s="308">
        <v>33371</v>
      </c>
      <c r="M20" s="298" t="s">
        <v>446</v>
      </c>
      <c r="N20" s="299" t="s">
        <v>33</v>
      </c>
    </row>
    <row r="21" spans="1:14" x14ac:dyDescent="0.25">
      <c r="A21" s="299">
        <f t="shared" si="0"/>
        <v>18</v>
      </c>
      <c r="B21" s="299" t="s">
        <v>531</v>
      </c>
      <c r="C21" s="299" t="s">
        <v>532</v>
      </c>
      <c r="D21" s="299">
        <v>254159</v>
      </c>
      <c r="E21" s="300" t="s">
        <v>248</v>
      </c>
      <c r="F21" s="306">
        <v>45000</v>
      </c>
      <c r="G21" s="306">
        <v>45000</v>
      </c>
      <c r="H21" s="307" t="s">
        <v>249</v>
      </c>
      <c r="I21" s="299" t="s">
        <v>250</v>
      </c>
      <c r="J21" s="299" t="s">
        <v>741</v>
      </c>
      <c r="K21" s="299" t="s">
        <v>1030</v>
      </c>
      <c r="L21" s="308">
        <v>33374</v>
      </c>
      <c r="M21" s="298" t="s">
        <v>835</v>
      </c>
      <c r="N21" s="299" t="s">
        <v>33</v>
      </c>
    </row>
    <row r="22" spans="1:14" x14ac:dyDescent="0.25">
      <c r="A22" s="299">
        <f t="shared" si="0"/>
        <v>19</v>
      </c>
      <c r="B22" s="299" t="s">
        <v>531</v>
      </c>
      <c r="C22" s="299" t="s">
        <v>532</v>
      </c>
      <c r="D22" s="299">
        <v>254118</v>
      </c>
      <c r="E22" s="300" t="s">
        <v>237</v>
      </c>
      <c r="F22" s="306">
        <v>45000</v>
      </c>
      <c r="G22" s="306">
        <v>45000</v>
      </c>
      <c r="H22" s="307" t="s">
        <v>240</v>
      </c>
      <c r="I22" s="299" t="s">
        <v>1031</v>
      </c>
      <c r="J22" s="299" t="s">
        <v>1032</v>
      </c>
      <c r="K22" s="299" t="s">
        <v>1033</v>
      </c>
      <c r="L22" s="308">
        <v>33375</v>
      </c>
      <c r="M22" s="298" t="s">
        <v>711</v>
      </c>
      <c r="N22" s="299" t="s">
        <v>786</v>
      </c>
    </row>
    <row r="23" spans="1:14" x14ac:dyDescent="0.25">
      <c r="A23" s="299">
        <f t="shared" si="0"/>
        <v>20</v>
      </c>
      <c r="B23" s="299" t="s">
        <v>531</v>
      </c>
      <c r="C23" s="299" t="s">
        <v>532</v>
      </c>
      <c r="D23" s="299">
        <v>254124</v>
      </c>
      <c r="E23" s="300" t="s">
        <v>1034</v>
      </c>
      <c r="F23" s="306">
        <v>40000</v>
      </c>
      <c r="G23" s="306">
        <v>40000</v>
      </c>
      <c r="H23" s="307" t="s">
        <v>1035</v>
      </c>
      <c r="I23" s="299" t="s">
        <v>1036</v>
      </c>
      <c r="J23" s="299" t="s">
        <v>552</v>
      </c>
      <c r="K23" s="299" t="s">
        <v>1037</v>
      </c>
      <c r="L23" s="308">
        <v>33366</v>
      </c>
      <c r="M23" s="298" t="s">
        <v>1038</v>
      </c>
      <c r="N23" s="299" t="s">
        <v>33</v>
      </c>
    </row>
    <row r="24" spans="1:14" x14ac:dyDescent="0.25">
      <c r="A24" s="299">
        <f t="shared" si="0"/>
        <v>21</v>
      </c>
      <c r="B24" s="299" t="s">
        <v>531</v>
      </c>
      <c r="C24" s="299" t="s">
        <v>532</v>
      </c>
      <c r="D24" s="299">
        <v>254117</v>
      </c>
      <c r="E24" s="300" t="s">
        <v>251</v>
      </c>
      <c r="F24" s="306">
        <v>45000</v>
      </c>
      <c r="G24" s="306">
        <v>45000</v>
      </c>
      <c r="H24" s="307" t="s">
        <v>831</v>
      </c>
      <c r="I24" s="299" t="s">
        <v>1039</v>
      </c>
      <c r="J24" s="299" t="s">
        <v>564</v>
      </c>
      <c r="K24" s="299" t="s">
        <v>1040</v>
      </c>
      <c r="L24" s="308">
        <v>33372</v>
      </c>
      <c r="M24" s="298" t="s">
        <v>835</v>
      </c>
      <c r="N24" s="299" t="s">
        <v>33</v>
      </c>
    </row>
    <row r="25" spans="1:14" x14ac:dyDescent="0.25">
      <c r="A25" s="299">
        <v>22</v>
      </c>
      <c r="B25" s="299" t="s">
        <v>531</v>
      </c>
      <c r="C25" s="299" t="s">
        <v>532</v>
      </c>
      <c r="D25" s="299">
        <v>254155</v>
      </c>
      <c r="E25" s="300" t="s">
        <v>256</v>
      </c>
      <c r="F25" s="306">
        <v>40000</v>
      </c>
      <c r="G25" s="306">
        <v>40000</v>
      </c>
      <c r="H25" s="307" t="s">
        <v>292</v>
      </c>
      <c r="I25" s="299" t="s">
        <v>1041</v>
      </c>
      <c r="J25" s="299" t="s">
        <v>1042</v>
      </c>
      <c r="K25" s="299" t="s">
        <v>1043</v>
      </c>
      <c r="L25" s="308">
        <v>33373</v>
      </c>
      <c r="M25" s="298" t="s">
        <v>1044</v>
      </c>
      <c r="N25" s="299" t="s">
        <v>786</v>
      </c>
    </row>
    <row r="26" spans="1:14" x14ac:dyDescent="0.25">
      <c r="A26" s="299">
        <v>23</v>
      </c>
      <c r="B26" s="299" t="s">
        <v>531</v>
      </c>
      <c r="C26" s="299" t="s">
        <v>532</v>
      </c>
      <c r="D26" s="299">
        <v>254157</v>
      </c>
      <c r="E26" s="300" t="s">
        <v>1045</v>
      </c>
      <c r="F26" s="306">
        <v>33000</v>
      </c>
      <c r="G26" s="306">
        <v>33000</v>
      </c>
      <c r="H26" s="307" t="s">
        <v>1046</v>
      </c>
      <c r="I26" s="299" t="s">
        <v>1047</v>
      </c>
      <c r="J26" s="299" t="s">
        <v>191</v>
      </c>
      <c r="K26" s="299" t="s">
        <v>1048</v>
      </c>
      <c r="L26" s="308">
        <v>33370</v>
      </c>
      <c r="M26" s="298" t="s">
        <v>1049</v>
      </c>
      <c r="N26" s="299" t="s">
        <v>910</v>
      </c>
    </row>
    <row r="27" spans="1:14" x14ac:dyDescent="0.25">
      <c r="A27" s="299">
        <v>24</v>
      </c>
      <c r="B27" s="299" t="s">
        <v>531</v>
      </c>
      <c r="C27" s="299" t="s">
        <v>532</v>
      </c>
      <c r="D27" s="299">
        <v>254156</v>
      </c>
      <c r="E27" s="300" t="s">
        <v>1050</v>
      </c>
      <c r="F27" s="306">
        <v>36000</v>
      </c>
      <c r="G27" s="306">
        <v>36000</v>
      </c>
      <c r="H27" s="307" t="s">
        <v>1051</v>
      </c>
      <c r="I27" s="299" t="s">
        <v>1052</v>
      </c>
      <c r="J27" s="299" t="s">
        <v>1053</v>
      </c>
      <c r="K27" s="299" t="s">
        <v>1054</v>
      </c>
      <c r="L27" s="308">
        <v>33369</v>
      </c>
      <c r="M27" s="298" t="s">
        <v>1055</v>
      </c>
      <c r="N27" s="299" t="s">
        <v>178</v>
      </c>
    </row>
    <row r="28" spans="1:14" x14ac:dyDescent="0.25">
      <c r="A28" s="299">
        <v>25</v>
      </c>
      <c r="B28" s="299" t="s">
        <v>531</v>
      </c>
      <c r="C28" s="299" t="s">
        <v>532</v>
      </c>
      <c r="D28" s="299">
        <v>254116</v>
      </c>
      <c r="E28" s="300" t="s">
        <v>713</v>
      </c>
      <c r="F28" s="306">
        <v>33000</v>
      </c>
      <c r="G28" s="306">
        <v>33000</v>
      </c>
      <c r="H28" s="307" t="s">
        <v>53</v>
      </c>
      <c r="I28" s="299" t="s">
        <v>1056</v>
      </c>
      <c r="J28" s="299" t="s">
        <v>1057</v>
      </c>
      <c r="K28" s="299" t="s">
        <v>1058</v>
      </c>
      <c r="L28" s="308">
        <v>33376</v>
      </c>
      <c r="M28" s="298" t="s">
        <v>711</v>
      </c>
      <c r="N28" s="299" t="s">
        <v>786</v>
      </c>
    </row>
    <row r="29" spans="1:14" x14ac:dyDescent="0.25">
      <c r="A29" s="299">
        <v>26</v>
      </c>
      <c r="B29" s="299" t="s">
        <v>531</v>
      </c>
      <c r="C29" s="299" t="s">
        <v>532</v>
      </c>
      <c r="D29" s="299">
        <v>254153</v>
      </c>
      <c r="E29" s="300" t="s">
        <v>1059</v>
      </c>
      <c r="F29" s="306">
        <v>45000</v>
      </c>
      <c r="G29" s="306">
        <v>45000</v>
      </c>
      <c r="H29" s="307" t="s">
        <v>1060</v>
      </c>
      <c r="I29" s="299" t="s">
        <v>1061</v>
      </c>
      <c r="J29" s="299" t="s">
        <v>489</v>
      </c>
      <c r="K29" s="299" t="s">
        <v>1062</v>
      </c>
      <c r="L29" s="308">
        <v>33377</v>
      </c>
      <c r="M29" s="298" t="s">
        <v>535</v>
      </c>
      <c r="N29" s="299" t="s">
        <v>536</v>
      </c>
    </row>
    <row r="30" spans="1:14" x14ac:dyDescent="0.25">
      <c r="A30" s="299">
        <v>27</v>
      </c>
      <c r="B30" s="299" t="s">
        <v>531</v>
      </c>
      <c r="C30" s="299" t="s">
        <v>532</v>
      </c>
      <c r="D30" s="299">
        <v>254158</v>
      </c>
      <c r="E30" s="300" t="s">
        <v>1063</v>
      </c>
      <c r="F30" s="306">
        <v>40000</v>
      </c>
      <c r="G30" s="306">
        <v>40000</v>
      </c>
      <c r="H30" s="307" t="s">
        <v>234</v>
      </c>
      <c r="I30" s="299" t="s">
        <v>1064</v>
      </c>
      <c r="J30" s="299" t="s">
        <v>1065</v>
      </c>
      <c r="K30" s="299" t="s">
        <v>1066</v>
      </c>
      <c r="L30" s="308">
        <v>33378</v>
      </c>
      <c r="M30" s="298" t="s">
        <v>711</v>
      </c>
      <c r="N30" s="299" t="s">
        <v>786</v>
      </c>
    </row>
    <row r="31" spans="1:14" x14ac:dyDescent="0.25">
      <c r="A31" s="299">
        <v>28</v>
      </c>
      <c r="B31" s="299" t="s">
        <v>531</v>
      </c>
      <c r="C31" s="299" t="s">
        <v>532</v>
      </c>
      <c r="D31" s="299">
        <v>254154</v>
      </c>
      <c r="E31" s="300" t="s">
        <v>221</v>
      </c>
      <c r="F31" s="306">
        <v>40000</v>
      </c>
      <c r="G31" s="306">
        <v>40000</v>
      </c>
      <c r="H31" s="307" t="s">
        <v>181</v>
      </c>
      <c r="I31" s="299" t="s">
        <v>870</v>
      </c>
      <c r="J31" s="299" t="s">
        <v>764</v>
      </c>
      <c r="K31" s="299" t="s">
        <v>1067</v>
      </c>
      <c r="L31" s="308">
        <v>33379</v>
      </c>
      <c r="M31" s="298" t="s">
        <v>91</v>
      </c>
      <c r="N31" s="299" t="s">
        <v>33</v>
      </c>
    </row>
    <row r="32" spans="1:14" x14ac:dyDescent="0.25">
      <c r="A32" s="299">
        <v>29</v>
      </c>
      <c r="B32" s="299" t="s">
        <v>1068</v>
      </c>
      <c r="C32" s="299" t="s">
        <v>431</v>
      </c>
      <c r="D32" s="299">
        <v>3461108</v>
      </c>
      <c r="E32" s="300" t="s">
        <v>1069</v>
      </c>
      <c r="F32" s="306">
        <v>45000</v>
      </c>
      <c r="G32" s="306">
        <v>45000</v>
      </c>
      <c r="H32" s="307" t="s">
        <v>1070</v>
      </c>
      <c r="I32" s="299" t="s">
        <v>1071</v>
      </c>
      <c r="J32" s="299" t="s">
        <v>1072</v>
      </c>
      <c r="K32" s="299" t="s">
        <v>1073</v>
      </c>
      <c r="L32" s="308">
        <v>33380</v>
      </c>
      <c r="M32" s="298" t="s">
        <v>446</v>
      </c>
      <c r="N32" s="299" t="s">
        <v>33</v>
      </c>
    </row>
    <row r="33" spans="1:14" x14ac:dyDescent="0.25">
      <c r="A33" s="299"/>
      <c r="B33" s="299"/>
      <c r="C33" s="299"/>
      <c r="D33" s="299"/>
      <c r="E33" s="300"/>
      <c r="F33" s="306"/>
      <c r="G33" s="306"/>
      <c r="H33" s="307"/>
      <c r="I33" s="299"/>
      <c r="J33" s="299"/>
      <c r="K33" s="299"/>
      <c r="L33" s="308"/>
      <c r="M33" s="298"/>
      <c r="N33" s="299"/>
    </row>
    <row r="34" spans="1:14" x14ac:dyDescent="0.25">
      <c r="A34" s="299"/>
      <c r="B34" s="299"/>
      <c r="C34" s="299"/>
      <c r="D34" s="299"/>
      <c r="E34" s="300"/>
      <c r="F34" s="306"/>
      <c r="G34" s="306"/>
      <c r="H34" s="307"/>
      <c r="I34" s="299"/>
      <c r="J34" s="299"/>
      <c r="K34" s="299"/>
      <c r="L34" s="308"/>
      <c r="M34" s="298"/>
      <c r="N34" s="299"/>
    </row>
    <row r="35" spans="1:14" ht="15.75" x14ac:dyDescent="0.25">
      <c r="A35" s="389" t="s">
        <v>1074</v>
      </c>
      <c r="B35" s="390"/>
      <c r="C35" s="390"/>
      <c r="D35" s="390"/>
      <c r="E35" s="391"/>
      <c r="F35" s="306">
        <f>SUM(F4:F34)</f>
        <v>1253000</v>
      </c>
      <c r="G35" s="306">
        <f>SUM(G4:G34)</f>
        <v>1253000</v>
      </c>
      <c r="H35" s="307"/>
      <c r="I35" s="299"/>
      <c r="J35" s="299" t="s">
        <v>1075</v>
      </c>
      <c r="K35" s="299" t="s">
        <v>1076</v>
      </c>
      <c r="L35" s="308"/>
      <c r="M35" s="298"/>
      <c r="N35" s="299"/>
    </row>
    <row r="36" spans="1:14" x14ac:dyDescent="0.25">
      <c r="A36" s="299"/>
      <c r="B36" s="299"/>
      <c r="C36" s="309"/>
      <c r="D36" s="299"/>
      <c r="E36" s="300"/>
      <c r="F36" s="306"/>
      <c r="G36" s="306"/>
      <c r="H36" s="307"/>
      <c r="I36" s="299"/>
      <c r="J36" s="299"/>
      <c r="K36" s="298"/>
      <c r="L36" s="308"/>
      <c r="M36" s="298"/>
      <c r="N36" s="299"/>
    </row>
    <row r="37" spans="1:14" ht="15.75" x14ac:dyDescent="0.25">
      <c r="A37" s="389" t="s">
        <v>1077</v>
      </c>
      <c r="B37" s="390"/>
      <c r="C37" s="390"/>
      <c r="D37" s="390"/>
      <c r="E37" s="391"/>
      <c r="F37" s="310">
        <f>SUM(F36:F36)</f>
        <v>0</v>
      </c>
      <c r="G37" s="310">
        <f>SUM(G36:G36)</f>
        <v>0</v>
      </c>
      <c r="H37" s="299"/>
      <c r="I37" s="299"/>
      <c r="J37" s="299"/>
      <c r="K37" s="299"/>
      <c r="L37" s="308"/>
      <c r="M37" s="298"/>
      <c r="N37" s="299"/>
    </row>
    <row r="38" spans="1:14" ht="16.5" thickBot="1" x14ac:dyDescent="0.3">
      <c r="A38" s="393" t="s">
        <v>1078</v>
      </c>
      <c r="B38" s="394"/>
      <c r="C38" s="394"/>
      <c r="D38" s="394"/>
      <c r="E38" s="394"/>
      <c r="F38" s="310"/>
      <c r="G38" s="310">
        <f>G35+G37</f>
        <v>1253000</v>
      </c>
      <c r="H38" s="307"/>
      <c r="I38" s="299"/>
      <c r="J38" s="299"/>
      <c r="K38" s="299"/>
      <c r="L38" s="297"/>
      <c r="M38" s="298"/>
      <c r="N38" s="299"/>
    </row>
    <row r="39" spans="1:14" ht="15.75" x14ac:dyDescent="0.25">
      <c r="A39" s="311"/>
      <c r="B39" s="312"/>
      <c r="C39" s="388" t="s">
        <v>105</v>
      </c>
      <c r="D39" s="388"/>
      <c r="E39" s="313"/>
      <c r="F39" s="314"/>
      <c r="G39" s="315">
        <f>G3-G38</f>
        <v>5842357</v>
      </c>
      <c r="H39" s="298"/>
      <c r="I39" s="298"/>
      <c r="J39" s="299"/>
      <c r="K39" s="298"/>
      <c r="L39" s="297"/>
      <c r="M39" s="316"/>
      <c r="N39" s="299"/>
    </row>
    <row r="40" spans="1:14" x14ac:dyDescent="0.25">
      <c r="A40" s="317"/>
      <c r="B40" s="317"/>
      <c r="C40" s="317"/>
      <c r="D40" s="317"/>
      <c r="E40" s="317" t="s">
        <v>512</v>
      </c>
      <c r="F40" s="296"/>
      <c r="G40" s="296"/>
      <c r="H40" s="296"/>
      <c r="I40" s="296"/>
      <c r="J40" s="299" t="s">
        <v>513</v>
      </c>
      <c r="K40" s="296"/>
      <c r="L40" s="318"/>
      <c r="M40" s="318"/>
      <c r="N40" s="317"/>
    </row>
    <row r="41" spans="1:14" x14ac:dyDescent="0.25">
      <c r="A41" s="317" t="s">
        <v>514</v>
      </c>
      <c r="B41" s="317"/>
      <c r="C41" s="317"/>
      <c r="D41" s="317"/>
      <c r="E41" s="317"/>
      <c r="F41" s="296" t="s">
        <v>515</v>
      </c>
      <c r="G41" s="319"/>
      <c r="H41" s="296"/>
      <c r="I41" s="320"/>
      <c r="J41" s="299"/>
      <c r="K41" s="296"/>
      <c r="L41" s="317"/>
      <c r="M41" s="318"/>
      <c r="N41" s="317"/>
    </row>
    <row r="42" spans="1:14" x14ac:dyDescent="0.25">
      <c r="A42" s="317" t="s">
        <v>516</v>
      </c>
      <c r="B42" s="317"/>
      <c r="C42" s="317"/>
      <c r="D42" s="317"/>
      <c r="E42" s="317"/>
      <c r="F42" s="296" t="s">
        <v>516</v>
      </c>
      <c r="G42" s="319"/>
      <c r="H42" s="296"/>
      <c r="I42" s="296" t="s">
        <v>517</v>
      </c>
      <c r="J42" s="298"/>
      <c r="K42" s="296"/>
      <c r="L42" s="317"/>
      <c r="M42" s="318"/>
      <c r="N42" s="317"/>
    </row>
    <row r="43" spans="1:14" x14ac:dyDescent="0.25">
      <c r="A43" s="317" t="s">
        <v>518</v>
      </c>
      <c r="B43" s="317"/>
      <c r="C43" s="317"/>
      <c r="D43" s="317"/>
      <c r="E43" s="317"/>
      <c r="F43" s="296" t="s">
        <v>519</v>
      </c>
      <c r="G43" s="319"/>
      <c r="H43" s="296"/>
      <c r="I43" s="296"/>
      <c r="J43" s="296"/>
      <c r="K43" s="296"/>
      <c r="L43" s="317"/>
      <c r="M43" s="317"/>
      <c r="N43" s="317"/>
    </row>
  </sheetData>
  <mergeCells count="6">
    <mergeCell ref="C39:D39"/>
    <mergeCell ref="A1:J1"/>
    <mergeCell ref="C3:D3"/>
    <mergeCell ref="A35:E35"/>
    <mergeCell ref="A37:E37"/>
    <mergeCell ref="A38:E3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JAN 1 TO JAN 14TH 2018</vt:lpstr>
      <vt:lpstr>15012018</vt:lpstr>
      <vt:lpstr>16012018</vt:lpstr>
      <vt:lpstr>17012018</vt:lpstr>
      <vt:lpstr>18012018</vt:lpstr>
      <vt:lpstr>19012018</vt:lpstr>
      <vt:lpstr>20012018</vt:lpstr>
      <vt:lpstr>21012018</vt:lpstr>
      <vt:lpstr>22012018</vt:lpstr>
      <vt:lpstr>23012018</vt:lpstr>
      <vt:lpstr>24012018</vt:lpstr>
      <vt:lpstr>25012018</vt:lpstr>
      <vt:lpstr>29012018</vt:lpstr>
      <vt:lpstr>30012018</vt:lpstr>
      <vt:lpstr>MAINLAND JAN SUMMARY</vt:lpstr>
      <vt:lpstr>31012018</vt:lpstr>
      <vt:lpstr>'25012018'!Print_Area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Okonna</dc:creator>
  <cp:lastModifiedBy>SAVIOUR</cp:lastModifiedBy>
  <cp:lastPrinted>2018-02-16T20:48:25Z</cp:lastPrinted>
  <dcterms:created xsi:type="dcterms:W3CDTF">2018-02-16T20:36:08Z</dcterms:created>
  <dcterms:modified xsi:type="dcterms:W3CDTF">2018-08-12T22:16:22Z</dcterms:modified>
</cp:coreProperties>
</file>