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ost current loaded\INTERVENTION FOR GMD TEAM\"/>
    </mc:Choice>
  </mc:AlternateContent>
  <bookViews>
    <workbookView xWindow="0" yWindow="0" windowWidth="20490" windowHeight="7065" activeTab="3"/>
  </bookViews>
  <sheets>
    <sheet name="NE EDITED" sheetId="4" r:id="rId1"/>
    <sheet name="NW EDITED" sheetId="5" r:id="rId2"/>
    <sheet name="NC EDITED" sheetId="6" r:id="rId3"/>
    <sheet name="SE EDITED" sheetId="7" r:id="rId4"/>
    <sheet name="NORTH - EAST " sheetId="1" r:id="rId5"/>
    <sheet name="NORTH - WEST" sheetId="2" r:id="rId6"/>
    <sheet name="NORTH - CENTRAL" sheetId="3" r:id="rId7"/>
    <sheet name="SOUTH - EAST" sheetId="8" r:id="rId8"/>
  </sheets>
  <definedNames>
    <definedName name="_xlnm.Print_Area" localSheetId="2">'NC EDITED'!$A$1:$K$64</definedName>
    <definedName name="_xlnm.Print_Area" localSheetId="0">'NE EDITED'!$A$1:$J$63</definedName>
    <definedName name="_xlnm.Print_Area" localSheetId="6">'NORTH - CENTRAL'!$A$1:$M$69</definedName>
    <definedName name="_xlnm.Print_Area" localSheetId="4">'NORTH - EAST '!$A$3:$J$164</definedName>
    <definedName name="_xlnm.Print_Area" localSheetId="5">'NORTH - WEST'!$A$3:$J$81</definedName>
    <definedName name="_xlnm.Print_Area" localSheetId="1">'NW EDITED'!$A$1:$K$79</definedName>
    <definedName name="_xlnm.Print_Area" localSheetId="7">'SOUTH - EAST'!$A$1:$M$63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8" l="1"/>
  <c r="I5" i="8"/>
  <c r="I6" i="8"/>
  <c r="I9" i="8"/>
  <c r="I10" i="8"/>
  <c r="I11" i="8"/>
  <c r="I14" i="8"/>
  <c r="I15" i="8"/>
  <c r="I16" i="8"/>
  <c r="I19" i="8"/>
  <c r="I20" i="8"/>
  <c r="I21" i="8"/>
  <c r="I24" i="8"/>
  <c r="I25" i="8"/>
  <c r="I26" i="8"/>
  <c r="I27" i="8"/>
  <c r="I28" i="8"/>
  <c r="I3" i="8"/>
  <c r="H4" i="8"/>
  <c r="H5" i="8"/>
  <c r="H6" i="8"/>
  <c r="H9" i="8"/>
  <c r="H10" i="8"/>
  <c r="H11" i="8"/>
  <c r="H14" i="8"/>
  <c r="H15" i="8"/>
  <c r="H16" i="8"/>
  <c r="H19" i="8"/>
  <c r="H20" i="8"/>
  <c r="H21" i="8"/>
  <c r="H24" i="8"/>
  <c r="H25" i="8"/>
  <c r="H26" i="8"/>
  <c r="H27" i="8"/>
  <c r="H28" i="8"/>
  <c r="H29" i="8"/>
  <c r="F4" i="8"/>
  <c r="F5" i="8"/>
  <c r="F6" i="8"/>
  <c r="F7" i="8"/>
  <c r="F9" i="8"/>
  <c r="F10" i="8"/>
  <c r="F11" i="8"/>
  <c r="F14" i="8"/>
  <c r="F15" i="8"/>
  <c r="F16" i="8"/>
  <c r="F17" i="8"/>
  <c r="F19" i="8"/>
  <c r="F20" i="8"/>
  <c r="F21" i="8"/>
  <c r="F24" i="8"/>
  <c r="F25" i="8"/>
  <c r="F26" i="8"/>
  <c r="F27" i="8"/>
  <c r="F28" i="8"/>
  <c r="H3" i="8"/>
  <c r="J3" i="8" s="1"/>
  <c r="F3" i="8"/>
  <c r="E29" i="8"/>
  <c r="I29" i="8" s="1"/>
  <c r="G22" i="8"/>
  <c r="I22" i="8" s="1"/>
  <c r="E22" i="8"/>
  <c r="F22" i="8" s="1"/>
  <c r="G17" i="8"/>
  <c r="E17" i="8"/>
  <c r="G12" i="8"/>
  <c r="I12" i="8" s="1"/>
  <c r="E12" i="8"/>
  <c r="F12" i="8" s="1"/>
  <c r="G7" i="8"/>
  <c r="E7" i="8"/>
  <c r="G31" i="7"/>
  <c r="F31" i="7"/>
  <c r="G22" i="7"/>
  <c r="F22" i="7"/>
  <c r="J6" i="8" l="1"/>
  <c r="H22" i="8"/>
  <c r="J11" i="8"/>
  <c r="H12" i="8"/>
  <c r="J12" i="8" s="1"/>
  <c r="J27" i="8"/>
  <c r="J16" i="8"/>
  <c r="I7" i="8"/>
  <c r="I17" i="8"/>
  <c r="J26" i="8"/>
  <c r="J21" i="8"/>
  <c r="J22" i="8"/>
  <c r="H7" i="8"/>
  <c r="J7" i="8" s="1"/>
  <c r="G31" i="8"/>
  <c r="H17" i="8"/>
  <c r="J17" i="8" s="1"/>
  <c r="E31" i="8"/>
  <c r="F29" i="8"/>
  <c r="J29" i="8" s="1"/>
  <c r="J28" i="8"/>
  <c r="J24" i="8"/>
  <c r="J19" i="8"/>
  <c r="J14" i="8"/>
  <c r="J9" i="8"/>
  <c r="J4" i="8"/>
  <c r="J25" i="8"/>
  <c r="J20" i="8"/>
  <c r="J15" i="8"/>
  <c r="J10" i="8"/>
  <c r="J5" i="8"/>
  <c r="F29" i="7"/>
  <c r="G17" i="7"/>
  <c r="F17" i="7"/>
  <c r="G12" i="7"/>
  <c r="F12" i="7"/>
  <c r="G7" i="7"/>
  <c r="F7" i="7"/>
  <c r="F43" i="4"/>
  <c r="G30" i="4"/>
  <c r="F30" i="4"/>
  <c r="G17" i="4"/>
  <c r="F17" i="4"/>
  <c r="G9" i="4"/>
  <c r="F9" i="4"/>
  <c r="F45" i="6"/>
  <c r="F39" i="6"/>
  <c r="G34" i="6"/>
  <c r="F34" i="6"/>
  <c r="G27" i="6"/>
  <c r="F27" i="6"/>
  <c r="G19" i="6"/>
  <c r="F19" i="6"/>
  <c r="G12" i="6"/>
  <c r="F12" i="6"/>
  <c r="G6" i="6"/>
  <c r="F6" i="6"/>
  <c r="F59" i="5"/>
  <c r="F53" i="5"/>
  <c r="G47" i="5"/>
  <c r="F47" i="5"/>
  <c r="G40" i="5"/>
  <c r="F40" i="5"/>
  <c r="G33" i="5"/>
  <c r="F33" i="5"/>
  <c r="G20" i="5"/>
  <c r="F20" i="5"/>
  <c r="G8" i="5"/>
  <c r="F8" i="5"/>
  <c r="H31" i="8" l="1"/>
  <c r="G32" i="8"/>
  <c r="I31" i="8"/>
  <c r="I32" i="8" s="1"/>
  <c r="F31" i="8"/>
  <c r="F32" i="8" s="1"/>
  <c r="E32" i="8"/>
  <c r="F45" i="4"/>
  <c r="F47" i="6"/>
  <c r="G47" i="6"/>
  <c r="F61" i="5"/>
  <c r="G61" i="5"/>
  <c r="G45" i="4"/>
  <c r="J31" i="8" l="1"/>
  <c r="J32" i="8" s="1"/>
  <c r="H32" i="8"/>
  <c r="J48" i="3"/>
  <c r="I48" i="3"/>
  <c r="H48" i="3"/>
  <c r="G48" i="3"/>
  <c r="F48" i="3"/>
  <c r="E48" i="3"/>
  <c r="F47" i="3"/>
  <c r="J4" i="3"/>
  <c r="J5" i="3"/>
  <c r="J6" i="3"/>
  <c r="J8" i="3"/>
  <c r="J9" i="3"/>
  <c r="J10" i="3"/>
  <c r="J11" i="3"/>
  <c r="J12" i="3"/>
  <c r="J14" i="3"/>
  <c r="J15" i="3"/>
  <c r="J16" i="3"/>
  <c r="J17" i="3"/>
  <c r="J18" i="3"/>
  <c r="J19" i="3"/>
  <c r="J21" i="3"/>
  <c r="J22" i="3"/>
  <c r="J23" i="3"/>
  <c r="J24" i="3"/>
  <c r="J25" i="3"/>
  <c r="J26" i="3"/>
  <c r="J27" i="3"/>
  <c r="J29" i="3"/>
  <c r="J30" i="3"/>
  <c r="J31" i="3"/>
  <c r="J32" i="3"/>
  <c r="J33" i="3"/>
  <c r="J34" i="3"/>
  <c r="J36" i="3"/>
  <c r="J37" i="3"/>
  <c r="J38" i="3"/>
  <c r="J39" i="3"/>
  <c r="J41" i="3"/>
  <c r="J42" i="3"/>
  <c r="J43" i="3"/>
  <c r="J44" i="3"/>
  <c r="J45" i="3"/>
  <c r="J46" i="3"/>
  <c r="J47" i="3"/>
  <c r="J3" i="3"/>
  <c r="H4" i="3"/>
  <c r="H5" i="3"/>
  <c r="H6" i="3"/>
  <c r="H8" i="3"/>
  <c r="H9" i="3"/>
  <c r="H10" i="3"/>
  <c r="H11" i="3"/>
  <c r="H12" i="3"/>
  <c r="H14" i="3"/>
  <c r="H15" i="3"/>
  <c r="H16" i="3"/>
  <c r="H17" i="3"/>
  <c r="H18" i="3"/>
  <c r="H19" i="3"/>
  <c r="H21" i="3"/>
  <c r="H22" i="3"/>
  <c r="H23" i="3"/>
  <c r="H24" i="3"/>
  <c r="H25" i="3"/>
  <c r="H26" i="3"/>
  <c r="H27" i="3"/>
  <c r="H29" i="3"/>
  <c r="H30" i="3"/>
  <c r="H31" i="3"/>
  <c r="H32" i="3"/>
  <c r="H33" i="3"/>
  <c r="H34" i="3"/>
  <c r="H36" i="3"/>
  <c r="H37" i="3"/>
  <c r="H38" i="3"/>
  <c r="H39" i="3"/>
  <c r="H41" i="3"/>
  <c r="H42" i="3"/>
  <c r="H43" i="3"/>
  <c r="H44" i="3"/>
  <c r="H45" i="3"/>
  <c r="H46" i="3"/>
  <c r="H47" i="3"/>
  <c r="F4" i="3"/>
  <c r="F5" i="3"/>
  <c r="F6" i="3"/>
  <c r="F8" i="3"/>
  <c r="F9" i="3"/>
  <c r="F10" i="3"/>
  <c r="F11" i="3"/>
  <c r="F12" i="3"/>
  <c r="F14" i="3"/>
  <c r="F15" i="3"/>
  <c r="F16" i="3"/>
  <c r="F17" i="3"/>
  <c r="F18" i="3"/>
  <c r="F19" i="3"/>
  <c r="F21" i="3"/>
  <c r="F22" i="3"/>
  <c r="F23" i="3"/>
  <c r="F24" i="3"/>
  <c r="F25" i="3"/>
  <c r="F26" i="3"/>
  <c r="F27" i="3"/>
  <c r="F29" i="3"/>
  <c r="F30" i="3"/>
  <c r="F31" i="3"/>
  <c r="F32" i="3"/>
  <c r="F33" i="3"/>
  <c r="F34" i="3"/>
  <c r="F36" i="3"/>
  <c r="F37" i="3"/>
  <c r="F38" i="3"/>
  <c r="F39" i="3"/>
  <c r="F41" i="3"/>
  <c r="F42" i="3"/>
  <c r="F43" i="3"/>
  <c r="F44" i="3"/>
  <c r="F45" i="3"/>
  <c r="F46" i="3"/>
  <c r="H3" i="3"/>
  <c r="F3" i="3"/>
  <c r="H6" i="2"/>
  <c r="H7" i="2"/>
  <c r="H8" i="2"/>
  <c r="H11" i="2"/>
  <c r="H12" i="2"/>
  <c r="H13" i="2"/>
  <c r="H14" i="2"/>
  <c r="H15" i="2"/>
  <c r="H16" i="2"/>
  <c r="H17" i="2"/>
  <c r="H18" i="2"/>
  <c r="H19" i="2"/>
  <c r="H20" i="2"/>
  <c r="H23" i="2"/>
  <c r="H24" i="2"/>
  <c r="H25" i="2"/>
  <c r="H26" i="2"/>
  <c r="H27" i="2"/>
  <c r="H28" i="2"/>
  <c r="H29" i="2"/>
  <c r="H30" i="2"/>
  <c r="H31" i="2"/>
  <c r="H32" i="2"/>
  <c r="H33" i="2"/>
  <c r="H36" i="2"/>
  <c r="H37" i="2"/>
  <c r="H38" i="2"/>
  <c r="H39" i="2"/>
  <c r="H40" i="2"/>
  <c r="H43" i="2"/>
  <c r="H44" i="2"/>
  <c r="H45" i="2"/>
  <c r="H46" i="2"/>
  <c r="H47" i="2"/>
  <c r="H50" i="2"/>
  <c r="H51" i="2"/>
  <c r="H52" i="2"/>
  <c r="H53" i="2"/>
  <c r="H54" i="2"/>
  <c r="H56" i="2"/>
  <c r="H57" i="2"/>
  <c r="H58" i="2"/>
  <c r="H59" i="2"/>
  <c r="H60" i="2"/>
  <c r="H5" i="2"/>
  <c r="F11" i="2"/>
  <c r="F12" i="2"/>
  <c r="F13" i="2"/>
  <c r="F14" i="2"/>
  <c r="F15" i="2"/>
  <c r="F16" i="2"/>
  <c r="F17" i="2"/>
  <c r="F18" i="2"/>
  <c r="F19" i="2"/>
  <c r="F20" i="2"/>
  <c r="F23" i="2"/>
  <c r="F24" i="2"/>
  <c r="F25" i="2"/>
  <c r="F26" i="2"/>
  <c r="F27" i="2"/>
  <c r="F28" i="2"/>
  <c r="F29" i="2"/>
  <c r="F30" i="2"/>
  <c r="F31" i="2"/>
  <c r="F32" i="2"/>
  <c r="F33" i="2"/>
  <c r="F36" i="2"/>
  <c r="F37" i="2"/>
  <c r="F38" i="2"/>
  <c r="F39" i="2"/>
  <c r="F40" i="2"/>
  <c r="F43" i="2"/>
  <c r="F44" i="2"/>
  <c r="F45" i="2"/>
  <c r="F46" i="2"/>
  <c r="F47" i="2"/>
  <c r="F50" i="2"/>
  <c r="F51" i="2"/>
  <c r="F52" i="2"/>
  <c r="F53" i="2"/>
  <c r="F56" i="2"/>
  <c r="F57" i="2"/>
  <c r="F58" i="2"/>
  <c r="F59" i="2"/>
  <c r="F6" i="2"/>
  <c r="F7" i="2"/>
  <c r="F8" i="2"/>
  <c r="J8" i="2" s="1"/>
  <c r="F5" i="2"/>
  <c r="J5" i="2" s="1"/>
  <c r="J20" i="1"/>
  <c r="J26" i="1"/>
  <c r="J29" i="1"/>
  <c r="J35" i="1"/>
  <c r="H6" i="1"/>
  <c r="J6" i="1" s="1"/>
  <c r="H7" i="1"/>
  <c r="J7" i="1" s="1"/>
  <c r="H8" i="1"/>
  <c r="H9" i="1"/>
  <c r="H12" i="1"/>
  <c r="J12" i="1" s="1"/>
  <c r="H13" i="1"/>
  <c r="H14" i="1"/>
  <c r="H15" i="1"/>
  <c r="J15" i="1" s="1"/>
  <c r="H16" i="1"/>
  <c r="J16" i="1" s="1"/>
  <c r="H17" i="1"/>
  <c r="H20" i="1"/>
  <c r="H21" i="1"/>
  <c r="J21" i="1" s="1"/>
  <c r="H22" i="1"/>
  <c r="H23" i="1"/>
  <c r="H25" i="1"/>
  <c r="J25" i="1" s="1"/>
  <c r="H26" i="1"/>
  <c r="H27" i="1"/>
  <c r="H28" i="1"/>
  <c r="H29" i="1"/>
  <c r="H30" i="1"/>
  <c r="J30" i="1" s="1"/>
  <c r="H33" i="1"/>
  <c r="H34" i="1"/>
  <c r="J34" i="1" s="1"/>
  <c r="H35" i="1"/>
  <c r="H36" i="1"/>
  <c r="H37" i="1"/>
  <c r="H38" i="1"/>
  <c r="J38" i="1" s="1"/>
  <c r="H40" i="1"/>
  <c r="J40" i="1" s="1"/>
  <c r="H41" i="1"/>
  <c r="H42" i="1"/>
  <c r="H43" i="1"/>
  <c r="J43" i="1" s="1"/>
  <c r="H44" i="1"/>
  <c r="H5" i="1"/>
  <c r="F12" i="1"/>
  <c r="F13" i="1"/>
  <c r="F14" i="1"/>
  <c r="J14" i="1" s="1"/>
  <c r="F15" i="1"/>
  <c r="F16" i="1"/>
  <c r="F17" i="1"/>
  <c r="F20" i="1"/>
  <c r="F21" i="1"/>
  <c r="F22" i="1"/>
  <c r="F23" i="1"/>
  <c r="F25" i="1"/>
  <c r="F26" i="1"/>
  <c r="F27" i="1"/>
  <c r="F28" i="1"/>
  <c r="J28" i="1" s="1"/>
  <c r="F29" i="1"/>
  <c r="F30" i="1"/>
  <c r="F33" i="1"/>
  <c r="J33" i="1" s="1"/>
  <c r="F34" i="1"/>
  <c r="F35" i="1"/>
  <c r="F36" i="1"/>
  <c r="F37" i="1"/>
  <c r="J37" i="1" s="1"/>
  <c r="F38" i="1"/>
  <c r="F40" i="1"/>
  <c r="F41" i="1"/>
  <c r="F42" i="1"/>
  <c r="J42" i="1" s="1"/>
  <c r="F43" i="1"/>
  <c r="F6" i="1"/>
  <c r="F7" i="1"/>
  <c r="F8" i="1"/>
  <c r="F9" i="1"/>
  <c r="J9" i="1" s="1"/>
  <c r="F5" i="1"/>
  <c r="J53" i="2" l="1"/>
  <c r="J17" i="2"/>
  <c r="J13" i="2"/>
  <c r="J26" i="2"/>
  <c r="J23" i="1"/>
  <c r="J13" i="1"/>
  <c r="J22" i="1"/>
  <c r="J5" i="1"/>
  <c r="J41" i="1"/>
  <c r="J36" i="1"/>
  <c r="J17" i="1"/>
  <c r="J27" i="1"/>
  <c r="J8" i="1"/>
  <c r="J57" i="2"/>
  <c r="J39" i="2"/>
  <c r="J58" i="2"/>
  <c r="J30" i="2"/>
  <c r="J59" i="2"/>
  <c r="J50" i="2"/>
  <c r="J44" i="2"/>
  <c r="J38" i="2"/>
  <c r="J32" i="2"/>
  <c r="J28" i="2"/>
  <c r="J24" i="2"/>
  <c r="J18" i="2"/>
  <c r="J14" i="2"/>
  <c r="J47" i="2"/>
  <c r="J43" i="2"/>
  <c r="J37" i="2"/>
  <c r="J31" i="2"/>
  <c r="J27" i="2"/>
  <c r="J23" i="2"/>
  <c r="J7" i="2"/>
  <c r="J46" i="2"/>
  <c r="J36" i="2"/>
  <c r="J20" i="2"/>
  <c r="J12" i="2"/>
  <c r="J6" i="2"/>
  <c r="J52" i="2"/>
  <c r="J40" i="2"/>
  <c r="J16" i="2"/>
  <c r="J56" i="2"/>
  <c r="J51" i="2"/>
  <c r="J45" i="2"/>
  <c r="J33" i="2"/>
  <c r="J29" i="2"/>
  <c r="J25" i="2"/>
  <c r="J19" i="2"/>
  <c r="J15" i="2"/>
  <c r="J11" i="2"/>
  <c r="I4" i="3"/>
  <c r="I5" i="3"/>
  <c r="I6" i="3"/>
  <c r="I8" i="3"/>
  <c r="I9" i="3"/>
  <c r="I10" i="3"/>
  <c r="I11" i="3"/>
  <c r="I12" i="3"/>
  <c r="I14" i="3"/>
  <c r="I15" i="3"/>
  <c r="I16" i="3"/>
  <c r="I17" i="3"/>
  <c r="I18" i="3"/>
  <c r="I19" i="3"/>
  <c r="I21" i="3"/>
  <c r="I22" i="3"/>
  <c r="I23" i="3"/>
  <c r="I24" i="3"/>
  <c r="I25" i="3"/>
  <c r="I26" i="3"/>
  <c r="I27" i="3"/>
  <c r="I29" i="3"/>
  <c r="I30" i="3"/>
  <c r="I31" i="3"/>
  <c r="I32" i="3"/>
  <c r="I33" i="3"/>
  <c r="I34" i="3"/>
  <c r="I36" i="3"/>
  <c r="I37" i="3"/>
  <c r="I38" i="3"/>
  <c r="I39" i="3"/>
  <c r="I41" i="3"/>
  <c r="I42" i="3"/>
  <c r="I43" i="3"/>
  <c r="I44" i="3"/>
  <c r="I45" i="3"/>
  <c r="I46" i="3"/>
  <c r="I3" i="3"/>
  <c r="I11" i="2"/>
  <c r="I12" i="2"/>
  <c r="I13" i="2"/>
  <c r="I14" i="2"/>
  <c r="I15" i="2"/>
  <c r="I16" i="2"/>
  <c r="I17" i="2"/>
  <c r="I18" i="2"/>
  <c r="I19" i="2"/>
  <c r="I20" i="2"/>
  <c r="I23" i="2"/>
  <c r="I24" i="2"/>
  <c r="I25" i="2"/>
  <c r="I26" i="2"/>
  <c r="I27" i="2"/>
  <c r="I28" i="2"/>
  <c r="I29" i="2"/>
  <c r="I30" i="2"/>
  <c r="I31" i="2"/>
  <c r="I32" i="2"/>
  <c r="I33" i="2"/>
  <c r="I36" i="2"/>
  <c r="I37" i="2"/>
  <c r="I38" i="2"/>
  <c r="I39" i="2"/>
  <c r="I40" i="2"/>
  <c r="I43" i="2"/>
  <c r="I44" i="2"/>
  <c r="I45" i="2"/>
  <c r="I46" i="2"/>
  <c r="I47" i="2"/>
  <c r="I50" i="2"/>
  <c r="I51" i="2"/>
  <c r="I52" i="2"/>
  <c r="I53" i="2"/>
  <c r="I56" i="2"/>
  <c r="I57" i="2"/>
  <c r="I58" i="2"/>
  <c r="I59" i="2"/>
  <c r="I6" i="2"/>
  <c r="I7" i="2"/>
  <c r="I8" i="2"/>
  <c r="I5" i="2"/>
  <c r="I12" i="1"/>
  <c r="I13" i="1"/>
  <c r="I14" i="1"/>
  <c r="I15" i="1"/>
  <c r="I16" i="1"/>
  <c r="I17" i="1"/>
  <c r="I20" i="1"/>
  <c r="I21" i="1"/>
  <c r="I22" i="1"/>
  <c r="I23" i="1"/>
  <c r="I25" i="1"/>
  <c r="I26" i="1"/>
  <c r="I27" i="1"/>
  <c r="I28" i="1"/>
  <c r="I29" i="1"/>
  <c r="I30" i="1"/>
  <c r="I33" i="1"/>
  <c r="I34" i="1"/>
  <c r="I35" i="1"/>
  <c r="I36" i="1"/>
  <c r="I37" i="1"/>
  <c r="I38" i="1"/>
  <c r="I40" i="1"/>
  <c r="I41" i="1"/>
  <c r="I42" i="1"/>
  <c r="I43" i="1"/>
  <c r="I6" i="1"/>
  <c r="I7" i="1"/>
  <c r="I8" i="1"/>
  <c r="I9" i="1"/>
  <c r="I5" i="1"/>
  <c r="E45" i="3" l="1"/>
  <c r="E47" i="3" s="1"/>
  <c r="E39" i="3"/>
  <c r="G34" i="3"/>
  <c r="G47" i="3" s="1"/>
  <c r="I47" i="3" s="1"/>
  <c r="E34" i="3"/>
  <c r="G27" i="3"/>
  <c r="E27" i="3"/>
  <c r="G19" i="3"/>
  <c r="E19" i="3"/>
  <c r="G12" i="3"/>
  <c r="E12" i="3"/>
  <c r="G6" i="3"/>
  <c r="E6" i="3"/>
  <c r="G48" i="2"/>
  <c r="H48" i="2" s="1"/>
  <c r="E48" i="2"/>
  <c r="G41" i="2"/>
  <c r="H41" i="2" s="1"/>
  <c r="E41" i="2"/>
  <c r="G34" i="2"/>
  <c r="H34" i="2" s="1"/>
  <c r="E34" i="2"/>
  <c r="E60" i="2"/>
  <c r="E54" i="2"/>
  <c r="G21" i="2"/>
  <c r="H21" i="2" s="1"/>
  <c r="E21" i="2"/>
  <c r="G9" i="2"/>
  <c r="H9" i="2" s="1"/>
  <c r="E9" i="2"/>
  <c r="F21" i="2" l="1"/>
  <c r="I21" i="2"/>
  <c r="F48" i="2"/>
  <c r="J48" i="2" s="1"/>
  <c r="I48" i="2"/>
  <c r="F34" i="2"/>
  <c r="I34" i="2"/>
  <c r="J34" i="2"/>
  <c r="F60" i="2"/>
  <c r="J60" i="2" s="1"/>
  <c r="I60" i="2"/>
  <c r="J21" i="2"/>
  <c r="E62" i="2"/>
  <c r="E63" i="2" s="1"/>
  <c r="F9" i="2"/>
  <c r="J9" i="2" s="1"/>
  <c r="I9" i="2"/>
  <c r="F54" i="2"/>
  <c r="J54" i="2" s="1"/>
  <c r="I54" i="2"/>
  <c r="F41" i="2"/>
  <c r="J41" i="2" s="1"/>
  <c r="I41" i="2"/>
  <c r="G62" i="2"/>
  <c r="E44" i="1"/>
  <c r="E31" i="1"/>
  <c r="G31" i="1"/>
  <c r="H31" i="1" s="1"/>
  <c r="G18" i="1"/>
  <c r="H18" i="1" s="1"/>
  <c r="E18" i="1"/>
  <c r="G10" i="1"/>
  <c r="H10" i="1" s="1"/>
  <c r="E10" i="1"/>
  <c r="H62" i="2" l="1"/>
  <c r="H63" i="2" s="1"/>
  <c r="G63" i="2"/>
  <c r="F62" i="2"/>
  <c r="F63" i="2" s="1"/>
  <c r="I62" i="2"/>
  <c r="I63" i="2" s="1"/>
  <c r="F31" i="1"/>
  <c r="J31" i="1" s="1"/>
  <c r="I31" i="1"/>
  <c r="F10" i="1"/>
  <c r="I10" i="1"/>
  <c r="J10" i="1"/>
  <c r="F18" i="1"/>
  <c r="J18" i="1" s="1"/>
  <c r="I18" i="1"/>
  <c r="F44" i="1"/>
  <c r="J44" i="1" s="1"/>
  <c r="I44" i="1"/>
  <c r="E46" i="1"/>
  <c r="E47" i="1" s="1"/>
  <c r="G46" i="1"/>
  <c r="J62" i="2" l="1"/>
  <c r="J63" i="2" s="1"/>
  <c r="H46" i="1"/>
  <c r="H47" i="1" s="1"/>
  <c r="G47" i="1"/>
  <c r="I46" i="1"/>
  <c r="I47" i="1" s="1"/>
  <c r="F46" i="1"/>
  <c r="F47" i="1" s="1"/>
  <c r="J46" i="1" l="1"/>
  <c r="J47" i="1" s="1"/>
</calcChain>
</file>

<file path=xl/sharedStrings.xml><?xml version="1.0" encoding="utf-8"?>
<sst xmlns="http://schemas.openxmlformats.org/spreadsheetml/2006/main" count="490" uniqueCount="179">
  <si>
    <t>ADAMAWA</t>
  </si>
  <si>
    <t>ILAGOL NIG LTD</t>
  </si>
  <si>
    <t>BONYEI NIG. LTD</t>
  </si>
  <si>
    <t>YMI</t>
  </si>
  <si>
    <t>A.G. NGARI</t>
  </si>
  <si>
    <t>A.A. MBA MBA</t>
  </si>
  <si>
    <t>IND TRUCK NOS</t>
  </si>
  <si>
    <t>MOMAN</t>
  </si>
  <si>
    <t>INDEPENDENT NAMES</t>
  </si>
  <si>
    <t>SUB TOTAL</t>
  </si>
  <si>
    <t>STATES</t>
  </si>
  <si>
    <t>BAUCHI</t>
  </si>
  <si>
    <t>KAMS UNIVERSAL CONCEPT</t>
  </si>
  <si>
    <t>HAJAJ NG LTD, STADIUM RD</t>
  </si>
  <si>
    <t>A.Y. SHAFA</t>
  </si>
  <si>
    <t>WIKI OIL NIG LTD, MAID RD, B55</t>
  </si>
  <si>
    <t>LAUNI TRADING &amp; INV SERVICES</t>
  </si>
  <si>
    <t>ALKABIR GLOBAL</t>
  </si>
  <si>
    <t>GOMBE</t>
  </si>
  <si>
    <t>LIQUID POWER</t>
  </si>
  <si>
    <t>GARBA ZAGADA ZAGADA</t>
  </si>
  <si>
    <t>DUNDADU ENTERPRISES</t>
  </si>
  <si>
    <t>DAKE INVEST</t>
  </si>
  <si>
    <t>YD NIG. LTD</t>
  </si>
  <si>
    <t>NASARA PET</t>
  </si>
  <si>
    <t>BORNO</t>
  </si>
  <si>
    <t>FEZZAN NIG LTD</t>
  </si>
  <si>
    <t>A.A. KIME</t>
  </si>
  <si>
    <t>NAMNAM PETROLEUM</t>
  </si>
  <si>
    <t>TARABA</t>
  </si>
  <si>
    <t>DELLY ENERGY</t>
  </si>
  <si>
    <t>MAIRIGA INVESTMENT LTD</t>
  </si>
  <si>
    <t>KABTAL OIL</t>
  </si>
  <si>
    <t>ALH UBA MAIRIGA VENTURES</t>
  </si>
  <si>
    <t>A.B. GABDO NIG LTD</t>
  </si>
  <si>
    <t>SUB - TOTAL</t>
  </si>
  <si>
    <t>YOBE</t>
  </si>
  <si>
    <t>SHATTIRAM OIL DTR</t>
  </si>
  <si>
    <t>UBA UMARU TAJO</t>
  </si>
  <si>
    <t>ABDULLAHI LADAN S/PEGI DTR</t>
  </si>
  <si>
    <t>TATAGANA PETROLEUM DTR</t>
  </si>
  <si>
    <t>TOTAL FOR (6) NORTH - EAST STATES</t>
  </si>
  <si>
    <t>S/NO</t>
  </si>
  <si>
    <t>JIGAWA</t>
  </si>
  <si>
    <t>KADUNA</t>
  </si>
  <si>
    <t>KANO</t>
  </si>
  <si>
    <t>KATSINA</t>
  </si>
  <si>
    <t>KEBBI</t>
  </si>
  <si>
    <t>SOKOTO</t>
  </si>
  <si>
    <t>ZAMFARA</t>
  </si>
  <si>
    <t>I.Y. &amp; SONS</t>
  </si>
  <si>
    <t>KABEER VENTURES</t>
  </si>
  <si>
    <t>AMINU AYUBA</t>
  </si>
  <si>
    <t>A.M. DANZAKI</t>
  </si>
  <si>
    <t>SHEMA</t>
  </si>
  <si>
    <t>SESA OIL</t>
  </si>
  <si>
    <t>REDSTAR OIL &amp; GAS</t>
  </si>
  <si>
    <t>SHARON GROUP NIG</t>
  </si>
  <si>
    <t>FASIR ENERGY</t>
  </si>
  <si>
    <t>DURA GLOBAL</t>
  </si>
  <si>
    <t>AL UMMA OIL NIG LTD</t>
  </si>
  <si>
    <t>SHEMACO PETROLEUM</t>
  </si>
  <si>
    <t>AXION INTEGRATED</t>
  </si>
  <si>
    <t>BASH GLOBAL</t>
  </si>
  <si>
    <t>AUDU MANAGER</t>
  </si>
  <si>
    <t>MAGARSUKU</t>
  </si>
  <si>
    <t>ALIKO PETROLEUM</t>
  </si>
  <si>
    <t>RED STAR OIL &amp; GAS</t>
  </si>
  <si>
    <t>AMMASCO</t>
  </si>
  <si>
    <t>RIMI HOLDINGS</t>
  </si>
  <si>
    <t>SYE ENTERPRISES</t>
  </si>
  <si>
    <t>AZMAN</t>
  </si>
  <si>
    <t>MRA ENERGY RESOURCES</t>
  </si>
  <si>
    <t>ASSOCIATED VENTURES LTD</t>
  </si>
  <si>
    <t>ALH SANI YARO AHMED &amp; SONS</t>
  </si>
  <si>
    <t>DAN MARNA</t>
  </si>
  <si>
    <t>B &amp; S GLOBAL</t>
  </si>
  <si>
    <t>D.M. KURFI</t>
  </si>
  <si>
    <t>AFDIN</t>
  </si>
  <si>
    <t>BULASAWA</t>
  </si>
  <si>
    <t>A.A. RANO</t>
  </si>
  <si>
    <t>OLUNBO PET</t>
  </si>
  <si>
    <t>RASHA INTERBRIZ LTD</t>
  </si>
  <si>
    <t>RAHAMANIYYA</t>
  </si>
  <si>
    <t>SIDI IBRAHIM</t>
  </si>
  <si>
    <t>BASHIRIYA</t>
  </si>
  <si>
    <t>JANGEBE</t>
  </si>
  <si>
    <t>YAHAYA MARADUN</t>
  </si>
  <si>
    <t>MARWA GENERAL MERCHANT</t>
  </si>
  <si>
    <t>TOTAL FOR (7) NORTH - WEST STATES</t>
  </si>
  <si>
    <t>KOGI</t>
  </si>
  <si>
    <t>NIGER</t>
  </si>
  <si>
    <t>BENUE</t>
  </si>
  <si>
    <t>TOTAL FOR (7) NORTH - CENTRAL STATES</t>
  </si>
  <si>
    <t>PLATEAU</t>
  </si>
  <si>
    <t>KWARA</t>
  </si>
  <si>
    <t>NASSARAWA</t>
  </si>
  <si>
    <t>FCT</t>
  </si>
  <si>
    <t>HUDU</t>
  </si>
  <si>
    <t>DUMMA PETROLEUM</t>
  </si>
  <si>
    <t>BOUYANT</t>
  </si>
  <si>
    <t>U.S. KOKO</t>
  </si>
  <si>
    <t>GARIMA PETROLEUM</t>
  </si>
  <si>
    <t>SOUTH GATE</t>
  </si>
  <si>
    <t>BOVAS</t>
  </si>
  <si>
    <t>AUSTOMA MAKURDI</t>
  </si>
  <si>
    <t>RONALD MNYIM MAKURDI</t>
  </si>
  <si>
    <t>DAN ALI</t>
  </si>
  <si>
    <t>SIVERAY RESOURCES</t>
  </si>
  <si>
    <t>VISION IDEAL</t>
  </si>
  <si>
    <t>ZIRA OIL &amp; GAS</t>
  </si>
  <si>
    <t>INFINITE OIL &amp; GAS</t>
  </si>
  <si>
    <t>BASMUN OIL COMPANY</t>
  </si>
  <si>
    <t>PASALI NIG LTD</t>
  </si>
  <si>
    <t>WILL NO OIL</t>
  </si>
  <si>
    <t>DUBEZ OIL</t>
  </si>
  <si>
    <t>FOSSIL ENERGY</t>
  </si>
  <si>
    <t>ISMI GLOBAL SERVICES</t>
  </si>
  <si>
    <t>ALBARKA</t>
  </si>
  <si>
    <t>ALFANAM NIG LTD</t>
  </si>
  <si>
    <t>G. I. KAKARD NIG LTD</t>
  </si>
  <si>
    <t>ALFAHIM</t>
  </si>
  <si>
    <t>FAHAD</t>
  </si>
  <si>
    <t>NAGODO MAI DOYA</t>
  </si>
  <si>
    <t>TOTAL TRKS</t>
  </si>
  <si>
    <t>TOTAL VOL (LITRES)</t>
  </si>
  <si>
    <t>NORTH-EAST INTERVENTION (DAILY)</t>
  </si>
  <si>
    <t>NORTH-WEST INTERVENTION (DAILY)</t>
  </si>
  <si>
    <t>NORTH-CENTRAL INTERVENTION (DAILY)</t>
  </si>
  <si>
    <t>IND VOL (LITRES)</t>
  </si>
  <si>
    <t>MOMAN VOL (LITRES)</t>
  </si>
  <si>
    <t>NOTE:</t>
  </si>
  <si>
    <t>(1). VALID  BPA RENEWAL &amp; SAP REGISTRATION</t>
  </si>
  <si>
    <t>(2). VALID REPRESENTATION FROM THE MARKETING COMPANY TO BE SUBMITTED</t>
  </si>
  <si>
    <t>(3). NO UPFRONT PAYMENT FROM ANY MARKETER(S) AS AGAINST FUTURE LOADINGS</t>
  </si>
  <si>
    <t>(4). PAYMENT SHOULD BE MADE FOR ONLY ONE (1) DAY OF LOADING</t>
  </si>
  <si>
    <t>PLEASE, COMPLY STRICTLY.</t>
  </si>
  <si>
    <t>TOTAL PROJECTION FOR 5 DAYS</t>
  </si>
  <si>
    <t>MOMAN (LITRES)</t>
  </si>
  <si>
    <t>SUB-TOTAL</t>
  </si>
  <si>
    <t>GMD's TASK FORCE TEAM, PDO-OGHARA</t>
  </si>
  <si>
    <t>COORDDINATOR, PDO-OGHARA</t>
  </si>
  <si>
    <t>FOR MANAGEMENT</t>
  </si>
  <si>
    <t>GMD's TASK FORCE TEAM</t>
  </si>
  <si>
    <t>GMD's TASK FORCE TEAM, PDO OGHARA</t>
  </si>
  <si>
    <t>IMO</t>
  </si>
  <si>
    <t>ENUGU</t>
  </si>
  <si>
    <t>EBONYI</t>
  </si>
  <si>
    <t>ANAMBRA</t>
  </si>
  <si>
    <t>ABIA</t>
  </si>
  <si>
    <t xml:space="preserve">SOUTH-EAST INTERVENTION (DAILY) </t>
  </si>
  <si>
    <t>BAWAS NIG</t>
  </si>
  <si>
    <t>TUSKI ENERGY SERVICES</t>
  </si>
  <si>
    <t>ENCIRCLE NIG LTD</t>
  </si>
  <si>
    <t>NGOZI PET</t>
  </si>
  <si>
    <t>STANEL</t>
  </si>
  <si>
    <t>PAP NIG LTD</t>
  </si>
  <si>
    <t>CHITRAX INDUSTRIES</t>
  </si>
  <si>
    <t>KINZOL OIL, OLD ABK RD,</t>
  </si>
  <si>
    <t>VIC-EZ, ABK - OGOJA RD,</t>
  </si>
  <si>
    <t>ECHEMAS, ENUGU - ABAK RD,</t>
  </si>
  <si>
    <t>C. U. EKWO, NIKE RD</t>
  </si>
  <si>
    <t>AMARA OIL, ABAKALIKI RD</t>
  </si>
  <si>
    <t>CHARINA , OGUI RD</t>
  </si>
  <si>
    <t>JONG FILLING STATION</t>
  </si>
  <si>
    <t>BONIMAS</t>
  </si>
  <si>
    <t>EBERE LINKS</t>
  </si>
  <si>
    <t>RIQUEST OIL AND GAS</t>
  </si>
  <si>
    <t>FINE ONYEKA</t>
  </si>
  <si>
    <t>TOTAL FOR (5) SOUTH - EAST STATES</t>
  </si>
  <si>
    <t>MONAN VOL (LITRES)</t>
  </si>
  <si>
    <t>TOTAL TRUCKS</t>
  </si>
  <si>
    <t>TOTAL VOLUME (LITRES)</t>
  </si>
  <si>
    <t>NORTH-WEST INTERVENTION AT NEPAL DEPOT</t>
  </si>
  <si>
    <t>OLUMBO PET</t>
  </si>
  <si>
    <t>(4). PAYMENT SHOULD BE MADE FOR ONLY ONE (1) TRUCK PER DAY</t>
  </si>
  <si>
    <t>NORTH-EAST INTERVENTION AT CYBERNETICS DEPOT TERMINAL</t>
  </si>
  <si>
    <t>NORTH-CENTRAL INTERVENTION (NORTHWEST DEPOT)</t>
  </si>
  <si>
    <t>SOUTH-EAST INTERVENTION (DAILY) AT MAINLAND DEPOT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</si>
</sst>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sz val="12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sz val="11"/>
      <color theme="1"/>
      <name val="Bookman Old Style"/>
      <family val="1"/>
    </font>
    <font>
      <sz val="14"/>
      <color theme="1"/>
      <name val="Bookman Old Style"/>
      <family val="1"/>
    </font>
    <font>
      <b/>
      <sz val="16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theme="1"/>
      <name val="Calibri"/>
      <family val="2"/>
      <scheme val="minor"/>
    </font>
    <font>
      <b/>
      <sz val="18"/>
      <color theme="1"/>
      <name val="Bookman Old Style"/>
      <family val="1"/>
    </font>
    <font>
      <sz val="10"/>
      <color theme="1"/>
      <name val="Calibri"/>
      <family val="2"/>
      <scheme val="minor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Bookman Old Style"/>
      <family val="1"/>
    </font>
    <font>
      <sz val="16"/>
      <color theme="1"/>
      <name val="Calibri"/>
      <family val="2"/>
      <scheme val="minor"/>
    </font>
    <font>
      <b/>
      <sz val="8"/>
      <color theme="1"/>
      <name val="Bookman Old Style"/>
      <family val="1"/>
    </font>
    <font>
      <sz val="8"/>
      <color theme="1"/>
      <name val="Bookman Old Style"/>
      <family val="1"/>
    </font>
    <font>
      <sz val="8"/>
      <color theme="1"/>
      <name val="Calibri"/>
      <family val="2"/>
      <scheme val="minor"/>
    </font>
    <font>
      <b/>
      <sz val="14"/>
      <color theme="1"/>
      <name val="Aparajita"/>
      <family val="2"/>
    </font>
    <font>
      <b/>
      <sz val="16"/>
      <color theme="1"/>
      <name val="Aparajita"/>
      <family val="2"/>
    </font>
    <font>
      <sz val="16"/>
      <color theme="1"/>
      <name val="Aparajita"/>
      <family val="2"/>
    </font>
    <font>
      <sz val="18"/>
      <color theme="1"/>
      <name val="Bookman Old Style"/>
      <family val="1"/>
    </font>
    <font>
      <b/>
      <sz val="20"/>
      <color theme="1"/>
      <name val="Bookman Old Style"/>
      <family val="1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Bell MT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/>
    <xf numFmtId="0" fontId="7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0" fillId="0" borderId="0" xfId="0" applyNumberFormat="1"/>
    <xf numFmtId="3" fontId="10" fillId="0" borderId="6" xfId="0" applyNumberFormat="1" applyFont="1" applyBorder="1"/>
    <xf numFmtId="0" fontId="0" fillId="0" borderId="0" xfId="0" applyFont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0" fillId="0" borderId="12" xfId="0" applyFont="1" applyBorder="1" applyAlignment="1">
      <alignment horizontal="center" vertical="center"/>
    </xf>
    <xf numFmtId="3" fontId="10" fillId="0" borderId="35" xfId="0" applyNumberFormat="1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/>
    <xf numFmtId="0" fontId="5" fillId="6" borderId="11" xfId="0" applyFont="1" applyFill="1" applyBorder="1" applyAlignment="1">
      <alignment horizontal="center" vertical="center" wrapText="1"/>
    </xf>
    <xf numFmtId="3" fontId="5" fillId="6" borderId="36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3" fontId="10" fillId="0" borderId="22" xfId="0" applyNumberFormat="1" applyFont="1" applyBorder="1"/>
    <xf numFmtId="3" fontId="10" fillId="0" borderId="15" xfId="0" applyNumberFormat="1" applyFont="1" applyBorder="1"/>
    <xf numFmtId="0" fontId="6" fillId="0" borderId="37" xfId="0" applyFont="1" applyBorder="1" applyAlignment="1">
      <alignment horizont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0" fillId="0" borderId="35" xfId="0" applyNumberFormat="1" applyFont="1" applyBorder="1"/>
    <xf numFmtId="3" fontId="10" fillId="0" borderId="28" xfId="0" applyNumberFormat="1" applyFont="1" applyBorder="1"/>
    <xf numFmtId="0" fontId="6" fillId="0" borderId="2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3" fillId="4" borderId="6" xfId="0" applyNumberFormat="1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3" fontId="11" fillId="0" borderId="22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3" fontId="11" fillId="0" borderId="15" xfId="0" applyNumberFormat="1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3" fontId="11" fillId="0" borderId="28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vertical="center"/>
    </xf>
    <xf numFmtId="3" fontId="11" fillId="0" borderId="35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3" fontId="11" fillId="0" borderId="22" xfId="0" applyNumberFormat="1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right" vertical="center"/>
    </xf>
    <xf numFmtId="3" fontId="11" fillId="0" borderId="28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3" fillId="4" borderId="6" xfId="0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3" fillId="7" borderId="4" xfId="0" applyNumberFormat="1" applyFont="1" applyFill="1" applyBorder="1" applyAlignment="1">
      <alignment horizontal="center" vertical="center"/>
    </xf>
    <xf numFmtId="3" fontId="3" fillId="7" borderId="2" xfId="0" applyNumberFormat="1" applyFont="1" applyFill="1" applyBorder="1" applyAlignment="1">
      <alignment horizontal="center" vertical="center"/>
    </xf>
    <xf numFmtId="3" fontId="9" fillId="7" borderId="4" xfId="0" applyNumberFormat="1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Border="1" applyAlignment="1">
      <alignment horizontal="center" vertical="center"/>
    </xf>
    <xf numFmtId="3" fontId="18" fillId="0" borderId="28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3" fontId="18" fillId="0" borderId="35" xfId="0" applyNumberFormat="1" applyFont="1" applyBorder="1" applyAlignment="1">
      <alignment vertical="center"/>
    </xf>
    <xf numFmtId="0" fontId="19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0" fillId="0" borderId="0" xfId="0" applyFont="1"/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2" fillId="0" borderId="0" xfId="0" applyFont="1"/>
    <xf numFmtId="3" fontId="21" fillId="0" borderId="6" xfId="0" applyNumberFormat="1" applyFont="1" applyBorder="1" applyAlignment="1">
      <alignment horizontal="right" vertical="center"/>
    </xf>
    <xf numFmtId="3" fontId="21" fillId="0" borderId="44" xfId="0" applyNumberFormat="1" applyFont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/>
    </xf>
    <xf numFmtId="0" fontId="7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6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4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3" fontId="2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3" fontId="28" fillId="0" borderId="0" xfId="0" applyNumberFormat="1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8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29" fillId="0" borderId="1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/>
    </xf>
    <xf numFmtId="0" fontId="29" fillId="0" borderId="23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/>
    </xf>
    <xf numFmtId="0" fontId="29" fillId="0" borderId="2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2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29" fillId="0" borderId="16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1" fillId="0" borderId="0" xfId="0" applyFont="1"/>
    <xf numFmtId="0" fontId="2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Border="1"/>
    <xf numFmtId="0" fontId="13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0" xfId="0" applyFont="1" applyBorder="1"/>
    <xf numFmtId="0" fontId="33" fillId="0" borderId="8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9" fillId="8" borderId="0" xfId="0" applyFont="1" applyFill="1" applyBorder="1" applyAlignment="1">
      <alignment horizontal="center" vertical="center"/>
    </xf>
    <xf numFmtId="0" fontId="9" fillId="8" borderId="46" xfId="0" applyFont="1" applyFill="1" applyBorder="1" applyAlignment="1">
      <alignment horizontal="center" vertical="center"/>
    </xf>
    <xf numFmtId="3" fontId="9" fillId="8" borderId="0" xfId="0" applyNumberFormat="1" applyFont="1" applyFill="1" applyBorder="1" applyAlignment="1">
      <alignment horizontal="center" vertical="center"/>
    </xf>
    <xf numFmtId="0" fontId="0" fillId="8" borderId="0" xfId="0" applyFill="1"/>
    <xf numFmtId="0" fontId="9" fillId="0" borderId="0" xfId="0" applyFont="1" applyAlignment="1">
      <alignment vertical="center"/>
    </xf>
    <xf numFmtId="0" fontId="0" fillId="0" borderId="0" xfId="0" applyBorder="1"/>
    <xf numFmtId="0" fontId="19" fillId="0" borderId="0" xfId="0" applyFont="1" applyBorder="1"/>
    <xf numFmtId="0" fontId="11" fillId="0" borderId="21" xfId="0" applyFont="1" applyBorder="1" applyAlignment="1">
      <alignment horizontal="center"/>
    </xf>
    <xf numFmtId="3" fontId="11" fillId="0" borderId="32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38" xfId="0" applyFont="1" applyBorder="1" applyAlignment="1">
      <alignment horizontal="center" vertical="center"/>
    </xf>
    <xf numFmtId="3" fontId="11" fillId="0" borderId="33" xfId="0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3" fontId="11" fillId="0" borderId="40" xfId="0" applyNumberFormat="1" applyFont="1" applyBorder="1" applyAlignment="1">
      <alignment horizontal="right" vertical="center"/>
    </xf>
    <xf numFmtId="3" fontId="11" fillId="0" borderId="43" xfId="0" applyNumberFormat="1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3" fontId="11" fillId="0" borderId="39" xfId="0" applyNumberFormat="1" applyFont="1" applyBorder="1" applyAlignment="1">
      <alignment vertical="center"/>
    </xf>
    <xf numFmtId="0" fontId="11" fillId="0" borderId="21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3" fontId="11" fillId="0" borderId="34" xfId="0" applyNumberFormat="1" applyFont="1" applyBorder="1" applyAlignment="1">
      <alignment vertical="center"/>
    </xf>
    <xf numFmtId="3" fontId="11" fillId="0" borderId="44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11" fillId="0" borderId="4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3" fontId="3" fillId="6" borderId="3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3" fontId="36" fillId="0" borderId="50" xfId="0" applyNumberFormat="1" applyFont="1" applyBorder="1" applyAlignment="1">
      <alignment horizontal="right" vertical="center"/>
    </xf>
    <xf numFmtId="3" fontId="36" fillId="0" borderId="49" xfId="0" applyNumberFormat="1" applyFont="1" applyBorder="1" applyAlignment="1">
      <alignment horizontal="center" vertical="center"/>
    </xf>
    <xf numFmtId="3" fontId="36" fillId="0" borderId="32" xfId="0" applyNumberFormat="1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3" fontId="36" fillId="0" borderId="51" xfId="0" applyNumberFormat="1" applyFont="1" applyBorder="1" applyAlignment="1">
      <alignment horizontal="right" vertical="center"/>
    </xf>
    <xf numFmtId="3" fontId="36" fillId="0" borderId="47" xfId="0" applyNumberFormat="1" applyFont="1" applyBorder="1" applyAlignment="1">
      <alignment horizontal="center" vertical="center"/>
    </xf>
    <xf numFmtId="3" fontId="36" fillId="0" borderId="33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3" fontId="36" fillId="0" borderId="52" xfId="0" applyNumberFormat="1" applyFont="1" applyBorder="1" applyAlignment="1">
      <alignment horizontal="right" vertical="center"/>
    </xf>
    <xf numFmtId="3" fontId="36" fillId="0" borderId="48" xfId="0" applyNumberFormat="1" applyFont="1" applyBorder="1" applyAlignment="1">
      <alignment horizontal="center" vertical="center"/>
    </xf>
    <xf numFmtId="3" fontId="36" fillId="0" borderId="34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3" fontId="35" fillId="0" borderId="53" xfId="0" applyNumberFormat="1" applyFont="1" applyBorder="1" applyAlignment="1">
      <alignment horizontal="right" vertical="center"/>
    </xf>
    <xf numFmtId="3" fontId="35" fillId="0" borderId="54" xfId="0" applyNumberFormat="1" applyFont="1" applyBorder="1" applyAlignment="1">
      <alignment horizontal="center" vertical="center"/>
    </xf>
    <xf numFmtId="3" fontId="35" fillId="0" borderId="44" xfId="0" applyNumberFormat="1" applyFont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3" fontId="36" fillId="0" borderId="49" xfId="0" applyNumberFormat="1" applyFont="1" applyBorder="1" applyAlignment="1">
      <alignment horizontal="right" vertical="center"/>
    </xf>
    <xf numFmtId="0" fontId="36" fillId="0" borderId="10" xfId="0" applyFont="1" applyBorder="1" applyAlignment="1">
      <alignment horizontal="center" vertical="center"/>
    </xf>
    <xf numFmtId="3" fontId="36" fillId="0" borderId="47" xfId="0" applyNumberFormat="1" applyFont="1" applyBorder="1" applyAlignment="1">
      <alignment horizontal="right" vertical="center"/>
    </xf>
    <xf numFmtId="0" fontId="36" fillId="0" borderId="37" xfId="0" applyFont="1" applyBorder="1" applyAlignment="1">
      <alignment horizontal="center" vertical="center"/>
    </xf>
    <xf numFmtId="3" fontId="36" fillId="0" borderId="48" xfId="0" applyNumberFormat="1" applyFont="1" applyBorder="1" applyAlignment="1">
      <alignment horizontal="right" vertical="center"/>
    </xf>
    <xf numFmtId="3" fontId="35" fillId="0" borderId="54" xfId="0" applyNumberFormat="1" applyFont="1" applyBorder="1" applyAlignment="1">
      <alignment horizontal="right" vertical="center"/>
    </xf>
    <xf numFmtId="0" fontId="35" fillId="4" borderId="2" xfId="0" applyFont="1" applyFill="1" applyBorder="1" applyAlignment="1">
      <alignment horizontal="center" vertical="center"/>
    </xf>
    <xf numFmtId="3" fontId="35" fillId="4" borderId="5" xfId="0" applyNumberFormat="1" applyFont="1" applyFill="1" applyBorder="1" applyAlignment="1">
      <alignment horizontal="right" vertical="center"/>
    </xf>
    <xf numFmtId="3" fontId="35" fillId="4" borderId="2" xfId="0" applyNumberFormat="1" applyFont="1" applyFill="1" applyBorder="1" applyAlignment="1">
      <alignment horizontal="center" vertical="center"/>
    </xf>
    <xf numFmtId="3" fontId="35" fillId="4" borderId="6" xfId="0" applyNumberFormat="1" applyFont="1" applyFill="1" applyBorder="1" applyAlignment="1">
      <alignment horizontal="center" vertical="center"/>
    </xf>
    <xf numFmtId="3" fontId="36" fillId="0" borderId="22" xfId="0" applyNumberFormat="1" applyFont="1" applyBorder="1" applyAlignment="1">
      <alignment horizontal="right" vertical="center"/>
    </xf>
    <xf numFmtId="3" fontId="36" fillId="0" borderId="15" xfId="0" applyNumberFormat="1" applyFont="1" applyBorder="1" applyAlignment="1">
      <alignment horizontal="right" vertical="center"/>
    </xf>
    <xf numFmtId="3" fontId="36" fillId="0" borderId="28" xfId="0" applyNumberFormat="1" applyFont="1" applyBorder="1" applyAlignment="1">
      <alignment horizontal="right" vertical="center"/>
    </xf>
    <xf numFmtId="3" fontId="35" fillId="0" borderId="6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7" fillId="0" borderId="0" xfId="0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right" vertical="center"/>
    </xf>
    <xf numFmtId="3" fontId="38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3" fontId="39" fillId="7" borderId="4" xfId="0" applyNumberFormat="1" applyFont="1" applyFill="1" applyBorder="1" applyAlignment="1">
      <alignment horizontal="center" vertical="center"/>
    </xf>
    <xf numFmtId="3" fontId="39" fillId="7" borderId="4" xfId="0" applyNumberFormat="1" applyFont="1" applyFill="1" applyBorder="1" applyAlignment="1">
      <alignment horizontal="right" vertical="center"/>
    </xf>
    <xf numFmtId="3" fontId="39" fillId="7" borderId="2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9" fillId="7" borderId="4" xfId="0" applyFont="1" applyFill="1" applyBorder="1" applyAlignment="1">
      <alignment horizontal="center" vertical="center"/>
    </xf>
    <xf numFmtId="0" fontId="39" fillId="7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263525</xdr:colOff>
      <xdr:row>1</xdr:row>
      <xdr:rowOff>31750</xdr:rowOff>
    </xdr:from>
    <xdr:to>
      <xdr:col>1</xdr:col>
      <xdr:colOff>279854</xdr:colOff>
      <xdr:row>3</xdr:row>
      <xdr:rowOff>17236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" y="238125"/>
          <a:ext cx="619579" cy="652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301625</xdr:colOff>
      <xdr:row>0</xdr:row>
      <xdr:rowOff>95250</xdr:rowOff>
    </xdr:from>
    <xdr:to>
      <xdr:col>1</xdr:col>
      <xdr:colOff>317954</xdr:colOff>
      <xdr:row>2</xdr:row>
      <xdr:rowOff>191861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95250"/>
          <a:ext cx="619579" cy="652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222250</xdr:rowOff>
    </xdr:from>
    <xdr:to>
      <xdr:col>1</xdr:col>
      <xdr:colOff>444500</xdr:colOff>
      <xdr:row>3</xdr:row>
      <xdr:rowOff>17236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428625"/>
          <a:ext cx="904874" cy="652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263525</xdr:colOff>
      <xdr:row>0</xdr:row>
      <xdr:rowOff>31750</xdr:rowOff>
    </xdr:from>
    <xdr:to>
      <xdr:col>1</xdr:col>
      <xdr:colOff>279854</xdr:colOff>
      <xdr:row>3</xdr:row>
      <xdr:rowOff>102961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" y="231775"/>
          <a:ext cx="625929" cy="6427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122115</xdr:rowOff>
    </xdr:from>
    <xdr:to>
      <xdr:col>1</xdr:col>
      <xdr:colOff>15352</xdr:colOff>
      <xdr:row>3</xdr:row>
      <xdr:rowOff>273190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00"/>
          <a:ext cx="625929" cy="6395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2</xdr:row>
      <xdr:rowOff>95251</xdr:rowOff>
    </xdr:from>
    <xdr:to>
      <xdr:col>1</xdr:col>
      <xdr:colOff>54429</xdr:colOff>
      <xdr:row>3</xdr:row>
      <xdr:rowOff>435430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503465"/>
          <a:ext cx="625929" cy="6395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152400</xdr:rowOff>
    </xdr:from>
    <xdr:to>
      <xdr:col>0</xdr:col>
      <xdr:colOff>892629</xdr:colOff>
      <xdr:row>2</xdr:row>
      <xdr:rowOff>50717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625929" cy="6395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15875</xdr:rowOff>
    </xdr:from>
    <xdr:to>
      <xdr:col>0</xdr:col>
      <xdr:colOff>853281</xdr:colOff>
      <xdr:row>1</xdr:row>
      <xdr:rowOff>715962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571500"/>
          <a:ext cx="726281" cy="7000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BreakPreview" topLeftCell="A43" zoomScale="60" zoomScaleNormal="100" workbookViewId="0">
      <selection activeCell="B52" sqref="B52:H52"/>
    </sheetView>
  </sheetViews>
  <sheetFormatPr defaultRowHeight="15.75" x14ac:dyDescent="0.3"/>
  <cols>
    <col min="3" max="3" width="9.140625" style="26"/>
    <col min="4" max="4" width="17.5703125" style="3" customWidth="1"/>
    <col min="5" max="5" width="53.42578125" style="17" customWidth="1"/>
    <col min="6" max="6" width="17.28515625" style="3" bestFit="1" customWidth="1"/>
    <col min="7" max="7" width="13.5703125" style="3" customWidth="1"/>
    <col min="8" max="8" width="11.85546875" customWidth="1"/>
    <col min="10" max="10" width="4.42578125" customWidth="1"/>
  </cols>
  <sheetData>
    <row r="1" spans="1:10" thickBot="1" x14ac:dyDescent="0.3">
      <c r="A1" s="262"/>
      <c r="B1" s="263"/>
      <c r="C1" s="27"/>
      <c r="D1" s="264"/>
      <c r="E1" s="264"/>
      <c r="F1" s="264"/>
      <c r="G1" s="264"/>
      <c r="H1" s="263"/>
      <c r="I1" s="263"/>
      <c r="J1" s="265"/>
    </row>
    <row r="2" spans="1:10" s="2" customFormat="1" ht="19.5" thickBot="1" x14ac:dyDescent="0.35">
      <c r="A2" s="266"/>
      <c r="B2" s="267"/>
      <c r="C2" s="446" t="s">
        <v>176</v>
      </c>
      <c r="D2" s="447"/>
      <c r="E2" s="447"/>
      <c r="F2" s="447"/>
      <c r="G2" s="448"/>
      <c r="H2" s="267"/>
      <c r="I2" s="267"/>
      <c r="J2" s="268"/>
    </row>
    <row r="3" spans="1:10" s="191" customFormat="1" ht="32.25" thickBot="1" x14ac:dyDescent="0.3">
      <c r="A3" s="269"/>
      <c r="B3" s="270"/>
      <c r="C3" s="50" t="s">
        <v>42</v>
      </c>
      <c r="D3" s="50" t="s">
        <v>10</v>
      </c>
      <c r="E3" s="99" t="s">
        <v>8</v>
      </c>
      <c r="F3" s="50" t="s">
        <v>6</v>
      </c>
      <c r="G3" s="100" t="s">
        <v>7</v>
      </c>
      <c r="H3" s="270"/>
      <c r="I3" s="270"/>
      <c r="J3" s="271"/>
    </row>
    <row r="4" spans="1:10" s="171" customFormat="1" ht="18.75" x14ac:dyDescent="0.3">
      <c r="A4" s="290"/>
      <c r="B4" s="291"/>
      <c r="C4" s="441">
        <v>1</v>
      </c>
      <c r="D4" s="441" t="s">
        <v>0</v>
      </c>
      <c r="E4" s="131" t="s">
        <v>1</v>
      </c>
      <c r="F4" s="122">
        <v>1</v>
      </c>
      <c r="G4" s="216">
        <v>4</v>
      </c>
      <c r="H4" s="291"/>
      <c r="I4" s="291"/>
      <c r="J4" s="292"/>
    </row>
    <row r="5" spans="1:10" s="171" customFormat="1" ht="18.75" x14ac:dyDescent="0.3">
      <c r="A5" s="290"/>
      <c r="B5" s="291"/>
      <c r="C5" s="442"/>
      <c r="D5" s="442"/>
      <c r="E5" s="120" t="s">
        <v>2</v>
      </c>
      <c r="F5" s="121">
        <v>1</v>
      </c>
      <c r="G5" s="142"/>
      <c r="H5" s="291"/>
      <c r="I5" s="291"/>
      <c r="J5" s="292"/>
    </row>
    <row r="6" spans="1:10" s="171" customFormat="1" ht="18.75" x14ac:dyDescent="0.3">
      <c r="A6" s="290"/>
      <c r="B6" s="291"/>
      <c r="C6" s="442"/>
      <c r="D6" s="442"/>
      <c r="E6" s="120" t="s">
        <v>3</v>
      </c>
      <c r="F6" s="121">
        <v>1</v>
      </c>
      <c r="G6" s="142"/>
      <c r="H6" s="291"/>
      <c r="I6" s="291"/>
      <c r="J6" s="292"/>
    </row>
    <row r="7" spans="1:10" s="171" customFormat="1" ht="18.75" x14ac:dyDescent="0.3">
      <c r="A7" s="290"/>
      <c r="B7" s="291"/>
      <c r="C7" s="442"/>
      <c r="D7" s="442"/>
      <c r="E7" s="120" t="s">
        <v>4</v>
      </c>
      <c r="F7" s="121">
        <v>1</v>
      </c>
      <c r="G7" s="142"/>
      <c r="H7" s="291"/>
      <c r="I7" s="291"/>
      <c r="J7" s="292"/>
    </row>
    <row r="8" spans="1:10" s="171" customFormat="1" ht="19.5" thickBot="1" x14ac:dyDescent="0.35">
      <c r="A8" s="290"/>
      <c r="B8" s="291"/>
      <c r="C8" s="442"/>
      <c r="D8" s="442"/>
      <c r="E8" s="124" t="s">
        <v>5</v>
      </c>
      <c r="F8" s="125">
        <v>1</v>
      </c>
      <c r="G8" s="143"/>
      <c r="H8" s="291"/>
      <c r="I8" s="291"/>
      <c r="J8" s="292"/>
    </row>
    <row r="9" spans="1:10" s="2" customFormat="1" ht="19.5" thickBot="1" x14ac:dyDescent="0.35">
      <c r="A9" s="266"/>
      <c r="B9" s="267"/>
      <c r="C9" s="443"/>
      <c r="D9" s="443"/>
      <c r="E9" s="113" t="s">
        <v>9</v>
      </c>
      <c r="F9" s="128">
        <f>SUM(F4:F8)</f>
        <v>5</v>
      </c>
      <c r="G9" s="114">
        <f>SUM(G4:G8)</f>
        <v>4</v>
      </c>
      <c r="H9" s="267"/>
      <c r="I9" s="267"/>
      <c r="J9" s="268"/>
    </row>
    <row r="10" spans="1:10" s="311" customFormat="1" ht="12.75" thickBot="1" x14ac:dyDescent="0.25">
      <c r="A10" s="308"/>
      <c r="B10" s="309"/>
      <c r="C10" s="160"/>
      <c r="D10" s="160"/>
      <c r="E10" s="160"/>
      <c r="F10" s="160"/>
      <c r="G10" s="160"/>
      <c r="H10" s="309"/>
      <c r="I10" s="309"/>
      <c r="J10" s="310"/>
    </row>
    <row r="11" spans="1:10" s="171" customFormat="1" ht="18.75" x14ac:dyDescent="0.3">
      <c r="A11" s="290"/>
      <c r="B11" s="291"/>
      <c r="C11" s="441">
        <v>2</v>
      </c>
      <c r="D11" s="441" t="s">
        <v>11</v>
      </c>
      <c r="E11" s="116" t="s">
        <v>12</v>
      </c>
      <c r="F11" s="117">
        <v>1</v>
      </c>
      <c r="G11" s="118">
        <v>4</v>
      </c>
      <c r="H11" s="291"/>
      <c r="I11" s="291"/>
      <c r="J11" s="292"/>
    </row>
    <row r="12" spans="1:10" s="171" customFormat="1" ht="18.75" x14ac:dyDescent="0.3">
      <c r="A12" s="290"/>
      <c r="B12" s="291"/>
      <c r="C12" s="442"/>
      <c r="D12" s="442"/>
      <c r="E12" s="120" t="s">
        <v>13</v>
      </c>
      <c r="F12" s="121">
        <v>1</v>
      </c>
      <c r="G12" s="142"/>
      <c r="H12" s="291"/>
      <c r="I12" s="291"/>
      <c r="J12" s="292"/>
    </row>
    <row r="13" spans="1:10" s="171" customFormat="1" ht="18.75" x14ac:dyDescent="0.3">
      <c r="A13" s="290"/>
      <c r="B13" s="291"/>
      <c r="C13" s="442"/>
      <c r="D13" s="442"/>
      <c r="E13" s="120" t="s">
        <v>14</v>
      </c>
      <c r="F13" s="121">
        <v>1</v>
      </c>
      <c r="G13" s="142"/>
      <c r="H13" s="291"/>
      <c r="I13" s="291"/>
      <c r="J13" s="292"/>
    </row>
    <row r="14" spans="1:10" s="171" customFormat="1" ht="18.75" x14ac:dyDescent="0.3">
      <c r="A14" s="290"/>
      <c r="B14" s="291"/>
      <c r="C14" s="442"/>
      <c r="D14" s="442"/>
      <c r="E14" s="120" t="s">
        <v>15</v>
      </c>
      <c r="F14" s="121">
        <v>1</v>
      </c>
      <c r="G14" s="142"/>
      <c r="H14" s="291"/>
      <c r="I14" s="291"/>
      <c r="J14" s="292"/>
    </row>
    <row r="15" spans="1:10" s="171" customFormat="1" ht="18.75" x14ac:dyDescent="0.3">
      <c r="A15" s="290"/>
      <c r="B15" s="291"/>
      <c r="C15" s="442"/>
      <c r="D15" s="442"/>
      <c r="E15" s="120" t="s">
        <v>16</v>
      </c>
      <c r="F15" s="121">
        <v>1</v>
      </c>
      <c r="G15" s="142"/>
      <c r="H15" s="291"/>
      <c r="I15" s="291"/>
      <c r="J15" s="292"/>
    </row>
    <row r="16" spans="1:10" s="171" customFormat="1" ht="19.5" thickBot="1" x14ac:dyDescent="0.35">
      <c r="A16" s="290"/>
      <c r="B16" s="291"/>
      <c r="C16" s="442"/>
      <c r="D16" s="442"/>
      <c r="E16" s="124" t="s">
        <v>17</v>
      </c>
      <c r="F16" s="125">
        <v>1</v>
      </c>
      <c r="G16" s="143"/>
      <c r="H16" s="291"/>
      <c r="I16" s="291"/>
      <c r="J16" s="292"/>
    </row>
    <row r="17" spans="1:10" s="2" customFormat="1" ht="19.5" thickBot="1" x14ac:dyDescent="0.35">
      <c r="A17" s="266"/>
      <c r="B17" s="267"/>
      <c r="C17" s="443"/>
      <c r="D17" s="443"/>
      <c r="E17" s="113" t="s">
        <v>35</v>
      </c>
      <c r="F17" s="128">
        <f>SUM(F11:F16)</f>
        <v>6</v>
      </c>
      <c r="G17" s="114">
        <f>SUM(G11:G16)</f>
        <v>4</v>
      </c>
      <c r="H17" s="267"/>
      <c r="I17" s="267"/>
      <c r="J17" s="268"/>
    </row>
    <row r="18" spans="1:10" s="307" customFormat="1" ht="13.5" thickBot="1" x14ac:dyDescent="0.25">
      <c r="A18" s="304"/>
      <c r="B18" s="305"/>
      <c r="C18" s="6"/>
      <c r="D18" s="6"/>
      <c r="E18" s="6"/>
      <c r="F18" s="6"/>
      <c r="G18" s="6"/>
      <c r="H18" s="305"/>
      <c r="I18" s="305"/>
      <c r="J18" s="306"/>
    </row>
    <row r="19" spans="1:10" s="2" customFormat="1" ht="18.75" x14ac:dyDescent="0.3">
      <c r="A19" s="266"/>
      <c r="B19" s="267"/>
      <c r="C19" s="441">
        <v>3</v>
      </c>
      <c r="D19" s="441" t="s">
        <v>25</v>
      </c>
      <c r="E19" s="116" t="s">
        <v>26</v>
      </c>
      <c r="F19" s="117">
        <v>1</v>
      </c>
      <c r="G19" s="118">
        <v>4</v>
      </c>
      <c r="H19" s="267"/>
      <c r="I19" s="267"/>
      <c r="J19" s="268"/>
    </row>
    <row r="20" spans="1:10" s="2" customFormat="1" ht="18.75" x14ac:dyDescent="0.3">
      <c r="A20" s="266"/>
      <c r="B20" s="267"/>
      <c r="C20" s="442"/>
      <c r="D20" s="442"/>
      <c r="E20" s="120" t="s">
        <v>27</v>
      </c>
      <c r="F20" s="121">
        <v>1</v>
      </c>
      <c r="G20" s="142"/>
      <c r="H20" s="267"/>
      <c r="I20" s="267"/>
      <c r="J20" s="268"/>
    </row>
    <row r="21" spans="1:10" s="2" customFormat="1" ht="19.5" thickBot="1" x14ac:dyDescent="0.35">
      <c r="A21" s="266"/>
      <c r="B21" s="267"/>
      <c r="C21" s="442"/>
      <c r="D21" s="442"/>
      <c r="E21" s="132" t="s">
        <v>28</v>
      </c>
      <c r="F21" s="217">
        <v>1</v>
      </c>
      <c r="G21" s="293"/>
      <c r="H21" s="267"/>
      <c r="I21" s="267"/>
      <c r="J21" s="268"/>
    </row>
    <row r="22" spans="1:10" s="2" customFormat="1" ht="19.5" thickBot="1" x14ac:dyDescent="0.35">
      <c r="A22" s="266"/>
      <c r="B22" s="267"/>
      <c r="C22" s="443"/>
      <c r="D22" s="443"/>
      <c r="E22" s="113" t="s">
        <v>35</v>
      </c>
      <c r="F22" s="128">
        <v>3</v>
      </c>
      <c r="G22" s="114">
        <v>4</v>
      </c>
      <c r="H22" s="267"/>
      <c r="I22" s="267"/>
      <c r="J22" s="268"/>
    </row>
    <row r="23" spans="1:10" s="288" customFormat="1" ht="16.5" thickBot="1" x14ac:dyDescent="0.3">
      <c r="A23" s="285"/>
      <c r="B23" s="286"/>
      <c r="C23" s="104"/>
      <c r="D23" s="104"/>
      <c r="E23" s="104"/>
      <c r="F23" s="104"/>
      <c r="G23" s="104"/>
      <c r="H23" s="286"/>
      <c r="I23" s="286"/>
      <c r="J23" s="287"/>
    </row>
    <row r="24" spans="1:10" s="171" customFormat="1" ht="18.75" x14ac:dyDescent="0.3">
      <c r="A24" s="290"/>
      <c r="B24" s="291"/>
      <c r="C24" s="441">
        <v>4</v>
      </c>
      <c r="D24" s="441" t="s">
        <v>18</v>
      </c>
      <c r="E24" s="133" t="s">
        <v>19</v>
      </c>
      <c r="F24" s="117">
        <v>1</v>
      </c>
      <c r="G24" s="118">
        <v>4</v>
      </c>
      <c r="H24" s="291"/>
      <c r="I24" s="291"/>
      <c r="J24" s="292"/>
    </row>
    <row r="25" spans="1:10" s="171" customFormat="1" ht="18.75" x14ac:dyDescent="0.3">
      <c r="A25" s="290"/>
      <c r="B25" s="291"/>
      <c r="C25" s="442"/>
      <c r="D25" s="442"/>
      <c r="E25" s="134" t="s">
        <v>20</v>
      </c>
      <c r="F25" s="121">
        <v>1</v>
      </c>
      <c r="G25" s="142"/>
      <c r="H25" s="291"/>
      <c r="I25" s="291"/>
      <c r="J25" s="292"/>
    </row>
    <row r="26" spans="1:10" s="171" customFormat="1" ht="19.5" thickBot="1" x14ac:dyDescent="0.35">
      <c r="A26" s="290"/>
      <c r="B26" s="291"/>
      <c r="C26" s="442"/>
      <c r="D26" s="443"/>
      <c r="E26" s="134" t="s">
        <v>21</v>
      </c>
      <c r="F26" s="121">
        <v>1</v>
      </c>
      <c r="G26" s="142"/>
      <c r="H26" s="291"/>
      <c r="I26" s="291"/>
      <c r="J26" s="292"/>
    </row>
    <row r="27" spans="1:10" s="171" customFormat="1" ht="18.75" x14ac:dyDescent="0.3">
      <c r="A27" s="290"/>
      <c r="B27" s="291"/>
      <c r="C27" s="442"/>
      <c r="D27" s="442" t="s">
        <v>18</v>
      </c>
      <c r="E27" s="134" t="s">
        <v>22</v>
      </c>
      <c r="F27" s="121">
        <v>1</v>
      </c>
      <c r="G27" s="142"/>
      <c r="H27" s="291"/>
      <c r="I27" s="291"/>
      <c r="J27" s="292"/>
    </row>
    <row r="28" spans="1:10" s="171" customFormat="1" ht="18.75" x14ac:dyDescent="0.3">
      <c r="A28" s="290"/>
      <c r="B28" s="291"/>
      <c r="C28" s="442"/>
      <c r="D28" s="442"/>
      <c r="E28" s="134" t="s">
        <v>23</v>
      </c>
      <c r="F28" s="121">
        <v>1</v>
      </c>
      <c r="G28" s="142"/>
      <c r="H28" s="291"/>
      <c r="I28" s="291"/>
      <c r="J28" s="292"/>
    </row>
    <row r="29" spans="1:10" s="171" customFormat="1" ht="19.5" thickBot="1" x14ac:dyDescent="0.35">
      <c r="A29" s="290"/>
      <c r="B29" s="291"/>
      <c r="C29" s="442"/>
      <c r="D29" s="442"/>
      <c r="E29" s="135" t="s">
        <v>24</v>
      </c>
      <c r="F29" s="125">
        <v>1</v>
      </c>
      <c r="G29" s="143"/>
      <c r="H29" s="291"/>
      <c r="I29" s="291"/>
      <c r="J29" s="292"/>
    </row>
    <row r="30" spans="1:10" s="2" customFormat="1" ht="19.5" thickBot="1" x14ac:dyDescent="0.35">
      <c r="A30" s="266"/>
      <c r="B30" s="267"/>
      <c r="C30" s="443"/>
      <c r="D30" s="443"/>
      <c r="E30" s="113" t="s">
        <v>35</v>
      </c>
      <c r="F30" s="128">
        <f>SUM(F24:F29)</f>
        <v>6</v>
      </c>
      <c r="G30" s="114">
        <f>SUM(G24:G29)</f>
        <v>4</v>
      </c>
      <c r="H30" s="267"/>
      <c r="I30" s="267"/>
      <c r="J30" s="268"/>
    </row>
    <row r="31" spans="1:10" s="159" customFormat="1" thickBot="1" x14ac:dyDescent="0.25">
      <c r="A31" s="298"/>
      <c r="B31" s="278"/>
      <c r="C31" s="6"/>
      <c r="D31" s="264"/>
      <c r="E31" s="264"/>
      <c r="F31" s="264"/>
      <c r="G31" s="264"/>
      <c r="H31" s="278"/>
      <c r="I31" s="278"/>
      <c r="J31" s="300"/>
    </row>
    <row r="32" spans="1:10" s="171" customFormat="1" ht="18.75" x14ac:dyDescent="0.3">
      <c r="A32" s="290"/>
      <c r="B32" s="291"/>
      <c r="C32" s="441">
        <v>5</v>
      </c>
      <c r="D32" s="441" t="s">
        <v>29</v>
      </c>
      <c r="E32" s="133" t="s">
        <v>30</v>
      </c>
      <c r="F32" s="117">
        <v>1</v>
      </c>
      <c r="G32" s="118">
        <v>4</v>
      </c>
      <c r="H32" s="291"/>
      <c r="I32" s="291"/>
      <c r="J32" s="292"/>
    </row>
    <row r="33" spans="1:11" s="171" customFormat="1" ht="18.75" x14ac:dyDescent="0.3">
      <c r="A33" s="290"/>
      <c r="B33" s="291"/>
      <c r="C33" s="442"/>
      <c r="D33" s="442"/>
      <c r="E33" s="134" t="s">
        <v>31</v>
      </c>
      <c r="F33" s="121">
        <v>1</v>
      </c>
      <c r="G33" s="142"/>
      <c r="H33" s="291"/>
      <c r="I33" s="291"/>
      <c r="J33" s="292"/>
    </row>
    <row r="34" spans="1:11" s="171" customFormat="1" ht="19.5" thickBot="1" x14ac:dyDescent="0.35">
      <c r="A34" s="290"/>
      <c r="B34" s="291"/>
      <c r="C34" s="442"/>
      <c r="D34" s="443"/>
      <c r="E34" s="134" t="s">
        <v>32</v>
      </c>
      <c r="F34" s="121">
        <v>1</v>
      </c>
      <c r="G34" s="142"/>
      <c r="H34" s="291"/>
      <c r="I34" s="291"/>
      <c r="J34" s="292"/>
    </row>
    <row r="35" spans="1:11" s="171" customFormat="1" ht="18.75" x14ac:dyDescent="0.3">
      <c r="A35" s="290"/>
      <c r="B35" s="291"/>
      <c r="C35" s="442"/>
      <c r="D35" s="441" t="s">
        <v>29</v>
      </c>
      <c r="E35" s="134" t="s">
        <v>33</v>
      </c>
      <c r="F35" s="121">
        <v>1</v>
      </c>
      <c r="G35" s="142"/>
      <c r="H35" s="291"/>
      <c r="I35" s="291"/>
      <c r="J35" s="292"/>
    </row>
    <row r="36" spans="1:11" s="171" customFormat="1" ht="19.5" thickBot="1" x14ac:dyDescent="0.35">
      <c r="A36" s="290"/>
      <c r="B36" s="291"/>
      <c r="C36" s="442"/>
      <c r="D36" s="442"/>
      <c r="E36" s="135" t="s">
        <v>34</v>
      </c>
      <c r="F36" s="217">
        <v>1</v>
      </c>
      <c r="G36" s="143"/>
      <c r="H36" s="291"/>
      <c r="I36" s="291"/>
      <c r="J36" s="292"/>
    </row>
    <row r="37" spans="1:11" s="171" customFormat="1" ht="19.5" thickBot="1" x14ac:dyDescent="0.35">
      <c r="A37" s="290"/>
      <c r="B37" s="291"/>
      <c r="C37" s="443"/>
      <c r="D37" s="443"/>
      <c r="E37" s="295" t="s">
        <v>35</v>
      </c>
      <c r="F37" s="128">
        <v>5</v>
      </c>
      <c r="G37" s="114">
        <v>4</v>
      </c>
      <c r="H37" s="291"/>
      <c r="I37" s="291"/>
      <c r="J37" s="292"/>
    </row>
    <row r="38" spans="1:11" s="28" customFormat="1" ht="16.5" thickBot="1" x14ac:dyDescent="0.3">
      <c r="A38" s="274"/>
      <c r="B38" s="275"/>
      <c r="C38" s="104"/>
      <c r="D38" s="289"/>
      <c r="E38" s="289"/>
      <c r="F38" s="289"/>
      <c r="G38" s="289"/>
      <c r="H38" s="275"/>
      <c r="I38" s="275"/>
      <c r="J38" s="276"/>
    </row>
    <row r="39" spans="1:11" s="171" customFormat="1" ht="18.75" x14ac:dyDescent="0.3">
      <c r="A39" s="290"/>
      <c r="B39" s="291"/>
      <c r="C39" s="441">
        <v>6</v>
      </c>
      <c r="D39" s="444" t="s">
        <v>36</v>
      </c>
      <c r="E39" s="139" t="s">
        <v>37</v>
      </c>
      <c r="F39" s="117">
        <v>1</v>
      </c>
      <c r="G39" s="118">
        <v>4</v>
      </c>
      <c r="H39" s="291"/>
      <c r="I39" s="291"/>
      <c r="J39" s="292"/>
    </row>
    <row r="40" spans="1:11" s="171" customFormat="1" ht="18.75" x14ac:dyDescent="0.3">
      <c r="A40" s="290"/>
      <c r="B40" s="291"/>
      <c r="C40" s="442"/>
      <c r="D40" s="445"/>
      <c r="E40" s="140" t="s">
        <v>38</v>
      </c>
      <c r="F40" s="121">
        <v>1</v>
      </c>
      <c r="G40" s="142"/>
      <c r="H40" s="291"/>
      <c r="I40" s="291"/>
      <c r="J40" s="292"/>
    </row>
    <row r="41" spans="1:11" s="171" customFormat="1" ht="18.75" x14ac:dyDescent="0.3">
      <c r="A41" s="290"/>
      <c r="B41" s="291"/>
      <c r="C41" s="442"/>
      <c r="D41" s="445"/>
      <c r="E41" s="140" t="s">
        <v>39</v>
      </c>
      <c r="F41" s="121">
        <v>1</v>
      </c>
      <c r="G41" s="142"/>
      <c r="H41" s="291"/>
      <c r="I41" s="291"/>
      <c r="J41" s="292"/>
    </row>
    <row r="42" spans="1:11" s="171" customFormat="1" ht="19.5" thickBot="1" x14ac:dyDescent="0.35">
      <c r="A42" s="290"/>
      <c r="B42" s="291"/>
      <c r="C42" s="442"/>
      <c r="D42" s="445"/>
      <c r="E42" s="296" t="s">
        <v>40</v>
      </c>
      <c r="F42" s="217">
        <v>1</v>
      </c>
      <c r="G42" s="293"/>
      <c r="H42" s="291"/>
      <c r="I42" s="291"/>
      <c r="J42" s="292"/>
    </row>
    <row r="43" spans="1:11" s="171" customFormat="1" ht="19.5" thickBot="1" x14ac:dyDescent="0.35">
      <c r="A43" s="290"/>
      <c r="B43" s="291"/>
      <c r="C43" s="443"/>
      <c r="D43" s="443"/>
      <c r="E43" s="297" t="s">
        <v>35</v>
      </c>
      <c r="F43" s="67">
        <f>SUM(F39:F42)</f>
        <v>4</v>
      </c>
      <c r="G43" s="218">
        <v>4</v>
      </c>
      <c r="H43" s="291"/>
      <c r="I43" s="291"/>
      <c r="J43" s="292"/>
    </row>
    <row r="44" spans="1:11" s="28" customFormat="1" ht="16.5" thickBot="1" x14ac:dyDescent="0.3">
      <c r="A44" s="274"/>
      <c r="B44" s="275"/>
      <c r="C44" s="104"/>
      <c r="D44" s="289"/>
      <c r="E44" s="289"/>
      <c r="F44" s="289"/>
      <c r="G44" s="289"/>
      <c r="H44" s="275"/>
      <c r="I44" s="275"/>
      <c r="J44" s="276"/>
    </row>
    <row r="45" spans="1:11" s="171" customFormat="1" ht="19.5" thickBot="1" x14ac:dyDescent="0.35">
      <c r="A45" s="290"/>
      <c r="B45" s="291"/>
      <c r="C45" s="432" t="s">
        <v>41</v>
      </c>
      <c r="D45" s="433"/>
      <c r="E45" s="434"/>
      <c r="F45" s="61">
        <f>SUM(F43,F37,F30,F22,F17,F9)</f>
        <v>29</v>
      </c>
      <c r="G45" s="97">
        <f>SUM(G43,G37,G30,G22,G17,G9)</f>
        <v>24</v>
      </c>
      <c r="H45" s="291"/>
      <c r="I45" s="291"/>
      <c r="J45" s="292"/>
    </row>
    <row r="46" spans="1:11" thickBot="1" x14ac:dyDescent="0.3">
      <c r="A46" s="272"/>
      <c r="B46" s="194"/>
      <c r="C46" s="27"/>
      <c r="D46" s="264"/>
      <c r="E46" s="264"/>
      <c r="F46" s="264"/>
      <c r="G46" s="264"/>
      <c r="H46" s="194"/>
      <c r="I46" s="194"/>
      <c r="J46" s="273"/>
    </row>
    <row r="47" spans="1:11" ht="21.75" thickBot="1" x14ac:dyDescent="0.3">
      <c r="A47" s="272"/>
      <c r="B47" s="219"/>
      <c r="C47" s="301"/>
      <c r="D47" s="301"/>
      <c r="E47" s="302" t="s">
        <v>131</v>
      </c>
      <c r="F47" s="301"/>
      <c r="G47" s="301"/>
      <c r="H47" s="303"/>
      <c r="I47" s="196"/>
      <c r="J47" s="277"/>
      <c r="K47" s="182"/>
    </row>
    <row r="48" spans="1:11" s="159" customFormat="1" ht="18.75" thickBot="1" x14ac:dyDescent="0.25">
      <c r="A48" s="298"/>
      <c r="B48" s="435" t="s">
        <v>132</v>
      </c>
      <c r="C48" s="436"/>
      <c r="D48" s="436"/>
      <c r="E48" s="436"/>
      <c r="F48" s="436"/>
      <c r="G48" s="436"/>
      <c r="H48" s="437"/>
      <c r="I48" s="299"/>
      <c r="J48" s="300"/>
    </row>
    <row r="49" spans="1:11" s="159" customFormat="1" ht="19.5" thickBot="1" x14ac:dyDescent="0.25">
      <c r="A49" s="298"/>
      <c r="B49" s="261"/>
      <c r="C49" s="261"/>
      <c r="D49" s="261"/>
      <c r="E49" s="261"/>
      <c r="F49" s="261"/>
      <c r="G49" s="261"/>
      <c r="H49" s="260"/>
      <c r="I49" s="299"/>
      <c r="J49" s="300"/>
    </row>
    <row r="50" spans="1:11" s="159" customFormat="1" ht="18.75" thickBot="1" x14ac:dyDescent="0.25">
      <c r="A50" s="298"/>
      <c r="B50" s="435" t="s">
        <v>133</v>
      </c>
      <c r="C50" s="436"/>
      <c r="D50" s="436"/>
      <c r="E50" s="436"/>
      <c r="F50" s="436"/>
      <c r="G50" s="436"/>
      <c r="H50" s="437"/>
      <c r="I50" s="299"/>
      <c r="J50" s="300"/>
    </row>
    <row r="51" spans="1:11" s="159" customFormat="1" ht="19.5" thickBot="1" x14ac:dyDescent="0.25">
      <c r="A51" s="298"/>
      <c r="B51" s="261"/>
      <c r="C51" s="261"/>
      <c r="D51" s="261"/>
      <c r="E51" s="261"/>
      <c r="F51" s="261"/>
      <c r="G51" s="261"/>
      <c r="H51" s="260"/>
      <c r="I51" s="299"/>
      <c r="J51" s="300"/>
    </row>
    <row r="52" spans="1:11" s="159" customFormat="1" ht="18.75" thickBot="1" x14ac:dyDescent="0.25">
      <c r="A52" s="298"/>
      <c r="B52" s="435" t="s">
        <v>134</v>
      </c>
      <c r="C52" s="436"/>
      <c r="D52" s="436"/>
      <c r="E52" s="436"/>
      <c r="F52" s="436"/>
      <c r="G52" s="436"/>
      <c r="H52" s="437"/>
      <c r="I52" s="299"/>
      <c r="J52" s="300"/>
    </row>
    <row r="53" spans="1:11" s="159" customFormat="1" ht="19.5" thickBot="1" x14ac:dyDescent="0.25">
      <c r="A53" s="298"/>
      <c r="B53" s="261"/>
      <c r="C53" s="261"/>
      <c r="D53" s="261"/>
      <c r="E53" s="261"/>
      <c r="F53" s="261"/>
      <c r="G53" s="261"/>
      <c r="H53" s="260"/>
      <c r="I53" s="299"/>
      <c r="J53" s="300"/>
    </row>
    <row r="54" spans="1:11" s="159" customFormat="1" ht="18.75" thickBot="1" x14ac:dyDescent="0.25">
      <c r="A54" s="298"/>
      <c r="B54" s="435" t="s">
        <v>175</v>
      </c>
      <c r="C54" s="436"/>
      <c r="D54" s="436"/>
      <c r="E54" s="436"/>
      <c r="F54" s="436"/>
      <c r="G54" s="436"/>
      <c r="H54" s="437"/>
      <c r="I54" s="299"/>
      <c r="J54" s="300"/>
    </row>
    <row r="55" spans="1:11" s="159" customFormat="1" ht="19.5" thickBot="1" x14ac:dyDescent="0.25">
      <c r="A55" s="298"/>
      <c r="B55" s="294"/>
      <c r="C55" s="294"/>
      <c r="D55" s="294"/>
      <c r="E55" s="294"/>
      <c r="F55" s="294"/>
      <c r="G55" s="294"/>
      <c r="H55" s="291"/>
      <c r="I55" s="299"/>
      <c r="J55" s="300"/>
    </row>
    <row r="56" spans="1:11" s="159" customFormat="1" ht="18.75" thickBot="1" x14ac:dyDescent="0.25">
      <c r="A56" s="298"/>
      <c r="B56" s="438" t="s">
        <v>136</v>
      </c>
      <c r="C56" s="439"/>
      <c r="D56" s="439"/>
      <c r="E56" s="439"/>
      <c r="F56" s="439"/>
      <c r="G56" s="439"/>
      <c r="H56" s="440"/>
      <c r="I56" s="299"/>
      <c r="J56" s="300"/>
    </row>
    <row r="57" spans="1:11" s="159" customFormat="1" ht="18" x14ac:dyDescent="0.2">
      <c r="A57" s="298"/>
      <c r="B57" s="317"/>
      <c r="C57" s="317"/>
      <c r="D57" s="317"/>
      <c r="E57" s="317"/>
      <c r="F57" s="317"/>
      <c r="G57" s="317"/>
      <c r="H57" s="317"/>
      <c r="I57" s="299"/>
      <c r="J57" s="300"/>
    </row>
    <row r="58" spans="1:11" ht="15" x14ac:dyDescent="0.25">
      <c r="A58" s="272"/>
      <c r="B58" s="215"/>
      <c r="C58" s="215"/>
      <c r="D58" s="215"/>
      <c r="E58" s="215"/>
      <c r="F58" s="215"/>
      <c r="G58" s="215"/>
      <c r="H58" s="193"/>
      <c r="I58" s="196"/>
      <c r="J58" s="277"/>
      <c r="K58" s="182"/>
    </row>
    <row r="59" spans="1:11" ht="15" x14ac:dyDescent="0.25">
      <c r="A59" s="279"/>
      <c r="B59" s="184"/>
      <c r="C59" s="184"/>
      <c r="D59" s="215"/>
      <c r="E59" s="188"/>
      <c r="F59" s="189"/>
      <c r="G59" s="426"/>
      <c r="H59" s="426"/>
      <c r="I59" s="426"/>
      <c r="J59" s="427"/>
      <c r="K59" s="182"/>
    </row>
    <row r="60" spans="1:11" s="314" customFormat="1" ht="33" customHeight="1" x14ac:dyDescent="0.2">
      <c r="A60" s="428" t="s">
        <v>144</v>
      </c>
      <c r="B60" s="429"/>
      <c r="C60" s="429"/>
      <c r="D60" s="312"/>
      <c r="E60" s="316" t="s">
        <v>140</v>
      </c>
      <c r="F60" s="313"/>
      <c r="G60" s="430" t="s">
        <v>141</v>
      </c>
      <c r="H60" s="430"/>
      <c r="I60" s="430"/>
      <c r="J60" s="431"/>
    </row>
    <row r="61" spans="1:11" ht="15" x14ac:dyDescent="0.25">
      <c r="A61" s="272"/>
      <c r="B61" s="215"/>
      <c r="C61" s="215"/>
      <c r="D61" s="215"/>
      <c r="E61" s="215"/>
      <c r="F61" s="215"/>
      <c r="G61" s="215"/>
      <c r="H61" s="193"/>
      <c r="I61" s="196"/>
      <c r="J61" s="277"/>
      <c r="K61" s="182"/>
    </row>
    <row r="62" spans="1:11" ht="18" x14ac:dyDescent="0.25">
      <c r="A62" s="272"/>
      <c r="B62" s="425" t="s">
        <v>142</v>
      </c>
      <c r="C62" s="425"/>
      <c r="D62" s="425"/>
      <c r="E62" s="425"/>
      <c r="F62" s="425"/>
      <c r="G62" s="425"/>
      <c r="H62" s="425"/>
      <c r="I62" s="107"/>
      <c r="J62" s="277"/>
      <c r="K62" s="182"/>
    </row>
    <row r="63" spans="1:11" thickBot="1" x14ac:dyDescent="0.3">
      <c r="A63" s="280"/>
      <c r="B63" s="281"/>
      <c r="C63" s="282"/>
      <c r="D63" s="283"/>
      <c r="E63" s="283"/>
      <c r="F63" s="283"/>
      <c r="G63" s="283"/>
      <c r="H63" s="281"/>
      <c r="I63" s="281"/>
      <c r="J63" s="284"/>
    </row>
    <row r="64" spans="1:11" ht="15" x14ac:dyDescent="0.25">
      <c r="A64" s="33"/>
      <c r="B64" s="33"/>
      <c r="E64" s="3"/>
      <c r="H64" s="33"/>
      <c r="I64" s="33"/>
      <c r="J64" s="33"/>
    </row>
  </sheetData>
  <mergeCells count="25">
    <mergeCell ref="C19:C22"/>
    <mergeCell ref="D19:D22"/>
    <mergeCell ref="C2:G2"/>
    <mergeCell ref="C4:C9"/>
    <mergeCell ref="D4:D9"/>
    <mergeCell ref="C11:C17"/>
    <mergeCell ref="D11:D17"/>
    <mergeCell ref="C24:C30"/>
    <mergeCell ref="C32:C37"/>
    <mergeCell ref="C39:C43"/>
    <mergeCell ref="D39:D43"/>
    <mergeCell ref="D27:D30"/>
    <mergeCell ref="D24:D26"/>
    <mergeCell ref="D35:D37"/>
    <mergeCell ref="D32:D34"/>
    <mergeCell ref="B62:H62"/>
    <mergeCell ref="G59:J59"/>
    <mergeCell ref="A60:C60"/>
    <mergeCell ref="G60:J60"/>
    <mergeCell ref="C45:E45"/>
    <mergeCell ref="B50:H50"/>
    <mergeCell ref="B52:H52"/>
    <mergeCell ref="B48:H48"/>
    <mergeCell ref="B54:H54"/>
    <mergeCell ref="B56:H56"/>
  </mergeCells>
  <pageMargins left="0.70866141732283472" right="0.70866141732283472" top="0.35433070866141736" bottom="0.35433070866141736" header="0.31496062992125984" footer="0.31496062992125984"/>
  <pageSetup paperSize="9" scale="84" fitToHeight="0" orientation="landscape" r:id="rId1"/>
  <rowBreaks count="1" manualBreakCount="1">
    <brk id="3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view="pageBreakPreview" zoomScale="60" zoomScaleNormal="100" workbookViewId="0">
      <selection activeCell="E13" sqref="E13"/>
    </sheetView>
  </sheetViews>
  <sheetFormatPr defaultRowHeight="15" x14ac:dyDescent="0.25"/>
  <cols>
    <col min="3" max="3" width="17.140625" customWidth="1"/>
    <col min="4" max="4" width="22.85546875" customWidth="1"/>
    <col min="5" max="5" width="53.5703125" customWidth="1"/>
    <col min="6" max="6" width="26" customWidth="1"/>
    <col min="7" max="7" width="21.85546875" customWidth="1"/>
  </cols>
  <sheetData>
    <row r="1" spans="3:7" ht="16.5" thickBot="1" x14ac:dyDescent="0.35">
      <c r="C1" s="26"/>
      <c r="D1" s="3"/>
      <c r="E1" s="17"/>
      <c r="F1" s="3"/>
      <c r="G1" s="3"/>
    </row>
    <row r="2" spans="3:7" ht="27" thickBot="1" x14ac:dyDescent="0.3">
      <c r="C2" s="471" t="s">
        <v>173</v>
      </c>
      <c r="D2" s="472"/>
      <c r="E2" s="472"/>
      <c r="F2" s="472"/>
      <c r="G2" s="473"/>
    </row>
    <row r="3" spans="3:7" s="192" customFormat="1" ht="82.5" customHeight="1" thickBot="1" x14ac:dyDescent="0.3">
      <c r="C3" s="256" t="s">
        <v>42</v>
      </c>
      <c r="D3" s="256" t="s">
        <v>10</v>
      </c>
      <c r="E3" s="257" t="s">
        <v>8</v>
      </c>
      <c r="F3" s="256" t="s">
        <v>6</v>
      </c>
      <c r="G3" s="258" t="s">
        <v>7</v>
      </c>
    </row>
    <row r="4" spans="3:7" s="259" customFormat="1" ht="23.25" x14ac:dyDescent="0.35">
      <c r="C4" s="454">
        <v>1</v>
      </c>
      <c r="D4" s="454" t="s">
        <v>43</v>
      </c>
      <c r="E4" s="220" t="s">
        <v>50</v>
      </c>
      <c r="F4" s="221">
        <v>1</v>
      </c>
      <c r="G4" s="222">
        <v>4</v>
      </c>
    </row>
    <row r="5" spans="3:7" s="259" customFormat="1" ht="23.25" x14ac:dyDescent="0.35">
      <c r="C5" s="455"/>
      <c r="D5" s="455"/>
      <c r="E5" s="223" t="s">
        <v>51</v>
      </c>
      <c r="F5" s="224">
        <v>1</v>
      </c>
      <c r="G5" s="468"/>
    </row>
    <row r="6" spans="3:7" s="259" customFormat="1" ht="23.25" x14ac:dyDescent="0.35">
      <c r="C6" s="455"/>
      <c r="D6" s="455"/>
      <c r="E6" s="223" t="s">
        <v>52</v>
      </c>
      <c r="F6" s="224">
        <v>1</v>
      </c>
      <c r="G6" s="469"/>
    </row>
    <row r="7" spans="3:7" s="259" customFormat="1" ht="24" thickBot="1" x14ac:dyDescent="0.4">
      <c r="C7" s="455"/>
      <c r="D7" s="455"/>
      <c r="E7" s="223" t="s">
        <v>53</v>
      </c>
      <c r="F7" s="224">
        <v>1</v>
      </c>
      <c r="G7" s="470"/>
    </row>
    <row r="8" spans="3:7" s="259" customFormat="1" ht="24" thickBot="1" x14ac:dyDescent="0.4">
      <c r="C8" s="456"/>
      <c r="D8" s="456"/>
      <c r="E8" s="225" t="s">
        <v>9</v>
      </c>
      <c r="F8" s="226">
        <f>SUM(F4:F7)</f>
        <v>4</v>
      </c>
      <c r="G8" s="227">
        <f>SUM(G4:G7)</f>
        <v>4</v>
      </c>
    </row>
    <row r="9" spans="3:7" s="259" customFormat="1" ht="24" thickBot="1" x14ac:dyDescent="0.4">
      <c r="C9" s="228"/>
      <c r="D9" s="228"/>
      <c r="E9" s="228"/>
      <c r="F9" s="228"/>
      <c r="G9" s="228"/>
    </row>
    <row r="10" spans="3:7" s="259" customFormat="1" ht="23.25" x14ac:dyDescent="0.35">
      <c r="C10" s="454">
        <v>2</v>
      </c>
      <c r="D10" s="454" t="s">
        <v>44</v>
      </c>
      <c r="E10" s="229" t="s">
        <v>54</v>
      </c>
      <c r="F10" s="230">
        <v>1</v>
      </c>
      <c r="G10" s="231">
        <v>6</v>
      </c>
    </row>
    <row r="11" spans="3:7" s="259" customFormat="1" ht="23.25" x14ac:dyDescent="0.35">
      <c r="C11" s="455"/>
      <c r="D11" s="455"/>
      <c r="E11" s="223" t="s">
        <v>55</v>
      </c>
      <c r="F11" s="224">
        <v>1</v>
      </c>
      <c r="G11" s="468"/>
    </row>
    <row r="12" spans="3:7" s="259" customFormat="1" ht="23.25" x14ac:dyDescent="0.35">
      <c r="C12" s="455"/>
      <c r="D12" s="455"/>
      <c r="E12" s="223" t="s">
        <v>56</v>
      </c>
      <c r="F12" s="224">
        <v>1</v>
      </c>
      <c r="G12" s="469"/>
    </row>
    <row r="13" spans="3:7" s="259" customFormat="1" ht="23.25" x14ac:dyDescent="0.35">
      <c r="C13" s="455"/>
      <c r="D13" s="455"/>
      <c r="E13" s="223" t="s">
        <v>57</v>
      </c>
      <c r="F13" s="224">
        <v>1</v>
      </c>
      <c r="G13" s="469"/>
    </row>
    <row r="14" spans="3:7" s="259" customFormat="1" ht="23.25" x14ac:dyDescent="0.35">
      <c r="C14" s="455"/>
      <c r="D14" s="455"/>
      <c r="E14" s="223" t="s">
        <v>58</v>
      </c>
      <c r="F14" s="224">
        <v>1</v>
      </c>
      <c r="G14" s="469"/>
    </row>
    <row r="15" spans="3:7" s="259" customFormat="1" ht="23.25" x14ac:dyDescent="0.35">
      <c r="C15" s="455"/>
      <c r="D15" s="455"/>
      <c r="E15" s="232" t="s">
        <v>59</v>
      </c>
      <c r="F15" s="224">
        <v>1</v>
      </c>
      <c r="G15" s="469"/>
    </row>
    <row r="16" spans="3:7" s="259" customFormat="1" ht="23.25" x14ac:dyDescent="0.35">
      <c r="C16" s="455"/>
      <c r="D16" s="455"/>
      <c r="E16" s="232" t="s">
        <v>60</v>
      </c>
      <c r="F16" s="224">
        <v>1</v>
      </c>
      <c r="G16" s="469"/>
    </row>
    <row r="17" spans="3:7" s="259" customFormat="1" ht="23.25" x14ac:dyDescent="0.35">
      <c r="C17" s="455"/>
      <c r="D17" s="455"/>
      <c r="E17" s="232" t="s">
        <v>61</v>
      </c>
      <c r="F17" s="224">
        <v>1</v>
      </c>
      <c r="G17" s="469"/>
    </row>
    <row r="18" spans="3:7" s="259" customFormat="1" ht="23.25" x14ac:dyDescent="0.35">
      <c r="C18" s="455"/>
      <c r="D18" s="455"/>
      <c r="E18" s="232" t="s">
        <v>62</v>
      </c>
      <c r="F18" s="224">
        <v>1</v>
      </c>
      <c r="G18" s="469"/>
    </row>
    <row r="19" spans="3:7" s="259" customFormat="1" ht="24" thickBot="1" x14ac:dyDescent="0.4">
      <c r="C19" s="455"/>
      <c r="D19" s="455"/>
      <c r="E19" s="232" t="s">
        <v>63</v>
      </c>
      <c r="F19" s="224">
        <v>1</v>
      </c>
      <c r="G19" s="470"/>
    </row>
    <row r="20" spans="3:7" s="259" customFormat="1" ht="24" thickBot="1" x14ac:dyDescent="0.4">
      <c r="C20" s="456"/>
      <c r="D20" s="456"/>
      <c r="E20" s="225" t="s">
        <v>35</v>
      </c>
      <c r="F20" s="226">
        <f>SUM(F10:F19)</f>
        <v>10</v>
      </c>
      <c r="G20" s="227">
        <f>SUM(G10:G19)</f>
        <v>6</v>
      </c>
    </row>
    <row r="21" spans="3:7" s="259" customFormat="1" ht="24" thickBot="1" x14ac:dyDescent="0.4">
      <c r="C21" s="228"/>
      <c r="D21" s="228"/>
      <c r="E21" s="228"/>
      <c r="F21" s="228"/>
      <c r="G21" s="228"/>
    </row>
    <row r="22" spans="3:7" s="259" customFormat="1" ht="25.5" customHeight="1" x14ac:dyDescent="0.35">
      <c r="C22" s="454">
        <v>3</v>
      </c>
      <c r="D22" s="454" t="s">
        <v>45</v>
      </c>
      <c r="E22" s="233" t="s">
        <v>64</v>
      </c>
      <c r="F22" s="230">
        <v>1</v>
      </c>
      <c r="G22" s="231">
        <v>6</v>
      </c>
    </row>
    <row r="23" spans="3:7" s="259" customFormat="1" ht="25.5" customHeight="1" x14ac:dyDescent="0.35">
      <c r="C23" s="455"/>
      <c r="D23" s="455"/>
      <c r="E23" s="234" t="s">
        <v>65</v>
      </c>
      <c r="F23" s="224">
        <v>1</v>
      </c>
      <c r="G23" s="468"/>
    </row>
    <row r="24" spans="3:7" s="259" customFormat="1" ht="25.5" customHeight="1" x14ac:dyDescent="0.35">
      <c r="C24" s="455"/>
      <c r="D24" s="455"/>
      <c r="E24" s="234" t="s">
        <v>66</v>
      </c>
      <c r="F24" s="224">
        <v>1</v>
      </c>
      <c r="G24" s="469"/>
    </row>
    <row r="25" spans="3:7" s="259" customFormat="1" ht="25.5" customHeight="1" x14ac:dyDescent="0.35">
      <c r="C25" s="455"/>
      <c r="D25" s="455"/>
      <c r="E25" s="234" t="s">
        <v>67</v>
      </c>
      <c r="F25" s="224">
        <v>1</v>
      </c>
      <c r="G25" s="469"/>
    </row>
    <row r="26" spans="3:7" s="259" customFormat="1" ht="25.5" customHeight="1" x14ac:dyDescent="0.35">
      <c r="C26" s="455"/>
      <c r="D26" s="455"/>
      <c r="E26" s="234" t="s">
        <v>68</v>
      </c>
      <c r="F26" s="224">
        <v>1</v>
      </c>
      <c r="G26" s="469"/>
    </row>
    <row r="27" spans="3:7" s="259" customFormat="1" ht="25.5" customHeight="1" x14ac:dyDescent="0.35">
      <c r="C27" s="455"/>
      <c r="D27" s="455" t="s">
        <v>45</v>
      </c>
      <c r="E27" s="234" t="s">
        <v>69</v>
      </c>
      <c r="F27" s="224">
        <v>1</v>
      </c>
      <c r="G27" s="469"/>
    </row>
    <row r="28" spans="3:7" s="259" customFormat="1" ht="25.5" customHeight="1" x14ac:dyDescent="0.35">
      <c r="C28" s="455"/>
      <c r="D28" s="455"/>
      <c r="E28" s="234" t="s">
        <v>70</v>
      </c>
      <c r="F28" s="224">
        <v>1</v>
      </c>
      <c r="G28" s="469"/>
    </row>
    <row r="29" spans="3:7" s="259" customFormat="1" ht="25.5" customHeight="1" x14ac:dyDescent="0.35">
      <c r="C29" s="455"/>
      <c r="D29" s="455"/>
      <c r="E29" s="234" t="s">
        <v>71</v>
      </c>
      <c r="F29" s="224">
        <v>1</v>
      </c>
      <c r="G29" s="469"/>
    </row>
    <row r="30" spans="3:7" s="259" customFormat="1" ht="25.5" customHeight="1" x14ac:dyDescent="0.35">
      <c r="C30" s="455"/>
      <c r="D30" s="455"/>
      <c r="E30" s="234" t="s">
        <v>72</v>
      </c>
      <c r="F30" s="224">
        <v>1</v>
      </c>
      <c r="G30" s="469"/>
    </row>
    <row r="31" spans="3:7" s="259" customFormat="1" ht="25.5" customHeight="1" x14ac:dyDescent="0.35">
      <c r="C31" s="455"/>
      <c r="D31" s="455"/>
      <c r="E31" s="235" t="s">
        <v>73</v>
      </c>
      <c r="F31" s="224">
        <v>1</v>
      </c>
      <c r="G31" s="469"/>
    </row>
    <row r="32" spans="3:7" s="259" customFormat="1" ht="26.25" customHeight="1" thickBot="1" x14ac:dyDescent="0.4">
      <c r="C32" s="455"/>
      <c r="D32" s="455"/>
      <c r="E32" s="236" t="s">
        <v>74</v>
      </c>
      <c r="F32" s="237">
        <v>1</v>
      </c>
      <c r="G32" s="470"/>
    </row>
    <row r="33" spans="3:7" s="259" customFormat="1" ht="24" thickBot="1" x14ac:dyDescent="0.4">
      <c r="C33" s="456"/>
      <c r="D33" s="456"/>
      <c r="E33" s="225" t="s">
        <v>35</v>
      </c>
      <c r="F33" s="226">
        <f>SUM(F22:F32)</f>
        <v>11</v>
      </c>
      <c r="G33" s="227">
        <f>SUM(G22:G32)</f>
        <v>6</v>
      </c>
    </row>
    <row r="34" spans="3:7" s="259" customFormat="1" ht="24" thickBot="1" x14ac:dyDescent="0.4">
      <c r="C34" s="228"/>
      <c r="D34" s="228"/>
      <c r="E34" s="228"/>
      <c r="F34" s="228"/>
      <c r="G34" s="228"/>
    </row>
    <row r="35" spans="3:7" s="259" customFormat="1" ht="23.25" x14ac:dyDescent="0.35">
      <c r="C35" s="454">
        <v>4</v>
      </c>
      <c r="D35" s="454" t="s">
        <v>46</v>
      </c>
      <c r="E35" s="238" t="s">
        <v>54</v>
      </c>
      <c r="F35" s="230">
        <v>1</v>
      </c>
      <c r="G35" s="231">
        <v>4</v>
      </c>
    </row>
    <row r="36" spans="3:7" s="259" customFormat="1" ht="23.25" x14ac:dyDescent="0.35">
      <c r="C36" s="455"/>
      <c r="D36" s="455"/>
      <c r="E36" s="239" t="s">
        <v>75</v>
      </c>
      <c r="F36" s="224">
        <v>1</v>
      </c>
      <c r="G36" s="466"/>
    </row>
    <row r="37" spans="3:7" s="259" customFormat="1" ht="23.25" x14ac:dyDescent="0.35">
      <c r="C37" s="455"/>
      <c r="D37" s="455"/>
      <c r="E37" s="239" t="s">
        <v>76</v>
      </c>
      <c r="F37" s="224">
        <v>1</v>
      </c>
      <c r="G37" s="467"/>
    </row>
    <row r="38" spans="3:7" s="259" customFormat="1" ht="23.25" x14ac:dyDescent="0.35">
      <c r="C38" s="455"/>
      <c r="D38" s="455"/>
      <c r="E38" s="239" t="s">
        <v>77</v>
      </c>
      <c r="F38" s="224">
        <v>1</v>
      </c>
      <c r="G38" s="467"/>
    </row>
    <row r="39" spans="3:7" s="259" customFormat="1" ht="24" thickBot="1" x14ac:dyDescent="0.4">
      <c r="C39" s="455"/>
      <c r="D39" s="455"/>
      <c r="E39" s="239" t="s">
        <v>78</v>
      </c>
      <c r="F39" s="240">
        <v>1</v>
      </c>
      <c r="G39" s="467"/>
    </row>
    <row r="40" spans="3:7" s="259" customFormat="1" ht="24" thickBot="1" x14ac:dyDescent="0.4">
      <c r="C40" s="456"/>
      <c r="D40" s="456"/>
      <c r="E40" s="225" t="s">
        <v>35</v>
      </c>
      <c r="F40" s="241">
        <f>SUM(F35:F39)</f>
        <v>5</v>
      </c>
      <c r="G40" s="226">
        <f>SUM(G35:G39)</f>
        <v>4</v>
      </c>
    </row>
    <row r="41" spans="3:7" s="259" customFormat="1" ht="24" thickBot="1" x14ac:dyDescent="0.4">
      <c r="C41" s="242"/>
      <c r="D41" s="243"/>
      <c r="E41" s="244"/>
      <c r="F41" s="243"/>
      <c r="G41" s="243"/>
    </row>
    <row r="42" spans="3:7" s="259" customFormat="1" ht="23.25" x14ac:dyDescent="0.35">
      <c r="C42" s="454">
        <v>5</v>
      </c>
      <c r="D42" s="462" t="s">
        <v>47</v>
      </c>
      <c r="E42" s="238" t="s">
        <v>79</v>
      </c>
      <c r="F42" s="230">
        <v>1</v>
      </c>
      <c r="G42" s="231">
        <v>4</v>
      </c>
    </row>
    <row r="43" spans="3:7" s="259" customFormat="1" ht="23.25" x14ac:dyDescent="0.35">
      <c r="C43" s="455"/>
      <c r="D43" s="463"/>
      <c r="E43" s="245" t="s">
        <v>80</v>
      </c>
      <c r="F43" s="224">
        <v>1</v>
      </c>
      <c r="G43" s="466"/>
    </row>
    <row r="44" spans="3:7" s="259" customFormat="1" ht="23.25" x14ac:dyDescent="0.35">
      <c r="C44" s="455"/>
      <c r="D44" s="464"/>
      <c r="E44" s="239" t="s">
        <v>54</v>
      </c>
      <c r="F44" s="224">
        <v>1</v>
      </c>
      <c r="G44" s="467"/>
    </row>
    <row r="45" spans="3:7" s="259" customFormat="1" ht="23.25" x14ac:dyDescent="0.35">
      <c r="C45" s="455"/>
      <c r="D45" s="464"/>
      <c r="E45" s="239" t="s">
        <v>174</v>
      </c>
      <c r="F45" s="224">
        <v>1</v>
      </c>
      <c r="G45" s="467"/>
    </row>
    <row r="46" spans="3:7" s="259" customFormat="1" ht="24" thickBot="1" x14ac:dyDescent="0.4">
      <c r="C46" s="455"/>
      <c r="D46" s="464"/>
      <c r="E46" s="246" t="s">
        <v>82</v>
      </c>
      <c r="F46" s="237">
        <v>1</v>
      </c>
      <c r="G46" s="467"/>
    </row>
    <row r="47" spans="3:7" s="259" customFormat="1" ht="24" thickBot="1" x14ac:dyDescent="0.4">
      <c r="C47" s="456"/>
      <c r="D47" s="465"/>
      <c r="E47" s="247" t="s">
        <v>35</v>
      </c>
      <c r="F47" s="226">
        <f>SUM(F42:F46)</f>
        <v>5</v>
      </c>
      <c r="G47" s="227">
        <f>SUM(G42:G46)</f>
        <v>4</v>
      </c>
    </row>
    <row r="48" spans="3:7" s="259" customFormat="1" ht="24" thickBot="1" x14ac:dyDescent="0.4">
      <c r="C48" s="242"/>
      <c r="D48" s="243"/>
      <c r="E48" s="244"/>
      <c r="F48" s="243"/>
      <c r="G48" s="243"/>
    </row>
    <row r="49" spans="2:11" s="259" customFormat="1" ht="23.25" x14ac:dyDescent="0.35">
      <c r="C49" s="454">
        <v>6</v>
      </c>
      <c r="D49" s="457" t="s">
        <v>48</v>
      </c>
      <c r="E49" s="248" t="s">
        <v>83</v>
      </c>
      <c r="F49" s="230">
        <v>1</v>
      </c>
      <c r="G49" s="231">
        <v>4</v>
      </c>
    </row>
    <row r="50" spans="2:11" s="259" customFormat="1" ht="23.25" x14ac:dyDescent="0.35">
      <c r="C50" s="455"/>
      <c r="D50" s="458"/>
      <c r="E50" s="249" t="s">
        <v>84</v>
      </c>
      <c r="F50" s="224">
        <v>1</v>
      </c>
      <c r="G50" s="468"/>
    </row>
    <row r="51" spans="2:11" s="259" customFormat="1" ht="23.25" x14ac:dyDescent="0.35">
      <c r="C51" s="455"/>
      <c r="D51" s="458"/>
      <c r="E51" s="249" t="s">
        <v>85</v>
      </c>
      <c r="F51" s="224">
        <v>1</v>
      </c>
      <c r="G51" s="469"/>
    </row>
    <row r="52" spans="2:11" s="259" customFormat="1" ht="23.25" x14ac:dyDescent="0.35">
      <c r="C52" s="455"/>
      <c r="D52" s="458"/>
      <c r="E52" s="249" t="s">
        <v>80</v>
      </c>
      <c r="F52" s="224">
        <v>1</v>
      </c>
      <c r="G52" s="469"/>
    </row>
    <row r="53" spans="2:11" s="259" customFormat="1" ht="24" thickBot="1" x14ac:dyDescent="0.4">
      <c r="C53" s="456"/>
      <c r="D53" s="456"/>
      <c r="E53" s="250" t="s">
        <v>35</v>
      </c>
      <c r="F53" s="241">
        <f>SUM(F49:F52)</f>
        <v>4</v>
      </c>
      <c r="G53" s="251">
        <v>4</v>
      </c>
    </row>
    <row r="54" spans="2:11" s="259" customFormat="1" ht="24" thickBot="1" x14ac:dyDescent="0.4">
      <c r="C54" s="228"/>
      <c r="D54" s="228"/>
      <c r="E54" s="252"/>
      <c r="F54" s="228"/>
      <c r="G54" s="228"/>
    </row>
    <row r="55" spans="2:11" s="259" customFormat="1" ht="23.25" x14ac:dyDescent="0.35">
      <c r="C55" s="454">
        <v>7</v>
      </c>
      <c r="D55" s="457" t="s">
        <v>49</v>
      </c>
      <c r="E55" s="248" t="s">
        <v>80</v>
      </c>
      <c r="F55" s="230">
        <v>1</v>
      </c>
      <c r="G55" s="231">
        <v>4</v>
      </c>
    </row>
    <row r="56" spans="2:11" s="259" customFormat="1" ht="23.25" x14ac:dyDescent="0.35">
      <c r="C56" s="455"/>
      <c r="D56" s="458"/>
      <c r="E56" s="249" t="s">
        <v>86</v>
      </c>
      <c r="F56" s="224">
        <v>1</v>
      </c>
      <c r="G56" s="253"/>
    </row>
    <row r="57" spans="2:11" s="259" customFormat="1" ht="23.25" x14ac:dyDescent="0.35">
      <c r="C57" s="455"/>
      <c r="D57" s="458"/>
      <c r="E57" s="249" t="s">
        <v>87</v>
      </c>
      <c r="F57" s="224">
        <v>1</v>
      </c>
      <c r="G57" s="253"/>
    </row>
    <row r="58" spans="2:11" s="259" customFormat="1" ht="23.25" x14ac:dyDescent="0.35">
      <c r="C58" s="455"/>
      <c r="D58" s="458"/>
      <c r="E58" s="249" t="s">
        <v>88</v>
      </c>
      <c r="F58" s="224">
        <v>1</v>
      </c>
      <c r="G58" s="253"/>
    </row>
    <row r="59" spans="2:11" s="259" customFormat="1" ht="24" thickBot="1" x14ac:dyDescent="0.4">
      <c r="C59" s="456"/>
      <c r="D59" s="456"/>
      <c r="E59" s="250" t="s">
        <v>35</v>
      </c>
      <c r="F59" s="241">
        <f>SUM(F55:F58)</f>
        <v>4</v>
      </c>
      <c r="G59" s="251">
        <v>4</v>
      </c>
    </row>
    <row r="60" spans="2:11" s="259" customFormat="1" ht="24" thickBot="1" x14ac:dyDescent="0.4">
      <c r="C60" s="228"/>
      <c r="D60" s="228"/>
      <c r="E60" s="252"/>
      <c r="F60" s="228"/>
      <c r="G60" s="228"/>
    </row>
    <row r="61" spans="2:11" s="259" customFormat="1" ht="24" thickBot="1" x14ac:dyDescent="0.4">
      <c r="C61" s="459" t="s">
        <v>89</v>
      </c>
      <c r="D61" s="460"/>
      <c r="E61" s="461"/>
      <c r="F61" s="254">
        <f>SUM(F59,F53,F47,F40,F33,F20,F8)</f>
        <v>43</v>
      </c>
      <c r="G61" s="255">
        <f>SUM(G59,G53,G47,G40,G33,G20,G8)</f>
        <v>32</v>
      </c>
    </row>
    <row r="62" spans="2:11" ht="15.75" thickBot="1" x14ac:dyDescent="0.3">
      <c r="C62" s="34"/>
      <c r="D62" s="26"/>
      <c r="E62" s="3"/>
      <c r="F62" s="3"/>
      <c r="G62" s="3"/>
      <c r="H62" s="3"/>
    </row>
    <row r="63" spans="2:11" ht="19.5" thickBot="1" x14ac:dyDescent="0.3">
      <c r="B63" s="198"/>
      <c r="C63" s="108"/>
      <c r="D63" s="136"/>
      <c r="E63" s="444" t="s">
        <v>131</v>
      </c>
      <c r="F63" s="450"/>
      <c r="G63" s="136"/>
      <c r="H63" s="136"/>
      <c r="I63" s="39"/>
      <c r="J63" s="186"/>
      <c r="K63" s="185"/>
    </row>
    <row r="64" spans="2:11" ht="18.75" thickBot="1" x14ac:dyDescent="0.3">
      <c r="B64" s="435" t="s">
        <v>132</v>
      </c>
      <c r="C64" s="436"/>
      <c r="D64" s="436"/>
      <c r="E64" s="436"/>
      <c r="F64" s="436"/>
      <c r="G64" s="436"/>
      <c r="H64" s="437"/>
      <c r="I64" s="190"/>
      <c r="J64" s="190"/>
      <c r="K64" s="193"/>
    </row>
    <row r="65" spans="1:11" ht="19.5" thickBot="1" x14ac:dyDescent="0.3">
      <c r="B65" s="260"/>
      <c r="C65" s="261"/>
      <c r="D65" s="261"/>
      <c r="E65" s="261"/>
      <c r="F65" s="261"/>
      <c r="G65" s="261"/>
      <c r="H65" s="261"/>
      <c r="I65" s="195"/>
      <c r="J65" s="196"/>
      <c r="K65" s="193"/>
    </row>
    <row r="66" spans="1:11" ht="18.75" thickBot="1" x14ac:dyDescent="0.3">
      <c r="B66" s="435" t="s">
        <v>133</v>
      </c>
      <c r="C66" s="436"/>
      <c r="D66" s="436"/>
      <c r="E66" s="436"/>
      <c r="F66" s="436"/>
      <c r="G66" s="436"/>
      <c r="H66" s="437"/>
      <c r="I66" s="197"/>
      <c r="J66" s="190"/>
      <c r="K66" s="193"/>
    </row>
    <row r="67" spans="1:11" ht="19.5" thickBot="1" x14ac:dyDescent="0.3">
      <c r="B67" s="260"/>
      <c r="C67" s="261"/>
      <c r="D67" s="261"/>
      <c r="E67" s="261"/>
      <c r="F67" s="261"/>
      <c r="G67" s="261"/>
      <c r="H67" s="261"/>
      <c r="I67" s="195"/>
      <c r="J67" s="196"/>
      <c r="K67" s="193"/>
    </row>
    <row r="68" spans="1:11" ht="18.75" thickBot="1" x14ac:dyDescent="0.3">
      <c r="B68" s="435" t="s">
        <v>134</v>
      </c>
      <c r="C68" s="436"/>
      <c r="D68" s="436"/>
      <c r="E68" s="436"/>
      <c r="F68" s="436"/>
      <c r="G68" s="436"/>
      <c r="H68" s="437"/>
      <c r="I68" s="197"/>
      <c r="J68" s="190"/>
      <c r="K68" s="193"/>
    </row>
    <row r="69" spans="1:11" ht="19.5" thickBot="1" x14ac:dyDescent="0.3">
      <c r="B69" s="260"/>
      <c r="C69" s="261"/>
      <c r="D69" s="261"/>
      <c r="E69" s="261"/>
      <c r="F69" s="261"/>
      <c r="G69" s="261"/>
      <c r="H69" s="261"/>
      <c r="I69" s="195"/>
      <c r="J69" s="196"/>
      <c r="K69" s="193"/>
    </row>
    <row r="70" spans="1:11" ht="18.75" thickBot="1" x14ac:dyDescent="0.3">
      <c r="B70" s="435" t="s">
        <v>175</v>
      </c>
      <c r="C70" s="436"/>
      <c r="D70" s="436"/>
      <c r="E70" s="436"/>
      <c r="F70" s="436"/>
      <c r="G70" s="436"/>
      <c r="H70" s="437"/>
      <c r="I70" s="34"/>
      <c r="J70" s="190"/>
      <c r="K70" s="193"/>
    </row>
    <row r="71" spans="1:11" ht="18.75" thickBot="1" x14ac:dyDescent="0.3">
      <c r="B71" s="107">
        <v>2</v>
      </c>
      <c r="C71" s="107"/>
      <c r="D71" s="107"/>
      <c r="E71" s="107"/>
      <c r="F71" s="107"/>
      <c r="G71" s="107"/>
      <c r="H71" s="107"/>
      <c r="I71" s="195"/>
      <c r="J71" s="196"/>
      <c r="K71" s="193"/>
    </row>
    <row r="72" spans="1:11" ht="18.75" thickBot="1" x14ac:dyDescent="0.3">
      <c r="B72" s="438"/>
      <c r="C72" s="439"/>
      <c r="D72" s="439"/>
      <c r="E72" s="439"/>
      <c r="F72" s="439"/>
      <c r="G72" s="439"/>
      <c r="H72" s="440"/>
      <c r="I72" s="190"/>
      <c r="J72" s="190"/>
      <c r="K72" s="193"/>
    </row>
    <row r="73" spans="1:11" x14ac:dyDescent="0.25">
      <c r="B73" s="34"/>
      <c r="C73" s="27"/>
      <c r="D73" s="27"/>
      <c r="E73" s="27"/>
      <c r="F73" s="27"/>
      <c r="G73" s="27"/>
      <c r="H73" s="27"/>
      <c r="I73" s="27"/>
      <c r="J73" s="27"/>
      <c r="K73" s="185"/>
    </row>
    <row r="74" spans="1:11" x14ac:dyDescent="0.25">
      <c r="B74" s="34"/>
      <c r="C74" s="181"/>
      <c r="D74" s="181"/>
      <c r="E74" s="181"/>
      <c r="F74" s="181"/>
      <c r="G74" s="181"/>
      <c r="H74" s="181"/>
      <c r="I74" s="185"/>
      <c r="J74" s="186"/>
      <c r="K74" s="185"/>
    </row>
    <row r="75" spans="1:11" ht="21" x14ac:dyDescent="0.25">
      <c r="A75" s="209"/>
      <c r="B75" s="209"/>
      <c r="C75" s="210"/>
      <c r="D75" s="210"/>
      <c r="E75" s="207"/>
      <c r="F75" s="211"/>
      <c r="G75" s="453"/>
      <c r="H75" s="453"/>
      <c r="I75" s="453"/>
      <c r="J75" s="453"/>
      <c r="K75" s="453"/>
    </row>
    <row r="76" spans="1:11" s="159" customFormat="1" ht="23.25" x14ac:dyDescent="0.2">
      <c r="A76" s="452" t="s">
        <v>143</v>
      </c>
      <c r="B76" s="452"/>
      <c r="C76" s="452"/>
      <c r="D76" s="452"/>
      <c r="E76" s="212"/>
      <c r="F76" s="424"/>
      <c r="G76" s="452" t="s">
        <v>141</v>
      </c>
      <c r="H76" s="452"/>
      <c r="I76" s="452"/>
      <c r="J76" s="452"/>
      <c r="K76" s="452"/>
    </row>
    <row r="77" spans="1:11" s="159" customFormat="1" ht="23.25" x14ac:dyDescent="0.2">
      <c r="A77" s="212"/>
      <c r="B77" s="212"/>
      <c r="C77" s="212"/>
      <c r="D77" s="212"/>
      <c r="E77" s="451" t="s">
        <v>140</v>
      </c>
      <c r="F77" s="451"/>
      <c r="G77" s="212"/>
      <c r="H77" s="212"/>
      <c r="I77" s="212"/>
      <c r="J77" s="214"/>
      <c r="K77" s="212"/>
    </row>
    <row r="78" spans="1:11" ht="21" x14ac:dyDescent="0.25">
      <c r="A78" s="206"/>
      <c r="B78" s="206"/>
      <c r="C78" s="207"/>
      <c r="D78" s="207"/>
      <c r="E78" s="207"/>
      <c r="F78" s="207"/>
      <c r="G78" s="207"/>
      <c r="H78" s="207"/>
      <c r="I78" s="206"/>
      <c r="J78" s="208"/>
      <c r="K78" s="206"/>
    </row>
    <row r="79" spans="1:11" ht="21" x14ac:dyDescent="0.25">
      <c r="A79" s="206"/>
      <c r="B79" s="206"/>
      <c r="C79" s="449" t="s">
        <v>142</v>
      </c>
      <c r="D79" s="449"/>
      <c r="E79" s="449"/>
      <c r="F79" s="449"/>
      <c r="G79" s="449"/>
      <c r="H79" s="449"/>
      <c r="I79" s="449"/>
      <c r="J79" s="449"/>
      <c r="K79" s="206"/>
    </row>
  </sheetData>
  <mergeCells count="34">
    <mergeCell ref="C2:G2"/>
    <mergeCell ref="C4:C8"/>
    <mergeCell ref="D4:D8"/>
    <mergeCell ref="G5:G7"/>
    <mergeCell ref="C10:C20"/>
    <mergeCell ref="D10:D20"/>
    <mergeCell ref="G11:G19"/>
    <mergeCell ref="G43:G46"/>
    <mergeCell ref="C49:C53"/>
    <mergeCell ref="D49:D53"/>
    <mergeCell ref="G50:G52"/>
    <mergeCell ref="C22:C33"/>
    <mergeCell ref="G23:G32"/>
    <mergeCell ref="C35:C40"/>
    <mergeCell ref="D35:D40"/>
    <mergeCell ref="G36:G39"/>
    <mergeCell ref="D27:D33"/>
    <mergeCell ref="D22:D26"/>
    <mergeCell ref="C55:C59"/>
    <mergeCell ref="D55:D59"/>
    <mergeCell ref="C61:E61"/>
    <mergeCell ref="C42:C47"/>
    <mergeCell ref="D42:D47"/>
    <mergeCell ref="B72:H72"/>
    <mergeCell ref="C79:J79"/>
    <mergeCell ref="E63:F63"/>
    <mergeCell ref="E77:F77"/>
    <mergeCell ref="A76:D76"/>
    <mergeCell ref="B70:H70"/>
    <mergeCell ref="B64:H64"/>
    <mergeCell ref="B66:H66"/>
    <mergeCell ref="B68:H68"/>
    <mergeCell ref="G76:K76"/>
    <mergeCell ref="G75:K75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rowBreaks count="3" manualBreakCount="3">
    <brk id="26" max="10" man="1"/>
    <brk id="53" max="10" man="1"/>
    <brk id="80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view="pageBreakPreview" zoomScale="60" zoomScaleNormal="70" workbookViewId="0">
      <selection activeCell="C1" sqref="C1:G1"/>
    </sheetView>
  </sheetViews>
  <sheetFormatPr defaultRowHeight="15" x14ac:dyDescent="0.25"/>
  <cols>
    <col min="4" max="4" width="21" customWidth="1"/>
    <col min="5" max="5" width="29.28515625" customWidth="1"/>
    <col min="6" max="6" width="21.140625" bestFit="1" customWidth="1"/>
    <col min="7" max="7" width="12.5703125" customWidth="1"/>
  </cols>
  <sheetData>
    <row r="1" spans="3:7" ht="18.75" thickBot="1" x14ac:dyDescent="0.3">
      <c r="C1" s="491" t="s">
        <v>177</v>
      </c>
      <c r="D1" s="492"/>
      <c r="E1" s="492"/>
      <c r="F1" s="492"/>
      <c r="G1" s="493"/>
    </row>
    <row r="2" spans="3:7" s="187" customFormat="1" ht="32.25" thickBot="1" x14ac:dyDescent="0.3">
      <c r="C2" s="55" t="s">
        <v>42</v>
      </c>
      <c r="D2" s="55" t="s">
        <v>10</v>
      </c>
      <c r="E2" s="56" t="s">
        <v>8</v>
      </c>
      <c r="F2" s="55" t="s">
        <v>6</v>
      </c>
      <c r="G2" s="57" t="s">
        <v>7</v>
      </c>
    </row>
    <row r="3" spans="3:7" ht="15.75" x14ac:dyDescent="0.3">
      <c r="C3" s="489">
        <v>1</v>
      </c>
      <c r="D3" s="489" t="s">
        <v>90</v>
      </c>
      <c r="E3" s="18" t="s">
        <v>98</v>
      </c>
      <c r="F3" s="9">
        <v>1</v>
      </c>
      <c r="G3" s="10">
        <v>4</v>
      </c>
    </row>
    <row r="4" spans="3:7" ht="15.75" x14ac:dyDescent="0.3">
      <c r="C4" s="490"/>
      <c r="D4" s="490"/>
      <c r="E4" s="19" t="s">
        <v>99</v>
      </c>
      <c r="F4" s="11">
        <v>1</v>
      </c>
      <c r="G4" s="487"/>
    </row>
    <row r="5" spans="3:7" ht="16.5" thickBot="1" x14ac:dyDescent="0.35">
      <c r="C5" s="490"/>
      <c r="D5" s="490"/>
      <c r="E5" s="19" t="s">
        <v>100</v>
      </c>
      <c r="F5" s="11">
        <v>1</v>
      </c>
      <c r="G5" s="488"/>
    </row>
    <row r="6" spans="3:7" ht="15.75" thickBot="1" x14ac:dyDescent="0.3">
      <c r="C6" s="486"/>
      <c r="D6" s="486"/>
      <c r="E6" s="4" t="s">
        <v>9</v>
      </c>
      <c r="F6" s="8">
        <f>SUM(F3:F5)</f>
        <v>3</v>
      </c>
      <c r="G6" s="5">
        <f>SUM(G3:G5)</f>
        <v>4</v>
      </c>
    </row>
    <row r="7" spans="3:7" ht="15.75" thickBot="1" x14ac:dyDescent="0.3">
      <c r="C7" s="27"/>
      <c r="D7" s="6"/>
      <c r="E7" s="6"/>
      <c r="F7" s="6"/>
      <c r="G7" s="6"/>
    </row>
    <row r="8" spans="3:7" ht="15.75" x14ac:dyDescent="0.3">
      <c r="C8" s="489">
        <v>2</v>
      </c>
      <c r="D8" s="489" t="s">
        <v>91</v>
      </c>
      <c r="E8" s="20" t="s">
        <v>101</v>
      </c>
      <c r="F8" s="14">
        <v>1</v>
      </c>
      <c r="G8" s="13">
        <v>4</v>
      </c>
    </row>
    <row r="9" spans="3:7" ht="15.75" x14ac:dyDescent="0.3">
      <c r="C9" s="490"/>
      <c r="D9" s="490"/>
      <c r="E9" s="19" t="s">
        <v>102</v>
      </c>
      <c r="F9" s="11">
        <v>1</v>
      </c>
      <c r="G9" s="487"/>
    </row>
    <row r="10" spans="3:7" ht="15.75" x14ac:dyDescent="0.3">
      <c r="C10" s="490"/>
      <c r="D10" s="490"/>
      <c r="E10" s="19" t="s">
        <v>103</v>
      </c>
      <c r="F10" s="11">
        <v>1</v>
      </c>
      <c r="G10" s="488"/>
    </row>
    <row r="11" spans="3:7" ht="16.5" thickBot="1" x14ac:dyDescent="0.35">
      <c r="C11" s="490"/>
      <c r="D11" s="490"/>
      <c r="E11" s="19" t="s">
        <v>104</v>
      </c>
      <c r="F11" s="11">
        <v>1</v>
      </c>
      <c r="G11" s="488"/>
    </row>
    <row r="12" spans="3:7" ht="15.75" thickBot="1" x14ac:dyDescent="0.3">
      <c r="C12" s="486"/>
      <c r="D12" s="486"/>
      <c r="E12" s="4" t="s">
        <v>35</v>
      </c>
      <c r="F12" s="8">
        <f>SUM(F8:F11)</f>
        <v>4</v>
      </c>
      <c r="G12" s="5">
        <f>SUM(G8:G11)</f>
        <v>4</v>
      </c>
    </row>
    <row r="13" spans="3:7" ht="15.75" thickBot="1" x14ac:dyDescent="0.3">
      <c r="C13" s="27"/>
      <c r="D13" s="6"/>
      <c r="E13" s="6"/>
      <c r="F13" s="6"/>
      <c r="G13" s="6"/>
    </row>
    <row r="14" spans="3:7" x14ac:dyDescent="0.25">
      <c r="C14" s="489">
        <v>3</v>
      </c>
      <c r="D14" s="489" t="s">
        <v>92</v>
      </c>
      <c r="E14" s="15" t="s">
        <v>105</v>
      </c>
      <c r="F14" s="14">
        <v>1</v>
      </c>
      <c r="G14" s="13">
        <v>4</v>
      </c>
    </row>
    <row r="15" spans="3:7" x14ac:dyDescent="0.25">
      <c r="C15" s="490"/>
      <c r="D15" s="490"/>
      <c r="E15" s="29" t="s">
        <v>106</v>
      </c>
      <c r="F15" s="11">
        <v>1</v>
      </c>
      <c r="G15" s="487"/>
    </row>
    <row r="16" spans="3:7" x14ac:dyDescent="0.25">
      <c r="C16" s="490"/>
      <c r="D16" s="490"/>
      <c r="E16" s="29" t="s">
        <v>107</v>
      </c>
      <c r="F16" s="11">
        <v>1</v>
      </c>
      <c r="G16" s="488"/>
    </row>
    <row r="17" spans="3:7" x14ac:dyDescent="0.25">
      <c r="C17" s="490"/>
      <c r="D17" s="490"/>
      <c r="E17" s="29" t="s">
        <v>108</v>
      </c>
      <c r="F17" s="11">
        <v>1</v>
      </c>
      <c r="G17" s="488"/>
    </row>
    <row r="18" spans="3:7" ht="15.75" thickBot="1" x14ac:dyDescent="0.3">
      <c r="C18" s="490"/>
      <c r="D18" s="490"/>
      <c r="E18" s="29" t="s">
        <v>109</v>
      </c>
      <c r="F18" s="11">
        <v>1</v>
      </c>
      <c r="G18" s="488"/>
    </row>
    <row r="19" spans="3:7" ht="15.75" thickBot="1" x14ac:dyDescent="0.3">
      <c r="C19" s="486"/>
      <c r="D19" s="486"/>
      <c r="E19" s="4" t="s">
        <v>35</v>
      </c>
      <c r="F19" s="8">
        <f>SUM(F14:F18)</f>
        <v>5</v>
      </c>
      <c r="G19" s="5">
        <f>SUM(G14:G18)</f>
        <v>4</v>
      </c>
    </row>
    <row r="20" spans="3:7" ht="15.75" thickBot="1" x14ac:dyDescent="0.3">
      <c r="C20" s="27"/>
      <c r="D20" s="6"/>
      <c r="E20" s="6"/>
      <c r="F20" s="6"/>
      <c r="G20" s="6"/>
    </row>
    <row r="21" spans="3:7" ht="15.75" x14ac:dyDescent="0.3">
      <c r="C21" s="489">
        <v>4</v>
      </c>
      <c r="D21" s="489" t="s">
        <v>94</v>
      </c>
      <c r="E21" s="21" t="s">
        <v>110</v>
      </c>
      <c r="F21" s="14">
        <v>1</v>
      </c>
      <c r="G21" s="13">
        <v>4</v>
      </c>
    </row>
    <row r="22" spans="3:7" ht="15.75" x14ac:dyDescent="0.3">
      <c r="C22" s="490"/>
      <c r="D22" s="490"/>
      <c r="E22" s="22" t="s">
        <v>111</v>
      </c>
      <c r="F22" s="11">
        <v>1</v>
      </c>
      <c r="G22" s="478"/>
    </row>
    <row r="23" spans="3:7" ht="15.75" x14ac:dyDescent="0.3">
      <c r="C23" s="490"/>
      <c r="D23" s="490"/>
      <c r="E23" s="22" t="s">
        <v>112</v>
      </c>
      <c r="F23" s="11">
        <v>1</v>
      </c>
      <c r="G23" s="479"/>
    </row>
    <row r="24" spans="3:7" ht="15.75" x14ac:dyDescent="0.3">
      <c r="C24" s="490"/>
      <c r="D24" s="490"/>
      <c r="E24" s="22" t="s">
        <v>113</v>
      </c>
      <c r="F24" s="11">
        <v>1</v>
      </c>
      <c r="G24" s="479"/>
    </row>
    <row r="25" spans="3:7" ht="15.75" x14ac:dyDescent="0.3">
      <c r="C25" s="490"/>
      <c r="D25" s="490"/>
      <c r="E25" s="22" t="s">
        <v>114</v>
      </c>
      <c r="F25" s="11">
        <v>1</v>
      </c>
      <c r="G25" s="479"/>
    </row>
    <row r="26" spans="3:7" ht="16.5" thickBot="1" x14ac:dyDescent="0.35">
      <c r="C26" s="490"/>
      <c r="D26" s="490"/>
      <c r="E26" s="23" t="s">
        <v>115</v>
      </c>
      <c r="F26" s="63">
        <v>1</v>
      </c>
      <c r="G26" s="479"/>
    </row>
    <row r="27" spans="3:7" ht="15.75" thickBot="1" x14ac:dyDescent="0.3">
      <c r="C27" s="486"/>
      <c r="D27" s="486"/>
      <c r="E27" s="31" t="s">
        <v>115</v>
      </c>
      <c r="F27" s="8">
        <f>SUM(F21:F26)</f>
        <v>6</v>
      </c>
      <c r="G27" s="5">
        <f>SUM(G21:G26)</f>
        <v>4</v>
      </c>
    </row>
    <row r="28" spans="3:7" ht="16.5" thickBot="1" x14ac:dyDescent="0.35">
      <c r="C28" s="26"/>
      <c r="D28" s="3"/>
      <c r="E28" s="17"/>
      <c r="F28" s="3"/>
      <c r="G28" s="3"/>
    </row>
    <row r="29" spans="3:7" ht="15.75" x14ac:dyDescent="0.3">
      <c r="C29" s="489">
        <v>5</v>
      </c>
      <c r="D29" s="480" t="s">
        <v>95</v>
      </c>
      <c r="E29" s="21" t="s">
        <v>116</v>
      </c>
      <c r="F29" s="14">
        <v>1</v>
      </c>
      <c r="G29" s="13">
        <v>0</v>
      </c>
    </row>
    <row r="30" spans="3:7" ht="15.75" x14ac:dyDescent="0.3">
      <c r="C30" s="490"/>
      <c r="D30" s="481"/>
      <c r="E30" s="183" t="s">
        <v>117</v>
      </c>
      <c r="F30" s="11">
        <v>1</v>
      </c>
      <c r="G30" s="478"/>
    </row>
    <row r="31" spans="3:7" ht="15.75" x14ac:dyDescent="0.3">
      <c r="C31" s="490"/>
      <c r="D31" s="482"/>
      <c r="E31" s="22" t="s">
        <v>118</v>
      </c>
      <c r="F31" s="11">
        <v>1</v>
      </c>
      <c r="G31" s="479"/>
    </row>
    <row r="32" spans="3:7" ht="15.75" x14ac:dyDescent="0.3">
      <c r="C32" s="490"/>
      <c r="D32" s="482"/>
      <c r="E32" s="22" t="s">
        <v>119</v>
      </c>
      <c r="F32" s="11">
        <v>1</v>
      </c>
      <c r="G32" s="479"/>
    </row>
    <row r="33" spans="3:7" ht="16.5" thickBot="1" x14ac:dyDescent="0.35">
      <c r="C33" s="490"/>
      <c r="D33" s="482"/>
      <c r="E33" s="23" t="s">
        <v>120</v>
      </c>
      <c r="F33" s="63">
        <v>1</v>
      </c>
      <c r="G33" s="479"/>
    </row>
    <row r="34" spans="3:7" ht="15.75" thickBot="1" x14ac:dyDescent="0.3">
      <c r="C34" s="486"/>
      <c r="D34" s="483"/>
      <c r="E34" s="80" t="s">
        <v>35</v>
      </c>
      <c r="F34" s="8">
        <f>SUM(F29:F33)</f>
        <v>5</v>
      </c>
      <c r="G34" s="5">
        <f>SUM(G29:G33)</f>
        <v>0</v>
      </c>
    </row>
    <row r="35" spans="3:7" ht="16.5" thickBot="1" x14ac:dyDescent="0.35">
      <c r="C35" s="26"/>
      <c r="D35" s="3"/>
      <c r="E35" s="17"/>
      <c r="F35" s="3"/>
      <c r="G35" s="3"/>
    </row>
    <row r="36" spans="3:7" ht="15.75" x14ac:dyDescent="0.3">
      <c r="C36" s="489">
        <v>6</v>
      </c>
      <c r="D36" s="484" t="s">
        <v>96</v>
      </c>
      <c r="E36" s="24" t="s">
        <v>121</v>
      </c>
      <c r="F36" s="14">
        <v>1</v>
      </c>
      <c r="G36" s="13">
        <v>0</v>
      </c>
    </row>
    <row r="37" spans="3:7" ht="15.75" x14ac:dyDescent="0.3">
      <c r="C37" s="490"/>
      <c r="D37" s="485"/>
      <c r="E37" s="25" t="s">
        <v>122</v>
      </c>
      <c r="F37" s="11">
        <v>1</v>
      </c>
      <c r="G37" s="487"/>
    </row>
    <row r="38" spans="3:7" ht="16.5" thickBot="1" x14ac:dyDescent="0.35">
      <c r="C38" s="490"/>
      <c r="D38" s="485"/>
      <c r="E38" s="72" t="s">
        <v>123</v>
      </c>
      <c r="F38" s="63">
        <v>1</v>
      </c>
      <c r="G38" s="488"/>
    </row>
    <row r="39" spans="3:7" ht="15.75" thickBot="1" x14ac:dyDescent="0.3">
      <c r="C39" s="486"/>
      <c r="D39" s="486"/>
      <c r="E39" s="81" t="s">
        <v>35</v>
      </c>
      <c r="F39" s="8">
        <f>SUM(F36:F38)</f>
        <v>3</v>
      </c>
      <c r="G39" s="8">
        <v>4</v>
      </c>
    </row>
    <row r="40" spans="3:7" ht="15.75" thickBot="1" x14ac:dyDescent="0.3">
      <c r="C40" s="27"/>
      <c r="D40" s="6"/>
      <c r="E40" s="30"/>
      <c r="F40" s="6"/>
      <c r="G40" s="6"/>
    </row>
    <row r="41" spans="3:7" ht="15.75" x14ac:dyDescent="0.3">
      <c r="C41" s="489">
        <v>7</v>
      </c>
      <c r="D41" s="444" t="s">
        <v>97</v>
      </c>
      <c r="E41" s="24"/>
      <c r="F41" s="14"/>
      <c r="G41" s="13"/>
    </row>
    <row r="42" spans="3:7" ht="15.75" x14ac:dyDescent="0.3">
      <c r="C42" s="490"/>
      <c r="D42" s="445"/>
      <c r="E42" s="25"/>
      <c r="F42" s="11"/>
      <c r="G42" s="12"/>
    </row>
    <row r="43" spans="3:7" ht="15.75" x14ac:dyDescent="0.3">
      <c r="C43" s="490"/>
      <c r="D43" s="445"/>
      <c r="E43" s="25"/>
      <c r="F43" s="11"/>
      <c r="G43" s="12"/>
    </row>
    <row r="44" spans="3:7" ht="16.5" thickBot="1" x14ac:dyDescent="0.35">
      <c r="C44" s="490"/>
      <c r="D44" s="445"/>
      <c r="E44" s="72"/>
      <c r="F44" s="63"/>
      <c r="G44" s="64"/>
    </row>
    <row r="45" spans="3:7" ht="15.75" thickBot="1" x14ac:dyDescent="0.3">
      <c r="C45" s="486"/>
      <c r="D45" s="443"/>
      <c r="E45" s="81" t="s">
        <v>35</v>
      </c>
      <c r="F45" s="8">
        <f>SUM(F41:F44)</f>
        <v>0</v>
      </c>
      <c r="G45" s="5">
        <v>4</v>
      </c>
    </row>
    <row r="46" spans="3:7" ht="15.75" thickBot="1" x14ac:dyDescent="0.3">
      <c r="C46" s="27"/>
      <c r="D46" s="6"/>
      <c r="E46" s="30"/>
      <c r="F46" s="6"/>
      <c r="G46" s="6"/>
    </row>
    <row r="47" spans="3:7" ht="16.5" thickBot="1" x14ac:dyDescent="0.3">
      <c r="C47" s="475" t="s">
        <v>93</v>
      </c>
      <c r="D47" s="476"/>
      <c r="E47" s="477"/>
      <c r="F47" s="32">
        <f>SUM(F45,F39,F34,F27,F19,F12,F6)</f>
        <v>26</v>
      </c>
      <c r="G47" s="65">
        <f>SUM(G45,G39,G34,G27,G19,G12,G6)</f>
        <v>24</v>
      </c>
    </row>
    <row r="48" spans="3:7" ht="15.75" thickBot="1" x14ac:dyDescent="0.3"/>
    <row r="49" spans="1:11" ht="19.5" thickBot="1" x14ac:dyDescent="0.3">
      <c r="A49" s="198"/>
      <c r="B49" s="198"/>
      <c r="C49" s="108"/>
      <c r="D49" s="136"/>
      <c r="E49" s="444" t="s">
        <v>131</v>
      </c>
      <c r="F49" s="450"/>
      <c r="G49" s="136"/>
      <c r="H49" s="136"/>
      <c r="I49" s="198"/>
      <c r="J49" s="199"/>
      <c r="K49" s="198"/>
    </row>
    <row r="50" spans="1:11" ht="19.5" thickBot="1" x14ac:dyDescent="0.3">
      <c r="A50" s="198"/>
      <c r="B50" s="438" t="s">
        <v>132</v>
      </c>
      <c r="C50" s="439"/>
      <c r="D50" s="439"/>
      <c r="E50" s="439"/>
      <c r="F50" s="439"/>
      <c r="G50" s="439"/>
      <c r="H50" s="439"/>
      <c r="I50" s="439"/>
      <c r="J50" s="200"/>
      <c r="K50" s="198"/>
    </row>
    <row r="51" spans="1:11" ht="19.5" thickBot="1" x14ac:dyDescent="0.3">
      <c r="A51" s="198"/>
      <c r="B51" s="198"/>
      <c r="C51" s="201"/>
      <c r="D51" s="201"/>
      <c r="E51" s="201"/>
      <c r="F51" s="201"/>
      <c r="G51" s="201"/>
      <c r="H51" s="201"/>
      <c r="I51" s="202"/>
      <c r="J51" s="199"/>
      <c r="K51" s="198"/>
    </row>
    <row r="52" spans="1:11" ht="19.5" thickBot="1" x14ac:dyDescent="0.3">
      <c r="A52" s="198"/>
      <c r="B52" s="203" t="s">
        <v>133</v>
      </c>
      <c r="C52" s="203"/>
      <c r="D52" s="204"/>
      <c r="E52" s="204"/>
      <c r="F52" s="204"/>
      <c r="G52" s="204"/>
      <c r="H52" s="204"/>
      <c r="I52" s="204"/>
      <c r="J52" s="205"/>
      <c r="K52" s="198"/>
    </row>
    <row r="53" spans="1:11" ht="19.5" thickBot="1" x14ac:dyDescent="0.3">
      <c r="A53" s="198"/>
      <c r="B53" s="198"/>
      <c r="C53" s="201"/>
      <c r="D53" s="201"/>
      <c r="E53" s="201"/>
      <c r="F53" s="201"/>
      <c r="G53" s="201"/>
      <c r="H53" s="201"/>
      <c r="I53" s="202"/>
      <c r="J53" s="199"/>
      <c r="K53" s="198"/>
    </row>
    <row r="54" spans="1:11" ht="19.5" thickBot="1" x14ac:dyDescent="0.3">
      <c r="A54" s="198"/>
      <c r="B54" s="438" t="s">
        <v>134</v>
      </c>
      <c r="C54" s="439"/>
      <c r="D54" s="439"/>
      <c r="E54" s="439"/>
      <c r="F54" s="439"/>
      <c r="G54" s="439"/>
      <c r="H54" s="439"/>
      <c r="I54" s="439"/>
      <c r="J54" s="440"/>
      <c r="K54" s="198"/>
    </row>
    <row r="55" spans="1:11" ht="19.5" thickBot="1" x14ac:dyDescent="0.3">
      <c r="A55" s="198"/>
      <c r="B55" s="198"/>
      <c r="C55" s="201"/>
      <c r="D55" s="201"/>
      <c r="E55" s="201"/>
      <c r="F55" s="201"/>
      <c r="G55" s="201"/>
      <c r="H55" s="201"/>
      <c r="I55" s="202"/>
      <c r="J55" s="199"/>
      <c r="K55" s="198"/>
    </row>
    <row r="56" spans="1:11" ht="19.5" thickBot="1" x14ac:dyDescent="0.3">
      <c r="A56" s="198"/>
      <c r="B56" s="435" t="s">
        <v>175</v>
      </c>
      <c r="C56" s="436"/>
      <c r="D56" s="436"/>
      <c r="E56" s="436"/>
      <c r="F56" s="436"/>
      <c r="G56" s="436"/>
      <c r="H56" s="436"/>
      <c r="I56" s="436"/>
      <c r="J56" s="437"/>
      <c r="K56" s="198"/>
    </row>
    <row r="57" spans="1:11" ht="19.5" thickBot="1" x14ac:dyDescent="0.3">
      <c r="A57" s="198"/>
      <c r="B57" s="198"/>
      <c r="C57" s="136"/>
      <c r="D57" s="136"/>
      <c r="E57" s="136"/>
      <c r="F57" s="136"/>
      <c r="G57" s="136"/>
      <c r="H57" s="136"/>
      <c r="I57" s="198"/>
      <c r="J57" s="199"/>
      <c r="K57" s="198"/>
    </row>
    <row r="58" spans="1:11" ht="19.5" thickBot="1" x14ac:dyDescent="0.3">
      <c r="A58" s="198"/>
      <c r="B58" s="438" t="s">
        <v>136</v>
      </c>
      <c r="C58" s="439"/>
      <c r="D58" s="439"/>
      <c r="E58" s="439"/>
      <c r="F58" s="439"/>
      <c r="G58" s="439"/>
      <c r="H58" s="439"/>
      <c r="I58" s="439"/>
      <c r="J58" s="440"/>
      <c r="K58" s="198"/>
    </row>
    <row r="59" spans="1:11" s="175" customFormat="1" ht="21" x14ac:dyDescent="0.35">
      <c r="A59" s="206"/>
      <c r="B59" s="206"/>
      <c r="C59" s="207"/>
      <c r="D59" s="207"/>
      <c r="E59" s="207"/>
      <c r="F59" s="207"/>
      <c r="G59" s="207"/>
      <c r="H59" s="207"/>
      <c r="I59" s="206"/>
      <c r="J59" s="208"/>
      <c r="K59" s="206"/>
    </row>
    <row r="60" spans="1:11" s="175" customFormat="1" ht="21" x14ac:dyDescent="0.35">
      <c r="A60" s="209"/>
      <c r="B60" s="209"/>
      <c r="C60" s="210"/>
      <c r="D60" s="210"/>
      <c r="E60" s="207"/>
      <c r="F60" s="211"/>
      <c r="G60" s="211"/>
      <c r="H60" s="453"/>
      <c r="I60" s="453"/>
      <c r="J60" s="453"/>
      <c r="K60" s="453"/>
    </row>
    <row r="61" spans="1:11" s="213" customFormat="1" ht="23.25" x14ac:dyDescent="0.5">
      <c r="A61" s="452" t="s">
        <v>143</v>
      </c>
      <c r="B61" s="452"/>
      <c r="C61" s="452"/>
      <c r="D61" s="452"/>
      <c r="E61" s="212"/>
      <c r="F61" s="474"/>
      <c r="G61" s="474"/>
      <c r="H61" s="452" t="s">
        <v>141</v>
      </c>
      <c r="I61" s="452"/>
      <c r="J61" s="452"/>
      <c r="K61" s="452"/>
    </row>
    <row r="62" spans="1:11" s="213" customFormat="1" ht="23.25" x14ac:dyDescent="0.5">
      <c r="A62" s="212"/>
      <c r="B62" s="212"/>
      <c r="C62" s="212"/>
      <c r="D62" s="212"/>
      <c r="E62" s="451" t="s">
        <v>140</v>
      </c>
      <c r="F62" s="451"/>
      <c r="G62" s="212"/>
      <c r="H62" s="212"/>
      <c r="I62" s="212"/>
      <c r="J62" s="214"/>
      <c r="K62" s="212"/>
    </row>
    <row r="63" spans="1:11" s="175" customFormat="1" ht="21" x14ac:dyDescent="0.35">
      <c r="A63" s="206"/>
      <c r="B63" s="206"/>
      <c r="C63" s="207"/>
      <c r="D63" s="207"/>
      <c r="E63" s="207"/>
      <c r="F63" s="207"/>
      <c r="G63" s="207"/>
      <c r="H63" s="207"/>
      <c r="I63" s="206"/>
      <c r="J63" s="208"/>
      <c r="K63" s="206"/>
    </row>
    <row r="64" spans="1:11" s="175" customFormat="1" ht="21" x14ac:dyDescent="0.35">
      <c r="A64" s="206"/>
      <c r="B64" s="206"/>
      <c r="C64" s="449" t="s">
        <v>142</v>
      </c>
      <c r="D64" s="449"/>
      <c r="E64" s="449"/>
      <c r="F64" s="449"/>
      <c r="G64" s="449"/>
      <c r="H64" s="449"/>
      <c r="I64" s="449"/>
      <c r="J64" s="449"/>
      <c r="K64" s="206"/>
    </row>
    <row r="65" s="175" customFormat="1" ht="21" x14ac:dyDescent="0.35"/>
  </sheetData>
  <mergeCells count="33">
    <mergeCell ref="D14:D19"/>
    <mergeCell ref="G15:G18"/>
    <mergeCell ref="C29:C34"/>
    <mergeCell ref="C36:C39"/>
    <mergeCell ref="C14:C19"/>
    <mergeCell ref="C21:C27"/>
    <mergeCell ref="D21:D27"/>
    <mergeCell ref="C1:G1"/>
    <mergeCell ref="D3:D6"/>
    <mergeCell ref="G4:G5"/>
    <mergeCell ref="D8:D12"/>
    <mergeCell ref="G9:G11"/>
    <mergeCell ref="C3:C6"/>
    <mergeCell ref="C8:C12"/>
    <mergeCell ref="E49:F49"/>
    <mergeCell ref="A61:D61"/>
    <mergeCell ref="F61:G61"/>
    <mergeCell ref="C47:E47"/>
    <mergeCell ref="G22:G26"/>
    <mergeCell ref="D29:D34"/>
    <mergeCell ref="G30:G33"/>
    <mergeCell ref="D36:D39"/>
    <mergeCell ref="G37:G38"/>
    <mergeCell ref="D41:D45"/>
    <mergeCell ref="C41:C45"/>
    <mergeCell ref="C64:J64"/>
    <mergeCell ref="E62:F62"/>
    <mergeCell ref="H61:K61"/>
    <mergeCell ref="H60:K60"/>
    <mergeCell ref="B50:I50"/>
    <mergeCell ref="B58:J58"/>
    <mergeCell ref="B56:J56"/>
    <mergeCell ref="B54:J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rowBreaks count="2" manualBreakCount="2">
    <brk id="34" max="10" man="1"/>
    <brk id="6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view="pageBreakPreview" zoomScale="60" zoomScaleNormal="55" workbookViewId="0">
      <selection activeCell="H28" sqref="H28"/>
    </sheetView>
  </sheetViews>
  <sheetFormatPr defaultRowHeight="15" x14ac:dyDescent="0.25"/>
  <cols>
    <col min="4" max="4" width="17" bestFit="1" customWidth="1"/>
    <col min="5" max="5" width="48.7109375" bestFit="1" customWidth="1"/>
    <col min="6" max="6" width="18.85546875" customWidth="1"/>
    <col min="7" max="7" width="15.28515625" customWidth="1"/>
  </cols>
  <sheetData>
    <row r="1" spans="1:10" ht="19.5" thickBot="1" x14ac:dyDescent="0.3">
      <c r="A1" s="266"/>
      <c r="B1" s="267"/>
      <c r="C1" s="446" t="s">
        <v>178</v>
      </c>
      <c r="D1" s="447"/>
      <c r="E1" s="447"/>
      <c r="F1" s="447"/>
      <c r="G1" s="448"/>
      <c r="H1" s="267"/>
      <c r="I1" s="267"/>
      <c r="J1" s="268"/>
    </row>
    <row r="2" spans="1:10" ht="32.25" thickBot="1" x14ac:dyDescent="0.3">
      <c r="A2" s="269"/>
      <c r="B2" s="270"/>
      <c r="C2" s="50" t="s">
        <v>42</v>
      </c>
      <c r="D2" s="50" t="s">
        <v>10</v>
      </c>
      <c r="E2" s="99" t="s">
        <v>8</v>
      </c>
      <c r="F2" s="50" t="s">
        <v>6</v>
      </c>
      <c r="G2" s="100" t="s">
        <v>7</v>
      </c>
      <c r="H2" s="270"/>
      <c r="I2" s="270"/>
      <c r="J2" s="271"/>
    </row>
    <row r="3" spans="1:10" ht="18.75" x14ac:dyDescent="0.25">
      <c r="A3" s="290"/>
      <c r="B3" s="291"/>
      <c r="C3" s="441">
        <v>1</v>
      </c>
      <c r="D3" s="441" t="s">
        <v>149</v>
      </c>
      <c r="E3" s="131" t="s">
        <v>151</v>
      </c>
      <c r="F3" s="122">
        <v>1</v>
      </c>
      <c r="G3" s="216">
        <v>4</v>
      </c>
      <c r="H3" s="291"/>
      <c r="I3" s="291"/>
      <c r="J3" s="292"/>
    </row>
    <row r="4" spans="1:10" ht="18.75" x14ac:dyDescent="0.25">
      <c r="A4" s="290"/>
      <c r="B4" s="291"/>
      <c r="C4" s="442"/>
      <c r="D4" s="442"/>
      <c r="E4" s="120" t="s">
        <v>152</v>
      </c>
      <c r="F4" s="121">
        <v>1</v>
      </c>
      <c r="G4" s="142"/>
      <c r="H4" s="291"/>
      <c r="I4" s="291"/>
      <c r="J4" s="292"/>
    </row>
    <row r="5" spans="1:10" ht="18.75" x14ac:dyDescent="0.25">
      <c r="A5" s="290"/>
      <c r="B5" s="291"/>
      <c r="C5" s="442"/>
      <c r="D5" s="442"/>
      <c r="E5" s="120" t="s">
        <v>153</v>
      </c>
      <c r="F5" s="121">
        <v>1</v>
      </c>
      <c r="G5" s="142"/>
      <c r="H5" s="291"/>
      <c r="I5" s="291"/>
      <c r="J5" s="292"/>
    </row>
    <row r="6" spans="1:10" ht="19.5" thickBot="1" x14ac:dyDescent="0.3">
      <c r="A6" s="290"/>
      <c r="B6" s="291"/>
      <c r="C6" s="442"/>
      <c r="D6" s="442"/>
      <c r="E6" s="120" t="s">
        <v>154</v>
      </c>
      <c r="F6" s="121">
        <v>1</v>
      </c>
      <c r="G6" s="142"/>
      <c r="H6" s="291"/>
      <c r="I6" s="291"/>
      <c r="J6" s="292"/>
    </row>
    <row r="7" spans="1:10" ht="19.5" thickBot="1" x14ac:dyDescent="0.3">
      <c r="A7" s="266"/>
      <c r="B7" s="267"/>
      <c r="C7" s="443"/>
      <c r="D7" s="443"/>
      <c r="E7" s="113" t="s">
        <v>9</v>
      </c>
      <c r="F7" s="128">
        <f>SUM(F3:F6)</f>
        <v>4</v>
      </c>
      <c r="G7" s="114">
        <f>SUM(G3:G6)</f>
        <v>4</v>
      </c>
      <c r="H7" s="267"/>
      <c r="I7" s="267"/>
      <c r="J7" s="268"/>
    </row>
    <row r="8" spans="1:10" ht="15.75" thickBot="1" x14ac:dyDescent="0.3">
      <c r="A8" s="308"/>
      <c r="B8" s="309"/>
      <c r="C8" s="160"/>
      <c r="D8" s="160"/>
      <c r="E8" s="160"/>
      <c r="F8" s="160"/>
      <c r="G8" s="160"/>
      <c r="H8" s="309"/>
      <c r="I8" s="309"/>
      <c r="J8" s="310"/>
    </row>
    <row r="9" spans="1:10" ht="18.75" x14ac:dyDescent="0.25">
      <c r="A9" s="290"/>
      <c r="B9" s="291"/>
      <c r="C9" s="441">
        <v>2</v>
      </c>
      <c r="D9" s="441" t="s">
        <v>148</v>
      </c>
      <c r="E9" s="116" t="s">
        <v>155</v>
      </c>
      <c r="F9" s="117">
        <v>1</v>
      </c>
      <c r="G9" s="118">
        <v>4</v>
      </c>
      <c r="H9" s="291"/>
      <c r="I9" s="291"/>
      <c r="J9" s="292"/>
    </row>
    <row r="10" spans="1:10" ht="18.75" x14ac:dyDescent="0.25">
      <c r="A10" s="290"/>
      <c r="B10" s="291"/>
      <c r="C10" s="442"/>
      <c r="D10" s="442"/>
      <c r="E10" s="120" t="s">
        <v>156</v>
      </c>
      <c r="F10" s="121">
        <v>1</v>
      </c>
      <c r="G10" s="142"/>
      <c r="H10" s="291"/>
      <c r="I10" s="291"/>
      <c r="J10" s="292"/>
    </row>
    <row r="11" spans="1:10" ht="19.5" thickBot="1" x14ac:dyDescent="0.3">
      <c r="A11" s="290"/>
      <c r="B11" s="291"/>
      <c r="C11" s="442"/>
      <c r="D11" s="442"/>
      <c r="E11" s="120" t="s">
        <v>157</v>
      </c>
      <c r="F11" s="121">
        <v>1</v>
      </c>
      <c r="G11" s="142"/>
      <c r="H11" s="291"/>
      <c r="I11" s="291"/>
      <c r="J11" s="292"/>
    </row>
    <row r="12" spans="1:10" ht="19.5" thickBot="1" x14ac:dyDescent="0.3">
      <c r="A12" s="266"/>
      <c r="B12" s="267"/>
      <c r="C12" s="443"/>
      <c r="D12" s="443"/>
      <c r="E12" s="113" t="s">
        <v>35</v>
      </c>
      <c r="F12" s="128">
        <f>SUM(F9:F11)</f>
        <v>3</v>
      </c>
      <c r="G12" s="114">
        <f>SUM(G9:G11)</f>
        <v>4</v>
      </c>
      <c r="H12" s="267"/>
      <c r="I12" s="267"/>
      <c r="J12" s="268"/>
    </row>
    <row r="13" spans="1:10" ht="15.75" thickBot="1" x14ac:dyDescent="0.3">
      <c r="A13" s="304"/>
      <c r="B13" s="305"/>
      <c r="C13" s="6"/>
      <c r="D13" s="6"/>
      <c r="E13" s="6"/>
      <c r="F13" s="6"/>
      <c r="G13" s="6"/>
      <c r="H13" s="305"/>
      <c r="I13" s="305"/>
      <c r="J13" s="306"/>
    </row>
    <row r="14" spans="1:10" ht="18.75" x14ac:dyDescent="0.25">
      <c r="A14" s="290"/>
      <c r="B14" s="291"/>
      <c r="C14" s="441">
        <v>3</v>
      </c>
      <c r="D14" s="441" t="s">
        <v>147</v>
      </c>
      <c r="E14" s="133" t="s">
        <v>160</v>
      </c>
      <c r="F14" s="117">
        <v>1</v>
      </c>
      <c r="G14" s="118">
        <v>4</v>
      </c>
      <c r="H14" s="291"/>
      <c r="I14" s="291"/>
      <c r="J14" s="292"/>
    </row>
    <row r="15" spans="1:10" ht="18.75" x14ac:dyDescent="0.25">
      <c r="A15" s="290"/>
      <c r="B15" s="291"/>
      <c r="C15" s="442"/>
      <c r="D15" s="442"/>
      <c r="E15" s="134" t="s">
        <v>159</v>
      </c>
      <c r="F15" s="121">
        <v>1</v>
      </c>
      <c r="G15" s="142"/>
      <c r="H15" s="291"/>
      <c r="I15" s="291"/>
      <c r="J15" s="292"/>
    </row>
    <row r="16" spans="1:10" ht="19.5" thickBot="1" x14ac:dyDescent="0.3">
      <c r="A16" s="290"/>
      <c r="B16" s="291"/>
      <c r="C16" s="442"/>
      <c r="D16" s="442"/>
      <c r="E16" s="134" t="s">
        <v>158</v>
      </c>
      <c r="F16" s="121">
        <v>1</v>
      </c>
      <c r="G16" s="142"/>
      <c r="H16" s="291"/>
      <c r="I16" s="291"/>
      <c r="J16" s="292"/>
    </row>
    <row r="17" spans="1:10" ht="19.5" thickBot="1" x14ac:dyDescent="0.3">
      <c r="A17" s="266"/>
      <c r="B17" s="267"/>
      <c r="C17" s="443"/>
      <c r="D17" s="443"/>
      <c r="E17" s="113" t="s">
        <v>35</v>
      </c>
      <c r="F17" s="128">
        <f>SUM(F14:F16)</f>
        <v>3</v>
      </c>
      <c r="G17" s="114">
        <f>SUM(G14:G16)</f>
        <v>4</v>
      </c>
      <c r="H17" s="267"/>
      <c r="I17" s="267"/>
      <c r="J17" s="268"/>
    </row>
    <row r="18" spans="1:10" ht="15.75" thickBot="1" x14ac:dyDescent="0.3">
      <c r="A18" s="298"/>
      <c r="B18" s="278"/>
      <c r="C18" s="6"/>
      <c r="D18" s="264"/>
      <c r="E18" s="264"/>
      <c r="F18" s="264"/>
      <c r="G18" s="264"/>
      <c r="H18" s="278"/>
      <c r="I18" s="278"/>
      <c r="J18" s="300"/>
    </row>
    <row r="19" spans="1:10" ht="18.75" x14ac:dyDescent="0.25">
      <c r="A19" s="290"/>
      <c r="B19" s="291"/>
      <c r="C19" s="441">
        <v>4</v>
      </c>
      <c r="D19" s="441" t="s">
        <v>146</v>
      </c>
      <c r="E19" s="133" t="s">
        <v>161</v>
      </c>
      <c r="F19" s="117">
        <v>1</v>
      </c>
      <c r="G19" s="118">
        <v>4</v>
      </c>
      <c r="H19" s="291"/>
      <c r="I19" s="291"/>
      <c r="J19" s="292"/>
    </row>
    <row r="20" spans="1:10" ht="18.75" x14ac:dyDescent="0.25">
      <c r="A20" s="290"/>
      <c r="B20" s="291"/>
      <c r="C20" s="442"/>
      <c r="D20" s="442"/>
      <c r="E20" s="134" t="s">
        <v>162</v>
      </c>
      <c r="F20" s="121">
        <v>1</v>
      </c>
      <c r="G20" s="142"/>
      <c r="H20" s="291"/>
      <c r="I20" s="291"/>
      <c r="J20" s="292"/>
    </row>
    <row r="21" spans="1:10" ht="19.5" thickBot="1" x14ac:dyDescent="0.3">
      <c r="A21" s="290"/>
      <c r="B21" s="291"/>
      <c r="C21" s="442"/>
      <c r="D21" s="442"/>
      <c r="E21" s="134" t="s">
        <v>163</v>
      </c>
      <c r="F21" s="121">
        <v>1</v>
      </c>
      <c r="G21" s="142"/>
      <c r="H21" s="291"/>
      <c r="I21" s="291"/>
      <c r="J21" s="292"/>
    </row>
    <row r="22" spans="1:10" ht="19.5" thickBot="1" x14ac:dyDescent="0.3">
      <c r="A22" s="290"/>
      <c r="B22" s="291"/>
      <c r="C22" s="443"/>
      <c r="D22" s="443"/>
      <c r="E22" s="295" t="s">
        <v>35</v>
      </c>
      <c r="F22" s="128">
        <f>SUM(F19:F21)</f>
        <v>3</v>
      </c>
      <c r="G22" s="128">
        <f>SUM(G19:G21)</f>
        <v>4</v>
      </c>
      <c r="H22" s="291"/>
      <c r="I22" s="291"/>
      <c r="J22" s="292"/>
    </row>
    <row r="23" spans="1:10" ht="16.5" thickBot="1" x14ac:dyDescent="0.3">
      <c r="A23" s="274"/>
      <c r="B23" s="275"/>
      <c r="C23" s="104"/>
      <c r="D23" s="289"/>
      <c r="E23" s="289"/>
      <c r="F23" s="289"/>
      <c r="G23" s="289"/>
      <c r="H23" s="275"/>
      <c r="I23" s="275"/>
      <c r="J23" s="276"/>
    </row>
    <row r="24" spans="1:10" ht="18.75" x14ac:dyDescent="0.25">
      <c r="A24" s="290"/>
      <c r="B24" s="291"/>
      <c r="C24" s="441">
        <v>5</v>
      </c>
      <c r="D24" s="444" t="s">
        <v>145</v>
      </c>
      <c r="E24" s="139" t="s">
        <v>164</v>
      </c>
      <c r="F24" s="117">
        <v>1</v>
      </c>
      <c r="G24" s="118">
        <v>4</v>
      </c>
      <c r="H24" s="291"/>
      <c r="I24" s="291"/>
      <c r="J24" s="292"/>
    </row>
    <row r="25" spans="1:10" ht="18.75" x14ac:dyDescent="0.25">
      <c r="A25" s="290"/>
      <c r="B25" s="291"/>
      <c r="C25" s="442"/>
      <c r="D25" s="445"/>
      <c r="E25" s="140" t="s">
        <v>165</v>
      </c>
      <c r="F25" s="121">
        <v>1</v>
      </c>
      <c r="G25" s="142"/>
      <c r="H25" s="291"/>
      <c r="I25" s="291"/>
      <c r="J25" s="292"/>
    </row>
    <row r="26" spans="1:10" ht="18.75" x14ac:dyDescent="0.25">
      <c r="A26" s="290"/>
      <c r="B26" s="291"/>
      <c r="C26" s="442"/>
      <c r="D26" s="445"/>
      <c r="E26" s="140" t="s">
        <v>166</v>
      </c>
      <c r="F26" s="121">
        <v>1</v>
      </c>
      <c r="G26" s="142"/>
      <c r="H26" s="291"/>
      <c r="I26" s="291"/>
      <c r="J26" s="292"/>
    </row>
    <row r="27" spans="1:10" ht="18.75" x14ac:dyDescent="0.25">
      <c r="A27" s="290"/>
      <c r="B27" s="291"/>
      <c r="C27" s="442"/>
      <c r="D27" s="445"/>
      <c r="E27" s="141" t="s">
        <v>167</v>
      </c>
      <c r="F27" s="125">
        <v>1</v>
      </c>
      <c r="G27" s="143"/>
      <c r="H27" s="291"/>
      <c r="I27" s="291"/>
      <c r="J27" s="292"/>
    </row>
    <row r="28" spans="1:10" ht="19.5" thickBot="1" x14ac:dyDescent="0.3">
      <c r="A28" s="290"/>
      <c r="B28" s="291"/>
      <c r="C28" s="442"/>
      <c r="D28" s="445"/>
      <c r="E28" s="296" t="s">
        <v>168</v>
      </c>
      <c r="F28" s="217">
        <v>1</v>
      </c>
      <c r="G28" s="293"/>
      <c r="H28" s="291"/>
      <c r="I28" s="291"/>
      <c r="J28" s="292"/>
    </row>
    <row r="29" spans="1:10" ht="19.5" thickBot="1" x14ac:dyDescent="0.3">
      <c r="A29" s="290"/>
      <c r="B29" s="291"/>
      <c r="C29" s="443"/>
      <c r="D29" s="443"/>
      <c r="E29" s="297" t="s">
        <v>35</v>
      </c>
      <c r="F29" s="67">
        <f>SUM(F24:F28)</f>
        <v>5</v>
      </c>
      <c r="G29" s="218">
        <v>4</v>
      </c>
      <c r="H29" s="291"/>
      <c r="I29" s="291"/>
      <c r="J29" s="292"/>
    </row>
    <row r="30" spans="1:10" ht="16.5" thickBot="1" x14ac:dyDescent="0.3">
      <c r="A30" s="274"/>
      <c r="B30" s="275"/>
      <c r="C30" s="104"/>
      <c r="D30" s="289"/>
      <c r="E30" s="289"/>
      <c r="F30" s="289"/>
      <c r="G30" s="289"/>
      <c r="H30" s="275"/>
      <c r="I30" s="275"/>
      <c r="J30" s="276"/>
    </row>
    <row r="31" spans="1:10" ht="19.5" thickBot="1" x14ac:dyDescent="0.3">
      <c r="A31" s="290"/>
      <c r="B31" s="291"/>
      <c r="C31" s="432" t="s">
        <v>169</v>
      </c>
      <c r="D31" s="433"/>
      <c r="E31" s="434"/>
      <c r="F31" s="61">
        <f>SUM(F29+F22+F17+F12+F7)</f>
        <v>18</v>
      </c>
      <c r="G31" s="68">
        <f>SUM(G29+G22+G17+G12+G7)</f>
        <v>20</v>
      </c>
      <c r="H31" s="291"/>
      <c r="I31" s="291"/>
      <c r="J31" s="292"/>
    </row>
    <row r="32" spans="1:10" ht="15.75" thickBot="1" x14ac:dyDescent="0.3">
      <c r="A32" s="272"/>
      <c r="B32" s="194"/>
      <c r="C32" s="27"/>
      <c r="D32" s="264"/>
      <c r="E32" s="264"/>
      <c r="F32" s="264"/>
      <c r="G32" s="264"/>
      <c r="H32" s="194"/>
      <c r="I32" s="194"/>
      <c r="J32" s="273"/>
    </row>
    <row r="33" spans="1:10" ht="21.75" thickBot="1" x14ac:dyDescent="0.3">
      <c r="A33" s="272"/>
      <c r="B33" s="219"/>
      <c r="C33" s="301"/>
      <c r="D33" s="301"/>
      <c r="E33" s="302" t="s">
        <v>131</v>
      </c>
      <c r="F33" s="301"/>
      <c r="G33" s="301"/>
      <c r="H33" s="303"/>
      <c r="I33" s="196"/>
      <c r="J33" s="277"/>
    </row>
    <row r="34" spans="1:10" ht="18.75" thickBot="1" x14ac:dyDescent="0.3">
      <c r="A34" s="298"/>
      <c r="B34" s="435" t="s">
        <v>132</v>
      </c>
      <c r="C34" s="436"/>
      <c r="D34" s="436"/>
      <c r="E34" s="436"/>
      <c r="F34" s="436"/>
      <c r="G34" s="436"/>
      <c r="H34" s="437"/>
      <c r="I34" s="299"/>
      <c r="J34" s="300"/>
    </row>
    <row r="35" spans="1:10" ht="19.5" thickBot="1" x14ac:dyDescent="0.3">
      <c r="A35" s="298"/>
      <c r="B35" s="261"/>
      <c r="C35" s="261"/>
      <c r="D35" s="261"/>
      <c r="E35" s="261"/>
      <c r="F35" s="261"/>
      <c r="G35" s="261"/>
      <c r="H35" s="260"/>
      <c r="I35" s="299"/>
      <c r="J35" s="300"/>
    </row>
    <row r="36" spans="1:10" ht="18.75" thickBot="1" x14ac:dyDescent="0.3">
      <c r="A36" s="298"/>
      <c r="B36" s="435" t="s">
        <v>133</v>
      </c>
      <c r="C36" s="436"/>
      <c r="D36" s="436"/>
      <c r="E36" s="436"/>
      <c r="F36" s="436"/>
      <c r="G36" s="436"/>
      <c r="H36" s="437"/>
      <c r="I36" s="299"/>
      <c r="J36" s="300"/>
    </row>
    <row r="37" spans="1:10" ht="19.5" thickBot="1" x14ac:dyDescent="0.3">
      <c r="A37" s="298"/>
      <c r="B37" s="261"/>
      <c r="C37" s="261"/>
      <c r="D37" s="261"/>
      <c r="E37" s="261"/>
      <c r="F37" s="261"/>
      <c r="G37" s="261"/>
      <c r="H37" s="260"/>
      <c r="I37" s="299"/>
      <c r="J37" s="300"/>
    </row>
    <row r="38" spans="1:10" ht="18.75" thickBot="1" x14ac:dyDescent="0.3">
      <c r="A38" s="298"/>
      <c r="B38" s="435" t="s">
        <v>134</v>
      </c>
      <c r="C38" s="436"/>
      <c r="D38" s="436"/>
      <c r="E38" s="436"/>
      <c r="F38" s="436"/>
      <c r="G38" s="436"/>
      <c r="H38" s="437"/>
      <c r="I38" s="299"/>
      <c r="J38" s="300"/>
    </row>
    <row r="39" spans="1:10" ht="19.5" thickBot="1" x14ac:dyDescent="0.3">
      <c r="A39" s="298"/>
      <c r="B39" s="261"/>
      <c r="C39" s="261"/>
      <c r="D39" s="261"/>
      <c r="E39" s="261"/>
      <c r="F39" s="261"/>
      <c r="G39" s="261"/>
      <c r="H39" s="260"/>
      <c r="I39" s="299"/>
      <c r="J39" s="300"/>
    </row>
    <row r="40" spans="1:10" ht="18.75" thickBot="1" x14ac:dyDescent="0.3">
      <c r="A40" s="298"/>
      <c r="B40" s="435" t="s">
        <v>135</v>
      </c>
      <c r="C40" s="436"/>
      <c r="D40" s="436"/>
      <c r="E40" s="436"/>
      <c r="F40" s="436"/>
      <c r="G40" s="436"/>
      <c r="H40" s="437"/>
      <c r="I40" s="299"/>
      <c r="J40" s="300"/>
    </row>
    <row r="41" spans="1:10" ht="19.5" thickBot="1" x14ac:dyDescent="0.3">
      <c r="A41" s="298"/>
      <c r="B41" s="294"/>
      <c r="C41" s="294"/>
      <c r="D41" s="294"/>
      <c r="E41" s="294"/>
      <c r="F41" s="294"/>
      <c r="G41" s="294"/>
      <c r="H41" s="291"/>
      <c r="I41" s="299"/>
      <c r="J41" s="300"/>
    </row>
    <row r="42" spans="1:10" ht="18.75" thickBot="1" x14ac:dyDescent="0.3">
      <c r="A42" s="298"/>
      <c r="B42" s="438" t="s">
        <v>136</v>
      </c>
      <c r="C42" s="439"/>
      <c r="D42" s="439"/>
      <c r="E42" s="439"/>
      <c r="F42" s="439"/>
      <c r="G42" s="439"/>
      <c r="H42" s="440"/>
      <c r="I42" s="299"/>
      <c r="J42" s="300"/>
    </row>
    <row r="43" spans="1:10" ht="18" x14ac:dyDescent="0.25">
      <c r="A43" s="298"/>
      <c r="B43" s="317"/>
      <c r="C43" s="317"/>
      <c r="D43" s="317"/>
      <c r="E43" s="317"/>
      <c r="F43" s="317"/>
      <c r="G43" s="317"/>
      <c r="H43" s="317"/>
      <c r="I43" s="299"/>
      <c r="J43" s="300"/>
    </row>
    <row r="44" spans="1:10" x14ac:dyDescent="0.25">
      <c r="A44" s="272"/>
      <c r="B44" s="215"/>
      <c r="C44" s="215"/>
      <c r="D44" s="215"/>
      <c r="E44" s="215"/>
      <c r="F44" s="215"/>
      <c r="G44" s="215"/>
      <c r="H44" s="193"/>
      <c r="I44" s="196"/>
      <c r="J44" s="277"/>
    </row>
    <row r="45" spans="1:10" x14ac:dyDescent="0.25">
      <c r="A45" s="279"/>
      <c r="B45" s="184"/>
      <c r="C45" s="184"/>
      <c r="D45" s="215"/>
      <c r="E45" s="188"/>
      <c r="F45" s="189"/>
      <c r="G45" s="426"/>
      <c r="H45" s="426"/>
      <c r="I45" s="426"/>
      <c r="J45" s="427"/>
    </row>
    <row r="46" spans="1:10" ht="30" x14ac:dyDescent="0.25">
      <c r="A46" s="428" t="s">
        <v>144</v>
      </c>
      <c r="B46" s="429"/>
      <c r="C46" s="429"/>
      <c r="D46" s="312"/>
      <c r="E46" s="316" t="s">
        <v>140</v>
      </c>
      <c r="F46" s="313"/>
      <c r="G46" s="430" t="s">
        <v>141</v>
      </c>
      <c r="H46" s="430"/>
      <c r="I46" s="430"/>
      <c r="J46" s="431"/>
    </row>
    <row r="47" spans="1:10" x14ac:dyDescent="0.25">
      <c r="A47" s="272"/>
      <c r="B47" s="215"/>
      <c r="C47" s="215"/>
      <c r="D47" s="215"/>
      <c r="E47" s="215"/>
      <c r="F47" s="215"/>
      <c r="G47" s="215"/>
      <c r="H47" s="193"/>
      <c r="I47" s="196"/>
      <c r="J47" s="277"/>
    </row>
    <row r="48" spans="1:10" ht="18" x14ac:dyDescent="0.25">
      <c r="A48" s="272"/>
      <c r="B48" s="425" t="s">
        <v>142</v>
      </c>
      <c r="C48" s="425"/>
      <c r="D48" s="425"/>
      <c r="E48" s="425"/>
      <c r="F48" s="425"/>
      <c r="G48" s="425"/>
      <c r="H48" s="425"/>
      <c r="I48" s="107"/>
      <c r="J48" s="277"/>
    </row>
    <row r="49" spans="1:10" ht="15.75" thickBot="1" x14ac:dyDescent="0.3">
      <c r="A49" s="280"/>
      <c r="B49" s="281"/>
      <c r="C49" s="282"/>
      <c r="D49" s="283"/>
      <c r="E49" s="283"/>
      <c r="F49" s="283"/>
      <c r="G49" s="283"/>
      <c r="H49" s="281"/>
      <c r="I49" s="281"/>
      <c r="J49" s="284"/>
    </row>
  </sheetData>
  <mergeCells count="21">
    <mergeCell ref="B48:H48"/>
    <mergeCell ref="D19:D22"/>
    <mergeCell ref="D14:D17"/>
    <mergeCell ref="C1:G1"/>
    <mergeCell ref="C3:C7"/>
    <mergeCell ref="D3:D7"/>
    <mergeCell ref="C9:C12"/>
    <mergeCell ref="D9:D12"/>
    <mergeCell ref="C14:C17"/>
    <mergeCell ref="C19:C22"/>
    <mergeCell ref="B38:H38"/>
    <mergeCell ref="B40:H40"/>
    <mergeCell ref="B42:H42"/>
    <mergeCell ref="G45:J45"/>
    <mergeCell ref="A46:C46"/>
    <mergeCell ref="G46:J46"/>
    <mergeCell ref="C24:C29"/>
    <mergeCell ref="D24:D29"/>
    <mergeCell ref="C31:E31"/>
    <mergeCell ref="B34:H34"/>
    <mergeCell ref="B36:H36"/>
  </mergeCells>
  <pageMargins left="0.7" right="0.7" top="0.75" bottom="0.75" header="0.3" footer="0.3"/>
  <pageSetup paperSize="9" scale="84" fitToHeight="0" orientation="landscape" r:id="rId1"/>
  <rowBreaks count="1" manualBreakCount="1">
    <brk id="31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7"/>
  <sheetViews>
    <sheetView view="pageBreakPreview" topLeftCell="A37" zoomScale="78" zoomScaleNormal="100" zoomScaleSheetLayoutView="78" workbookViewId="0">
      <selection activeCell="G9" sqref="G9"/>
    </sheetView>
  </sheetViews>
  <sheetFormatPr defaultRowHeight="15.75" x14ac:dyDescent="0.3"/>
  <cols>
    <col min="2" max="2" width="9.140625" style="26"/>
    <col min="3" max="3" width="13.85546875" style="3" customWidth="1"/>
    <col min="4" max="4" width="38.85546875" style="17" customWidth="1"/>
    <col min="5" max="5" width="17.28515625" style="3" bestFit="1" customWidth="1"/>
    <col min="6" max="6" width="17.28515625" style="3" customWidth="1"/>
    <col min="7" max="7" width="11.42578125" style="3" customWidth="1"/>
    <col min="8" max="8" width="20.140625" style="3" customWidth="1"/>
    <col min="9" max="9" width="16.85546875" customWidth="1"/>
    <col min="10" max="10" width="18.140625" style="37" customWidth="1"/>
  </cols>
  <sheetData>
    <row r="2" spans="2:10" ht="16.5" thickBot="1" x14ac:dyDescent="0.35"/>
    <row r="3" spans="2:10" s="45" customFormat="1" ht="21.75" thickBot="1" x14ac:dyDescent="0.4">
      <c r="B3" s="502" t="s">
        <v>126</v>
      </c>
      <c r="C3" s="503"/>
      <c r="D3" s="503"/>
      <c r="E3" s="503"/>
      <c r="F3" s="503"/>
      <c r="G3" s="503"/>
      <c r="H3" s="503"/>
      <c r="I3" s="503"/>
      <c r="J3" s="504"/>
    </row>
    <row r="4" spans="2:10" s="43" customFormat="1" ht="30.75" thickBot="1" x14ac:dyDescent="0.3">
      <c r="B4" s="40" t="s">
        <v>42</v>
      </c>
      <c r="C4" s="41" t="s">
        <v>10</v>
      </c>
      <c r="D4" s="42" t="s">
        <v>8</v>
      </c>
      <c r="E4" s="42" t="s">
        <v>6</v>
      </c>
      <c r="F4" s="41" t="s">
        <v>129</v>
      </c>
      <c r="G4" s="41" t="s">
        <v>7</v>
      </c>
      <c r="H4" s="41" t="s">
        <v>130</v>
      </c>
      <c r="I4" s="69" t="s">
        <v>124</v>
      </c>
      <c r="J4" s="44" t="s">
        <v>125</v>
      </c>
    </row>
    <row r="5" spans="2:10" x14ac:dyDescent="0.3">
      <c r="B5" s="489">
        <v>1</v>
      </c>
      <c r="C5" s="511" t="s">
        <v>0</v>
      </c>
      <c r="D5" s="24" t="s">
        <v>1</v>
      </c>
      <c r="E5" s="48">
        <v>1</v>
      </c>
      <c r="F5" s="91">
        <f>E5*40000</f>
        <v>40000</v>
      </c>
      <c r="G5" s="15">
        <v>4</v>
      </c>
      <c r="H5" s="91">
        <f>G5*45000</f>
        <v>180000</v>
      </c>
      <c r="I5" s="58">
        <f>E5+G5</f>
        <v>5</v>
      </c>
      <c r="J5" s="70">
        <f>H5+F5</f>
        <v>220000</v>
      </c>
    </row>
    <row r="6" spans="2:10" x14ac:dyDescent="0.3">
      <c r="B6" s="490"/>
      <c r="C6" s="512"/>
      <c r="D6" s="25" t="s">
        <v>2</v>
      </c>
      <c r="E6" s="49">
        <v>1</v>
      </c>
      <c r="F6" s="95">
        <f t="shared" ref="F6:F9" si="0">E6*40000</f>
        <v>40000</v>
      </c>
      <c r="G6" s="16"/>
      <c r="H6" s="92">
        <f t="shared" ref="H6:H46" si="1">G6*45000</f>
        <v>0</v>
      </c>
      <c r="I6" s="59">
        <f t="shared" ref="I6:I44" si="2">E6+G6</f>
        <v>1</v>
      </c>
      <c r="J6" s="71">
        <f t="shared" ref="J6:J44" si="3">H6+F6</f>
        <v>40000</v>
      </c>
    </row>
    <row r="7" spans="2:10" x14ac:dyDescent="0.3">
      <c r="B7" s="490"/>
      <c r="C7" s="512"/>
      <c r="D7" s="25" t="s">
        <v>3</v>
      </c>
      <c r="E7" s="49">
        <v>1</v>
      </c>
      <c r="F7" s="95">
        <f t="shared" si="0"/>
        <v>40000</v>
      </c>
      <c r="G7" s="16"/>
      <c r="H7" s="92">
        <f t="shared" si="1"/>
        <v>0</v>
      </c>
      <c r="I7" s="59">
        <f t="shared" si="2"/>
        <v>1</v>
      </c>
      <c r="J7" s="71">
        <f t="shared" si="3"/>
        <v>40000</v>
      </c>
    </row>
    <row r="8" spans="2:10" x14ac:dyDescent="0.3">
      <c r="B8" s="490"/>
      <c r="C8" s="512"/>
      <c r="D8" s="25" t="s">
        <v>4</v>
      </c>
      <c r="E8" s="49">
        <v>1</v>
      </c>
      <c r="F8" s="95">
        <f t="shared" si="0"/>
        <v>40000</v>
      </c>
      <c r="G8" s="16"/>
      <c r="H8" s="92">
        <f t="shared" si="1"/>
        <v>0</v>
      </c>
      <c r="I8" s="59">
        <f t="shared" si="2"/>
        <v>1</v>
      </c>
      <c r="J8" s="71">
        <f t="shared" si="3"/>
        <v>40000</v>
      </c>
    </row>
    <row r="9" spans="2:10" ht="16.5" thickBot="1" x14ac:dyDescent="0.35">
      <c r="B9" s="490"/>
      <c r="C9" s="512"/>
      <c r="D9" s="72" t="s">
        <v>5</v>
      </c>
      <c r="E9" s="60">
        <v>1</v>
      </c>
      <c r="F9" s="96">
        <f t="shared" si="0"/>
        <v>40000</v>
      </c>
      <c r="G9" s="35"/>
      <c r="H9" s="93">
        <f t="shared" si="1"/>
        <v>0</v>
      </c>
      <c r="I9" s="66">
        <f t="shared" si="2"/>
        <v>1</v>
      </c>
      <c r="J9" s="76">
        <f t="shared" si="3"/>
        <v>40000</v>
      </c>
    </row>
    <row r="10" spans="2:10" s="1" customFormat="1" thickBot="1" x14ac:dyDescent="0.3">
      <c r="B10" s="486"/>
      <c r="C10" s="507"/>
      <c r="D10" s="31" t="s">
        <v>9</v>
      </c>
      <c r="E10" s="31">
        <f>SUM(E5:E9)</f>
        <v>5</v>
      </c>
      <c r="F10" s="94">
        <f>E10*40000</f>
        <v>200000</v>
      </c>
      <c r="G10" s="4">
        <f>SUM(G5:G9)</f>
        <v>4</v>
      </c>
      <c r="H10" s="94">
        <f t="shared" si="1"/>
        <v>180000</v>
      </c>
      <c r="I10" s="36">
        <f t="shared" si="2"/>
        <v>9</v>
      </c>
      <c r="J10" s="38">
        <f t="shared" si="3"/>
        <v>380000</v>
      </c>
    </row>
    <row r="11" spans="2:10" s="7" customFormat="1" thickBot="1" x14ac:dyDescent="0.3">
      <c r="B11" s="27"/>
      <c r="C11" s="6"/>
      <c r="D11" s="6"/>
      <c r="E11" s="6"/>
      <c r="F11" s="73"/>
      <c r="G11" s="6"/>
      <c r="H11" s="74"/>
      <c r="I11" s="34"/>
      <c r="J11" s="75"/>
    </row>
    <row r="12" spans="2:10" x14ac:dyDescent="0.3">
      <c r="B12" s="489">
        <v>2</v>
      </c>
      <c r="C12" s="511" t="s">
        <v>11</v>
      </c>
      <c r="D12" s="24" t="s">
        <v>12</v>
      </c>
      <c r="E12" s="48">
        <v>1</v>
      </c>
      <c r="F12" s="91">
        <f t="shared" ref="F12:F46" si="4">E12*40000</f>
        <v>40000</v>
      </c>
      <c r="G12" s="15">
        <v>4</v>
      </c>
      <c r="H12" s="91">
        <f t="shared" si="1"/>
        <v>180000</v>
      </c>
      <c r="I12" s="87">
        <f t="shared" si="2"/>
        <v>5</v>
      </c>
      <c r="J12" s="70">
        <f t="shared" si="3"/>
        <v>220000</v>
      </c>
    </row>
    <row r="13" spans="2:10" x14ac:dyDescent="0.3">
      <c r="B13" s="490"/>
      <c r="C13" s="512"/>
      <c r="D13" s="25" t="s">
        <v>13</v>
      </c>
      <c r="E13" s="49">
        <v>1</v>
      </c>
      <c r="F13" s="95">
        <f t="shared" si="4"/>
        <v>40000</v>
      </c>
      <c r="G13" s="16"/>
      <c r="H13" s="92">
        <f t="shared" si="1"/>
        <v>0</v>
      </c>
      <c r="I13" s="88">
        <f t="shared" si="2"/>
        <v>1</v>
      </c>
      <c r="J13" s="71">
        <f t="shared" si="3"/>
        <v>40000</v>
      </c>
    </row>
    <row r="14" spans="2:10" x14ac:dyDescent="0.3">
      <c r="B14" s="490"/>
      <c r="C14" s="512"/>
      <c r="D14" s="25" t="s">
        <v>14</v>
      </c>
      <c r="E14" s="49">
        <v>1</v>
      </c>
      <c r="F14" s="95">
        <f t="shared" si="4"/>
        <v>40000</v>
      </c>
      <c r="G14" s="16"/>
      <c r="H14" s="92">
        <f t="shared" si="1"/>
        <v>0</v>
      </c>
      <c r="I14" s="88">
        <f t="shared" si="2"/>
        <v>1</v>
      </c>
      <c r="J14" s="71">
        <f t="shared" si="3"/>
        <v>40000</v>
      </c>
    </row>
    <row r="15" spans="2:10" x14ac:dyDescent="0.3">
      <c r="B15" s="490"/>
      <c r="C15" s="512"/>
      <c r="D15" s="25" t="s">
        <v>15</v>
      </c>
      <c r="E15" s="49">
        <v>1</v>
      </c>
      <c r="F15" s="95">
        <f t="shared" si="4"/>
        <v>40000</v>
      </c>
      <c r="G15" s="16"/>
      <c r="H15" s="92">
        <f t="shared" si="1"/>
        <v>0</v>
      </c>
      <c r="I15" s="88">
        <f t="shared" si="2"/>
        <v>1</v>
      </c>
      <c r="J15" s="71">
        <f t="shared" si="3"/>
        <v>40000</v>
      </c>
    </row>
    <row r="16" spans="2:10" x14ac:dyDescent="0.3">
      <c r="B16" s="490"/>
      <c r="C16" s="512"/>
      <c r="D16" s="25" t="s">
        <v>16</v>
      </c>
      <c r="E16" s="49">
        <v>1</v>
      </c>
      <c r="F16" s="95">
        <f t="shared" si="4"/>
        <v>40000</v>
      </c>
      <c r="G16" s="16"/>
      <c r="H16" s="92">
        <f t="shared" si="1"/>
        <v>0</v>
      </c>
      <c r="I16" s="88">
        <f t="shared" si="2"/>
        <v>1</v>
      </c>
      <c r="J16" s="71">
        <f t="shared" si="3"/>
        <v>40000</v>
      </c>
    </row>
    <row r="17" spans="2:10" ht="16.5" thickBot="1" x14ac:dyDescent="0.35">
      <c r="B17" s="490"/>
      <c r="C17" s="512"/>
      <c r="D17" s="72" t="s">
        <v>17</v>
      </c>
      <c r="E17" s="60">
        <v>1</v>
      </c>
      <c r="F17" s="96">
        <f t="shared" si="4"/>
        <v>40000</v>
      </c>
      <c r="G17" s="35"/>
      <c r="H17" s="93">
        <f t="shared" si="1"/>
        <v>0</v>
      </c>
      <c r="I17" s="89">
        <f t="shared" si="2"/>
        <v>1</v>
      </c>
      <c r="J17" s="76">
        <f t="shared" si="3"/>
        <v>40000</v>
      </c>
    </row>
    <row r="18" spans="2:10" s="1" customFormat="1" thickBot="1" x14ac:dyDescent="0.3">
      <c r="B18" s="486"/>
      <c r="C18" s="507"/>
      <c r="D18" s="31" t="s">
        <v>35</v>
      </c>
      <c r="E18" s="31">
        <f>SUM(E12:E17)</f>
        <v>6</v>
      </c>
      <c r="F18" s="94">
        <f t="shared" si="4"/>
        <v>240000</v>
      </c>
      <c r="G18" s="4">
        <f>SUM(G12:G17)</f>
        <v>4</v>
      </c>
      <c r="H18" s="94">
        <f t="shared" si="1"/>
        <v>180000</v>
      </c>
      <c r="I18" s="90">
        <f t="shared" si="2"/>
        <v>10</v>
      </c>
      <c r="J18" s="38">
        <f t="shared" si="3"/>
        <v>420000</v>
      </c>
    </row>
    <row r="19" spans="2:10" s="7" customFormat="1" thickBot="1" x14ac:dyDescent="0.3">
      <c r="B19" s="27"/>
      <c r="C19" s="6"/>
      <c r="D19" s="6"/>
      <c r="E19" s="6"/>
      <c r="F19" s="73"/>
      <c r="G19" s="6"/>
      <c r="H19" s="74"/>
      <c r="I19" s="34"/>
      <c r="J19" s="75"/>
    </row>
    <row r="20" spans="2:10" s="1" customFormat="1" ht="15" x14ac:dyDescent="0.25">
      <c r="B20" s="489">
        <v>3</v>
      </c>
      <c r="C20" s="511" t="s">
        <v>25</v>
      </c>
      <c r="D20" s="15" t="s">
        <v>26</v>
      </c>
      <c r="E20" s="48">
        <v>1</v>
      </c>
      <c r="F20" s="91">
        <f t="shared" si="4"/>
        <v>40000</v>
      </c>
      <c r="G20" s="15">
        <v>4</v>
      </c>
      <c r="H20" s="91">
        <f t="shared" si="1"/>
        <v>180000</v>
      </c>
      <c r="I20" s="83">
        <f t="shared" si="2"/>
        <v>5</v>
      </c>
      <c r="J20" s="70">
        <f t="shared" si="3"/>
        <v>220000</v>
      </c>
    </row>
    <row r="21" spans="2:10" s="1" customFormat="1" ht="15" x14ac:dyDescent="0.25">
      <c r="B21" s="490"/>
      <c r="C21" s="512"/>
      <c r="D21" s="16" t="s">
        <v>27</v>
      </c>
      <c r="E21" s="49">
        <v>1</v>
      </c>
      <c r="F21" s="95">
        <f t="shared" si="4"/>
        <v>40000</v>
      </c>
      <c r="G21" s="16"/>
      <c r="H21" s="92">
        <f t="shared" si="1"/>
        <v>0</v>
      </c>
      <c r="I21" s="84">
        <f t="shared" si="2"/>
        <v>1</v>
      </c>
      <c r="J21" s="71">
        <f t="shared" si="3"/>
        <v>40000</v>
      </c>
    </row>
    <row r="22" spans="2:10" s="1" customFormat="1" thickBot="1" x14ac:dyDescent="0.3">
      <c r="B22" s="490"/>
      <c r="C22" s="512"/>
      <c r="D22" s="35" t="s">
        <v>28</v>
      </c>
      <c r="E22" s="60">
        <v>1</v>
      </c>
      <c r="F22" s="96">
        <f t="shared" si="4"/>
        <v>40000</v>
      </c>
      <c r="G22" s="35"/>
      <c r="H22" s="93">
        <f t="shared" si="1"/>
        <v>0</v>
      </c>
      <c r="I22" s="85">
        <f t="shared" si="2"/>
        <v>1</v>
      </c>
      <c r="J22" s="76">
        <f t="shared" si="3"/>
        <v>40000</v>
      </c>
    </row>
    <row r="23" spans="2:10" s="1" customFormat="1" thickBot="1" x14ac:dyDescent="0.3">
      <c r="B23" s="486"/>
      <c r="C23" s="507"/>
      <c r="D23" s="31" t="s">
        <v>35</v>
      </c>
      <c r="E23" s="31">
        <v>3</v>
      </c>
      <c r="F23" s="94">
        <f t="shared" si="4"/>
        <v>120000</v>
      </c>
      <c r="G23" s="4">
        <v>4</v>
      </c>
      <c r="H23" s="94">
        <f t="shared" si="1"/>
        <v>180000</v>
      </c>
      <c r="I23" s="86">
        <f t="shared" si="2"/>
        <v>7</v>
      </c>
      <c r="J23" s="38">
        <f t="shared" si="3"/>
        <v>300000</v>
      </c>
    </row>
    <row r="24" spans="2:10" s="7" customFormat="1" thickBot="1" x14ac:dyDescent="0.3">
      <c r="B24" s="27"/>
      <c r="C24" s="6"/>
      <c r="D24" s="6"/>
      <c r="E24" s="6"/>
      <c r="F24" s="73"/>
      <c r="G24" s="6"/>
      <c r="H24" s="74"/>
      <c r="I24" s="39"/>
      <c r="J24" s="75"/>
    </row>
    <row r="25" spans="2:10" x14ac:dyDescent="0.3">
      <c r="B25" s="489">
        <v>4</v>
      </c>
      <c r="C25" s="511" t="s">
        <v>18</v>
      </c>
      <c r="D25" s="77" t="s">
        <v>19</v>
      </c>
      <c r="E25" s="48">
        <v>1</v>
      </c>
      <c r="F25" s="91">
        <f t="shared" si="4"/>
        <v>40000</v>
      </c>
      <c r="G25" s="15">
        <v>4</v>
      </c>
      <c r="H25" s="91">
        <f t="shared" si="1"/>
        <v>180000</v>
      </c>
      <c r="I25" s="83">
        <f t="shared" si="2"/>
        <v>5</v>
      </c>
      <c r="J25" s="70">
        <f t="shared" si="3"/>
        <v>220000</v>
      </c>
    </row>
    <row r="26" spans="2:10" x14ac:dyDescent="0.3">
      <c r="B26" s="490"/>
      <c r="C26" s="512"/>
      <c r="D26" s="78" t="s">
        <v>20</v>
      </c>
      <c r="E26" s="49">
        <v>1</v>
      </c>
      <c r="F26" s="95">
        <f t="shared" si="4"/>
        <v>40000</v>
      </c>
      <c r="G26" s="16"/>
      <c r="H26" s="92">
        <f t="shared" si="1"/>
        <v>0</v>
      </c>
      <c r="I26" s="84">
        <f t="shared" si="2"/>
        <v>1</v>
      </c>
      <c r="J26" s="71">
        <f t="shared" si="3"/>
        <v>40000</v>
      </c>
    </row>
    <row r="27" spans="2:10" x14ac:dyDescent="0.3">
      <c r="B27" s="490"/>
      <c r="C27" s="512"/>
      <c r="D27" s="78" t="s">
        <v>21</v>
      </c>
      <c r="E27" s="49">
        <v>1</v>
      </c>
      <c r="F27" s="95">
        <f t="shared" si="4"/>
        <v>40000</v>
      </c>
      <c r="G27" s="16"/>
      <c r="H27" s="92">
        <f t="shared" si="1"/>
        <v>0</v>
      </c>
      <c r="I27" s="84">
        <f t="shared" si="2"/>
        <v>1</v>
      </c>
      <c r="J27" s="71">
        <f t="shared" si="3"/>
        <v>40000</v>
      </c>
    </row>
    <row r="28" spans="2:10" x14ac:dyDescent="0.3">
      <c r="B28" s="490"/>
      <c r="C28" s="512"/>
      <c r="D28" s="78" t="s">
        <v>22</v>
      </c>
      <c r="E28" s="49">
        <v>1</v>
      </c>
      <c r="F28" s="95">
        <f t="shared" si="4"/>
        <v>40000</v>
      </c>
      <c r="G28" s="16"/>
      <c r="H28" s="92">
        <f t="shared" si="1"/>
        <v>0</v>
      </c>
      <c r="I28" s="84">
        <f t="shared" si="2"/>
        <v>1</v>
      </c>
      <c r="J28" s="71">
        <f t="shared" si="3"/>
        <v>40000</v>
      </c>
    </row>
    <row r="29" spans="2:10" x14ac:dyDescent="0.3">
      <c r="B29" s="490"/>
      <c r="C29" s="512"/>
      <c r="D29" s="78" t="s">
        <v>23</v>
      </c>
      <c r="E29" s="49">
        <v>1</v>
      </c>
      <c r="F29" s="95">
        <f t="shared" si="4"/>
        <v>40000</v>
      </c>
      <c r="G29" s="16"/>
      <c r="H29" s="92">
        <f t="shared" si="1"/>
        <v>0</v>
      </c>
      <c r="I29" s="84">
        <f t="shared" si="2"/>
        <v>1</v>
      </c>
      <c r="J29" s="71">
        <f t="shared" si="3"/>
        <v>40000</v>
      </c>
    </row>
    <row r="30" spans="2:10" ht="16.5" thickBot="1" x14ac:dyDescent="0.35">
      <c r="B30" s="490"/>
      <c r="C30" s="512"/>
      <c r="D30" s="79" t="s">
        <v>24</v>
      </c>
      <c r="E30" s="60">
        <v>1</v>
      </c>
      <c r="F30" s="96">
        <f t="shared" si="4"/>
        <v>40000</v>
      </c>
      <c r="G30" s="35"/>
      <c r="H30" s="93">
        <f t="shared" si="1"/>
        <v>0</v>
      </c>
      <c r="I30" s="85">
        <f t="shared" si="2"/>
        <v>1</v>
      </c>
      <c r="J30" s="76">
        <f t="shared" si="3"/>
        <v>40000</v>
      </c>
    </row>
    <row r="31" spans="2:10" s="1" customFormat="1" thickBot="1" x14ac:dyDescent="0.3">
      <c r="B31" s="486"/>
      <c r="C31" s="507"/>
      <c r="D31" s="31" t="s">
        <v>35</v>
      </c>
      <c r="E31" s="31">
        <f>SUM(E25:E30)</f>
        <v>6</v>
      </c>
      <c r="F31" s="94">
        <f t="shared" si="4"/>
        <v>240000</v>
      </c>
      <c r="G31" s="4">
        <f>SUM(G25:G30)</f>
        <v>4</v>
      </c>
      <c r="H31" s="94">
        <f t="shared" si="1"/>
        <v>180000</v>
      </c>
      <c r="I31" s="86">
        <f t="shared" si="2"/>
        <v>10</v>
      </c>
      <c r="J31" s="38">
        <f t="shared" si="3"/>
        <v>420000</v>
      </c>
    </row>
    <row r="32" spans="2:10" ht="16.5" thickBot="1" x14ac:dyDescent="0.35">
      <c r="F32" s="73"/>
      <c r="H32" s="74"/>
      <c r="I32" s="39"/>
      <c r="J32" s="75"/>
    </row>
    <row r="33" spans="2:10" x14ac:dyDescent="0.3">
      <c r="B33" s="489">
        <v>5</v>
      </c>
      <c r="C33" s="508" t="s">
        <v>29</v>
      </c>
      <c r="D33" s="21" t="s">
        <v>30</v>
      </c>
      <c r="E33" s="48">
        <v>1</v>
      </c>
      <c r="F33" s="91">
        <f t="shared" si="4"/>
        <v>40000</v>
      </c>
      <c r="G33" s="15">
        <v>4</v>
      </c>
      <c r="H33" s="91">
        <f t="shared" si="1"/>
        <v>180000</v>
      </c>
      <c r="I33" s="83">
        <f t="shared" si="2"/>
        <v>5</v>
      </c>
      <c r="J33" s="70">
        <f t="shared" si="3"/>
        <v>220000</v>
      </c>
    </row>
    <row r="34" spans="2:10" x14ac:dyDescent="0.3">
      <c r="B34" s="490"/>
      <c r="C34" s="509"/>
      <c r="D34" s="22" t="s">
        <v>31</v>
      </c>
      <c r="E34" s="49">
        <v>1</v>
      </c>
      <c r="F34" s="95">
        <f t="shared" si="4"/>
        <v>40000</v>
      </c>
      <c r="G34" s="16"/>
      <c r="H34" s="92">
        <f t="shared" si="1"/>
        <v>0</v>
      </c>
      <c r="I34" s="84">
        <f t="shared" si="2"/>
        <v>1</v>
      </c>
      <c r="J34" s="71">
        <f t="shared" si="3"/>
        <v>40000</v>
      </c>
    </row>
    <row r="35" spans="2:10" x14ac:dyDescent="0.3">
      <c r="B35" s="490"/>
      <c r="C35" s="509"/>
      <c r="D35" s="22" t="s">
        <v>32</v>
      </c>
      <c r="E35" s="49">
        <v>1</v>
      </c>
      <c r="F35" s="95">
        <f t="shared" si="4"/>
        <v>40000</v>
      </c>
      <c r="G35" s="16"/>
      <c r="H35" s="92">
        <f t="shared" si="1"/>
        <v>0</v>
      </c>
      <c r="I35" s="84">
        <f t="shared" si="2"/>
        <v>1</v>
      </c>
      <c r="J35" s="71">
        <f t="shared" si="3"/>
        <v>40000</v>
      </c>
    </row>
    <row r="36" spans="2:10" x14ac:dyDescent="0.3">
      <c r="B36" s="490"/>
      <c r="C36" s="509"/>
      <c r="D36" s="22" t="s">
        <v>33</v>
      </c>
      <c r="E36" s="49">
        <v>1</v>
      </c>
      <c r="F36" s="95">
        <f t="shared" si="4"/>
        <v>40000</v>
      </c>
      <c r="G36" s="16"/>
      <c r="H36" s="92">
        <f t="shared" si="1"/>
        <v>0</v>
      </c>
      <c r="I36" s="84">
        <f t="shared" si="2"/>
        <v>1</v>
      </c>
      <c r="J36" s="71">
        <f t="shared" si="3"/>
        <v>40000</v>
      </c>
    </row>
    <row r="37" spans="2:10" ht="16.5" thickBot="1" x14ac:dyDescent="0.35">
      <c r="B37" s="490"/>
      <c r="C37" s="509"/>
      <c r="D37" s="23" t="s">
        <v>34</v>
      </c>
      <c r="E37" s="60">
        <v>1</v>
      </c>
      <c r="F37" s="96">
        <f t="shared" si="4"/>
        <v>40000</v>
      </c>
      <c r="G37" s="35"/>
      <c r="H37" s="93">
        <f t="shared" si="1"/>
        <v>0</v>
      </c>
      <c r="I37" s="85">
        <f t="shared" si="2"/>
        <v>1</v>
      </c>
      <c r="J37" s="76">
        <f t="shared" si="3"/>
        <v>40000</v>
      </c>
    </row>
    <row r="38" spans="2:10" thickBot="1" x14ac:dyDescent="0.3">
      <c r="B38" s="486"/>
      <c r="C38" s="510"/>
      <c r="D38" s="80" t="s">
        <v>35</v>
      </c>
      <c r="E38" s="31">
        <v>5</v>
      </c>
      <c r="F38" s="94">
        <f t="shared" si="4"/>
        <v>200000</v>
      </c>
      <c r="G38" s="4">
        <v>4</v>
      </c>
      <c r="H38" s="94">
        <f t="shared" si="1"/>
        <v>180000</v>
      </c>
      <c r="I38" s="86">
        <f t="shared" si="2"/>
        <v>9</v>
      </c>
      <c r="J38" s="38">
        <f t="shared" si="3"/>
        <v>380000</v>
      </c>
    </row>
    <row r="39" spans="2:10" ht="16.5" thickBot="1" x14ac:dyDescent="0.35">
      <c r="F39" s="73"/>
      <c r="H39" s="74"/>
      <c r="I39" s="39"/>
      <c r="J39" s="75"/>
    </row>
    <row r="40" spans="2:10" x14ac:dyDescent="0.3">
      <c r="B40" s="489">
        <v>6</v>
      </c>
      <c r="C40" s="505" t="s">
        <v>36</v>
      </c>
      <c r="D40" s="24" t="s">
        <v>37</v>
      </c>
      <c r="E40" s="48">
        <v>1</v>
      </c>
      <c r="F40" s="91">
        <f t="shared" si="4"/>
        <v>40000</v>
      </c>
      <c r="G40" s="15">
        <v>4</v>
      </c>
      <c r="H40" s="91">
        <f t="shared" si="1"/>
        <v>180000</v>
      </c>
      <c r="I40" s="83">
        <f t="shared" si="2"/>
        <v>5</v>
      </c>
      <c r="J40" s="70">
        <f t="shared" si="3"/>
        <v>220000</v>
      </c>
    </row>
    <row r="41" spans="2:10" x14ac:dyDescent="0.3">
      <c r="B41" s="490"/>
      <c r="C41" s="506"/>
      <c r="D41" s="25" t="s">
        <v>38</v>
      </c>
      <c r="E41" s="49">
        <v>1</v>
      </c>
      <c r="F41" s="95">
        <f t="shared" si="4"/>
        <v>40000</v>
      </c>
      <c r="G41" s="16"/>
      <c r="H41" s="92">
        <f t="shared" si="1"/>
        <v>0</v>
      </c>
      <c r="I41" s="84">
        <f t="shared" si="2"/>
        <v>1</v>
      </c>
      <c r="J41" s="71">
        <f t="shared" si="3"/>
        <v>40000</v>
      </c>
    </row>
    <row r="42" spans="2:10" x14ac:dyDescent="0.3">
      <c r="B42" s="490"/>
      <c r="C42" s="506"/>
      <c r="D42" s="25" t="s">
        <v>39</v>
      </c>
      <c r="E42" s="49">
        <v>1</v>
      </c>
      <c r="F42" s="95">
        <f t="shared" si="4"/>
        <v>40000</v>
      </c>
      <c r="G42" s="16"/>
      <c r="H42" s="92">
        <f t="shared" si="1"/>
        <v>0</v>
      </c>
      <c r="I42" s="84">
        <f t="shared" si="2"/>
        <v>1</v>
      </c>
      <c r="J42" s="71">
        <f t="shared" si="3"/>
        <v>40000</v>
      </c>
    </row>
    <row r="43" spans="2:10" ht="16.5" thickBot="1" x14ac:dyDescent="0.35">
      <c r="B43" s="490"/>
      <c r="C43" s="506"/>
      <c r="D43" s="72" t="s">
        <v>40</v>
      </c>
      <c r="E43" s="60">
        <v>1</v>
      </c>
      <c r="F43" s="96">
        <f t="shared" si="4"/>
        <v>40000</v>
      </c>
      <c r="G43" s="35"/>
      <c r="H43" s="93">
        <f t="shared" si="1"/>
        <v>0</v>
      </c>
      <c r="I43" s="85">
        <f t="shared" si="2"/>
        <v>1</v>
      </c>
      <c r="J43" s="76">
        <f t="shared" si="3"/>
        <v>40000</v>
      </c>
    </row>
    <row r="44" spans="2:10" thickBot="1" x14ac:dyDescent="0.3">
      <c r="B44" s="486"/>
      <c r="C44" s="507"/>
      <c r="D44" s="81" t="s">
        <v>35</v>
      </c>
      <c r="E44" s="31">
        <f>SUM(E40:E43)</f>
        <v>4</v>
      </c>
      <c r="F44" s="94">
        <f t="shared" si="4"/>
        <v>160000</v>
      </c>
      <c r="G44" s="4">
        <v>4</v>
      </c>
      <c r="H44" s="94">
        <f t="shared" si="1"/>
        <v>180000</v>
      </c>
      <c r="I44" s="86">
        <f t="shared" si="2"/>
        <v>8</v>
      </c>
      <c r="J44" s="38">
        <f t="shared" si="3"/>
        <v>340000</v>
      </c>
    </row>
    <row r="45" spans="2:10" ht="16.5" thickBot="1" x14ac:dyDescent="0.35">
      <c r="F45" s="73"/>
      <c r="H45" s="74"/>
      <c r="I45" s="39"/>
      <c r="J45" s="75"/>
    </row>
    <row r="46" spans="2:10" s="2" customFormat="1" ht="30.75" customHeight="1" thickBot="1" x14ac:dyDescent="0.35">
      <c r="B46" s="432" t="s">
        <v>41</v>
      </c>
      <c r="C46" s="433"/>
      <c r="D46" s="434"/>
      <c r="E46" s="61">
        <f>SUM(E44,E38,E31,E23,E18,E10)</f>
        <v>29</v>
      </c>
      <c r="F46" s="98">
        <f t="shared" si="4"/>
        <v>1160000</v>
      </c>
      <c r="G46" s="97">
        <f>SUM(G44,G38,G31,G23,G18,G10)</f>
        <v>24</v>
      </c>
      <c r="H46" s="98">
        <f t="shared" si="1"/>
        <v>1080000</v>
      </c>
      <c r="I46" s="62">
        <f>E46+G46</f>
        <v>53</v>
      </c>
      <c r="J46" s="82">
        <f>H46+F46</f>
        <v>2240000</v>
      </c>
    </row>
    <row r="47" spans="2:10" s="2" customFormat="1" ht="30.75" customHeight="1" thickBot="1" x14ac:dyDescent="0.35">
      <c r="B47" s="499" t="s">
        <v>137</v>
      </c>
      <c r="C47" s="500"/>
      <c r="D47" s="500"/>
      <c r="E47" s="155">
        <f>E46*5</f>
        <v>145</v>
      </c>
      <c r="F47" s="155">
        <f t="shared" ref="F47:J47" si="5">F46*5</f>
        <v>5800000</v>
      </c>
      <c r="G47" s="155">
        <f t="shared" si="5"/>
        <v>120</v>
      </c>
      <c r="H47" s="155">
        <f t="shared" si="5"/>
        <v>5400000</v>
      </c>
      <c r="I47" s="155">
        <f t="shared" si="5"/>
        <v>265</v>
      </c>
      <c r="J47" s="156">
        <f t="shared" si="5"/>
        <v>11200000</v>
      </c>
    </row>
    <row r="49" spans="2:10" ht="16.5" thickBot="1" x14ac:dyDescent="0.35"/>
    <row r="50" spans="2:10" ht="18.75" thickBot="1" x14ac:dyDescent="0.3">
      <c r="C50" s="115" t="s">
        <v>131</v>
      </c>
      <c r="D50" s="106"/>
      <c r="E50" s="51"/>
      <c r="F50" s="51"/>
    </row>
    <row r="51" spans="2:10" ht="15.75" customHeight="1" thickBot="1" x14ac:dyDescent="0.3">
      <c r="C51" s="435" t="s">
        <v>132</v>
      </c>
      <c r="D51" s="436"/>
      <c r="E51" s="436"/>
      <c r="F51" s="436"/>
      <c r="G51" s="436"/>
      <c r="H51" s="437"/>
    </row>
    <row r="52" spans="2:10" ht="16.5" thickBot="1" x14ac:dyDescent="0.3">
      <c r="C52" s="51"/>
      <c r="D52" s="106"/>
      <c r="E52" s="51"/>
      <c r="F52" s="51"/>
    </row>
    <row r="53" spans="2:10" ht="15.75" customHeight="1" thickBot="1" x14ac:dyDescent="0.3">
      <c r="C53" s="435" t="s">
        <v>133</v>
      </c>
      <c r="D53" s="436"/>
      <c r="E53" s="436"/>
      <c r="F53" s="436"/>
      <c r="G53" s="436"/>
      <c r="H53" s="436"/>
      <c r="I53" s="437"/>
    </row>
    <row r="54" spans="2:10" ht="16.5" thickBot="1" x14ac:dyDescent="0.3">
      <c r="C54" s="109"/>
      <c r="D54" s="110"/>
      <c r="E54" s="109"/>
      <c r="F54" s="109"/>
      <c r="G54" s="105"/>
      <c r="H54" s="105"/>
      <c r="I54" s="111"/>
    </row>
    <row r="55" spans="2:10" ht="15.75" customHeight="1" thickBot="1" x14ac:dyDescent="0.3">
      <c r="C55" s="435" t="s">
        <v>134</v>
      </c>
      <c r="D55" s="436"/>
      <c r="E55" s="436"/>
      <c r="F55" s="436"/>
      <c r="G55" s="436"/>
      <c r="H55" s="436"/>
      <c r="I55" s="437"/>
    </row>
    <row r="56" spans="2:10" ht="16.5" thickBot="1" x14ac:dyDescent="0.3">
      <c r="C56" s="51"/>
      <c r="D56" s="106"/>
      <c r="E56" s="51"/>
      <c r="F56" s="51"/>
    </row>
    <row r="57" spans="2:10" ht="15.75" customHeight="1" thickBot="1" x14ac:dyDescent="0.3">
      <c r="C57" s="435" t="s">
        <v>135</v>
      </c>
      <c r="D57" s="436"/>
      <c r="E57" s="436"/>
      <c r="F57" s="436"/>
      <c r="G57" s="436"/>
      <c r="H57" s="437"/>
    </row>
    <row r="58" spans="2:10" ht="16.5" thickBot="1" x14ac:dyDescent="0.3">
      <c r="C58" s="51"/>
      <c r="D58" s="106"/>
      <c r="E58" s="51"/>
      <c r="F58" s="51"/>
    </row>
    <row r="59" spans="2:10" ht="15.75" customHeight="1" thickBot="1" x14ac:dyDescent="0.3">
      <c r="C59" s="435" t="s">
        <v>136</v>
      </c>
      <c r="D59" s="436"/>
      <c r="E59" s="436"/>
      <c r="F59" s="436"/>
      <c r="G59" s="436"/>
      <c r="H59" s="437"/>
    </row>
    <row r="63" spans="2:10" x14ac:dyDescent="0.3">
      <c r="B63" s="494"/>
      <c r="C63" s="494"/>
      <c r="D63" s="315"/>
      <c r="E63" s="495"/>
      <c r="F63" s="495"/>
      <c r="G63" s="495"/>
      <c r="I63" s="501"/>
      <c r="J63" s="501"/>
    </row>
    <row r="64" spans="2:10" ht="15" x14ac:dyDescent="0.25">
      <c r="B64" s="497" t="s">
        <v>140</v>
      </c>
      <c r="C64" s="497"/>
      <c r="D64" s="179"/>
      <c r="E64" s="496" t="s">
        <v>140</v>
      </c>
      <c r="F64" s="496"/>
      <c r="G64" s="496"/>
      <c r="I64" s="180" t="s">
        <v>141</v>
      </c>
    </row>
    <row r="65" spans="2:10" x14ac:dyDescent="0.3">
      <c r="B65" s="498"/>
      <c r="C65" s="498"/>
    </row>
    <row r="67" spans="2:10" ht="15.75" customHeight="1" x14ac:dyDescent="0.25">
      <c r="C67" s="449" t="s">
        <v>142</v>
      </c>
      <c r="D67" s="449"/>
      <c r="E67" s="449"/>
      <c r="F67" s="449"/>
      <c r="G67" s="449"/>
      <c r="H67" s="449"/>
      <c r="I67" s="449"/>
      <c r="J67" s="449"/>
    </row>
  </sheetData>
  <mergeCells count="26">
    <mergeCell ref="B3:J3"/>
    <mergeCell ref="B46:D46"/>
    <mergeCell ref="C40:C44"/>
    <mergeCell ref="B5:B10"/>
    <mergeCell ref="B12:B18"/>
    <mergeCell ref="B20:B23"/>
    <mergeCell ref="B25:B31"/>
    <mergeCell ref="B33:B38"/>
    <mergeCell ref="B40:B44"/>
    <mergeCell ref="C33:C38"/>
    <mergeCell ref="C5:C10"/>
    <mergeCell ref="C12:C18"/>
    <mergeCell ref="C20:C23"/>
    <mergeCell ref="C25:C31"/>
    <mergeCell ref="B47:D47"/>
    <mergeCell ref="I63:J63"/>
    <mergeCell ref="C51:H51"/>
    <mergeCell ref="C57:H57"/>
    <mergeCell ref="C59:H59"/>
    <mergeCell ref="C53:I53"/>
    <mergeCell ref="C55:I55"/>
    <mergeCell ref="C67:J67"/>
    <mergeCell ref="B63:C63"/>
    <mergeCell ref="E63:G63"/>
    <mergeCell ref="E64:G64"/>
    <mergeCell ref="B64:C65"/>
  </mergeCells>
  <pageMargins left="0.7" right="0.7" top="0.75" bottom="0.75" header="0.3" footer="0.3"/>
  <pageSetup paperSize="9" scale="76" fitToHeight="0" orientation="landscape" r:id="rId1"/>
  <rowBreaks count="2" manualBreakCount="2">
    <brk id="39" max="9" man="1"/>
    <brk id="68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1"/>
  <sheetViews>
    <sheetView view="pageBreakPreview" topLeftCell="A49" zoomScale="70" zoomScaleNormal="50" zoomScaleSheetLayoutView="70" workbookViewId="0">
      <selection activeCell="I49" sqref="I49"/>
    </sheetView>
  </sheetViews>
  <sheetFormatPr defaultRowHeight="15.75" x14ac:dyDescent="0.25"/>
  <cols>
    <col min="3" max="3" width="14.5703125" style="28" customWidth="1"/>
    <col min="4" max="4" width="41.42578125" customWidth="1"/>
    <col min="5" max="5" width="23.140625" customWidth="1"/>
    <col min="6" max="6" width="21.85546875" style="144" customWidth="1"/>
    <col min="7" max="7" width="12.28515625" customWidth="1"/>
    <col min="8" max="8" width="18.28515625" style="144" bestFit="1" customWidth="1"/>
    <col min="9" max="9" width="17.5703125" bestFit="1" customWidth="1"/>
    <col min="10" max="10" width="20.28515625" bestFit="1" customWidth="1"/>
  </cols>
  <sheetData>
    <row r="2" spans="2:10" ht="16.5" thickBot="1" x14ac:dyDescent="0.3"/>
    <row r="3" spans="2:10" s="52" customFormat="1" ht="24" thickBot="1" x14ac:dyDescent="0.3">
      <c r="B3" s="520" t="s">
        <v>127</v>
      </c>
      <c r="C3" s="521"/>
      <c r="D3" s="521"/>
      <c r="E3" s="521"/>
      <c r="F3" s="521"/>
      <c r="G3" s="521"/>
      <c r="H3" s="521"/>
      <c r="I3" s="521"/>
      <c r="J3" s="522"/>
    </row>
    <row r="4" spans="2:10" s="101" customFormat="1" ht="38.25" customHeight="1" thickBot="1" x14ac:dyDescent="0.3">
      <c r="B4" s="53" t="s">
        <v>42</v>
      </c>
      <c r="C4" s="53" t="s">
        <v>10</v>
      </c>
      <c r="D4" s="102" t="s">
        <v>8</v>
      </c>
      <c r="E4" s="53" t="s">
        <v>6</v>
      </c>
      <c r="F4" s="103" t="s">
        <v>129</v>
      </c>
      <c r="G4" s="103" t="s">
        <v>7</v>
      </c>
      <c r="H4" s="103" t="s">
        <v>130</v>
      </c>
      <c r="I4" s="53" t="s">
        <v>124</v>
      </c>
      <c r="J4" s="54" t="s">
        <v>125</v>
      </c>
    </row>
    <row r="5" spans="2:10" ht="18" x14ac:dyDescent="0.25">
      <c r="B5" s="489">
        <v>1</v>
      </c>
      <c r="C5" s="515" t="s">
        <v>43</v>
      </c>
      <c r="D5" s="116" t="s">
        <v>50</v>
      </c>
      <c r="E5" s="117">
        <v>1</v>
      </c>
      <c r="F5" s="145">
        <f>E5*40000</f>
        <v>40000</v>
      </c>
      <c r="G5" s="118">
        <v>4</v>
      </c>
      <c r="H5" s="145">
        <f>G5*45000</f>
        <v>180000</v>
      </c>
      <c r="I5" s="117">
        <f>E5+G5</f>
        <v>5</v>
      </c>
      <c r="J5" s="119">
        <f>H5+F5</f>
        <v>220000</v>
      </c>
    </row>
    <row r="6" spans="2:10" ht="18" x14ac:dyDescent="0.25">
      <c r="B6" s="490"/>
      <c r="C6" s="516"/>
      <c r="D6" s="120" t="s">
        <v>51</v>
      </c>
      <c r="E6" s="121">
        <v>1</v>
      </c>
      <c r="F6" s="146">
        <f t="shared" ref="F6:F62" si="0">E6*40000</f>
        <v>40000</v>
      </c>
      <c r="G6" s="523"/>
      <c r="H6" s="146">
        <f t="shared" ref="H6:H62" si="1">G6*45000</f>
        <v>0</v>
      </c>
      <c r="I6" s="122">
        <f t="shared" ref="I6:I9" si="2">E6+G6</f>
        <v>1</v>
      </c>
      <c r="J6" s="123">
        <f t="shared" ref="J6:J62" si="3">H6+F6</f>
        <v>40000</v>
      </c>
    </row>
    <row r="7" spans="2:10" ht="18" x14ac:dyDescent="0.25">
      <c r="B7" s="490"/>
      <c r="C7" s="516"/>
      <c r="D7" s="120" t="s">
        <v>52</v>
      </c>
      <c r="E7" s="121">
        <v>1</v>
      </c>
      <c r="F7" s="146">
        <f t="shared" si="0"/>
        <v>40000</v>
      </c>
      <c r="G7" s="524"/>
      <c r="H7" s="146">
        <f t="shared" si="1"/>
        <v>0</v>
      </c>
      <c r="I7" s="122">
        <f t="shared" si="2"/>
        <v>1</v>
      </c>
      <c r="J7" s="123">
        <f t="shared" si="3"/>
        <v>40000</v>
      </c>
    </row>
    <row r="8" spans="2:10" ht="18.75" thickBot="1" x14ac:dyDescent="0.3">
      <c r="B8" s="490"/>
      <c r="C8" s="516"/>
      <c r="D8" s="124" t="s">
        <v>53</v>
      </c>
      <c r="E8" s="125">
        <v>1</v>
      </c>
      <c r="F8" s="147">
        <f t="shared" si="0"/>
        <v>40000</v>
      </c>
      <c r="G8" s="524"/>
      <c r="H8" s="147">
        <f t="shared" si="1"/>
        <v>0</v>
      </c>
      <c r="I8" s="126">
        <f t="shared" si="2"/>
        <v>1</v>
      </c>
      <c r="J8" s="127">
        <f t="shared" si="3"/>
        <v>40000</v>
      </c>
    </row>
    <row r="9" spans="2:10" s="1" customFormat="1" ht="18.75" thickBot="1" x14ac:dyDescent="0.3">
      <c r="B9" s="486"/>
      <c r="C9" s="517"/>
      <c r="D9" s="112" t="s">
        <v>9</v>
      </c>
      <c r="E9" s="128">
        <f>SUM(E5:E8)</f>
        <v>4</v>
      </c>
      <c r="F9" s="148">
        <f t="shared" si="0"/>
        <v>160000</v>
      </c>
      <c r="G9" s="114">
        <f>SUM(G5:G8)</f>
        <v>4</v>
      </c>
      <c r="H9" s="148">
        <f t="shared" si="1"/>
        <v>180000</v>
      </c>
      <c r="I9" s="128">
        <f t="shared" si="2"/>
        <v>8</v>
      </c>
      <c r="J9" s="129">
        <f t="shared" si="3"/>
        <v>340000</v>
      </c>
    </row>
    <row r="10" spans="2:10" s="164" customFormat="1" ht="13.5" thickBot="1" x14ac:dyDescent="0.25">
      <c r="B10" s="160"/>
      <c r="C10" s="160"/>
      <c r="D10" s="160"/>
      <c r="E10" s="160"/>
      <c r="F10" s="161"/>
      <c r="G10" s="160"/>
      <c r="H10" s="161"/>
      <c r="I10" s="162"/>
      <c r="J10" s="163"/>
    </row>
    <row r="11" spans="2:10" ht="18" x14ac:dyDescent="0.25">
      <c r="B11" s="489">
        <v>2</v>
      </c>
      <c r="C11" s="515" t="s">
        <v>44</v>
      </c>
      <c r="D11" s="116" t="s">
        <v>54</v>
      </c>
      <c r="E11" s="117">
        <v>1</v>
      </c>
      <c r="F11" s="145">
        <f t="shared" si="0"/>
        <v>40000</v>
      </c>
      <c r="G11" s="118">
        <v>6</v>
      </c>
      <c r="H11" s="145">
        <f t="shared" si="1"/>
        <v>270000</v>
      </c>
      <c r="I11" s="117">
        <f t="shared" ref="I11:I62" si="4">E11+G11</f>
        <v>7</v>
      </c>
      <c r="J11" s="119">
        <f t="shared" si="3"/>
        <v>310000</v>
      </c>
    </row>
    <row r="12" spans="2:10" ht="18" x14ac:dyDescent="0.25">
      <c r="B12" s="490"/>
      <c r="C12" s="516"/>
      <c r="D12" s="120" t="s">
        <v>55</v>
      </c>
      <c r="E12" s="121">
        <v>1</v>
      </c>
      <c r="F12" s="146">
        <f t="shared" si="0"/>
        <v>40000</v>
      </c>
      <c r="G12" s="523"/>
      <c r="H12" s="146">
        <f t="shared" si="1"/>
        <v>0</v>
      </c>
      <c r="I12" s="122">
        <f t="shared" si="4"/>
        <v>1</v>
      </c>
      <c r="J12" s="123">
        <f t="shared" si="3"/>
        <v>40000</v>
      </c>
    </row>
    <row r="13" spans="2:10" ht="18" x14ac:dyDescent="0.25">
      <c r="B13" s="490"/>
      <c r="C13" s="516"/>
      <c r="D13" s="120" t="s">
        <v>56</v>
      </c>
      <c r="E13" s="121">
        <v>1</v>
      </c>
      <c r="F13" s="146">
        <f t="shared" si="0"/>
        <v>40000</v>
      </c>
      <c r="G13" s="524"/>
      <c r="H13" s="146">
        <f t="shared" si="1"/>
        <v>0</v>
      </c>
      <c r="I13" s="122">
        <f t="shared" si="4"/>
        <v>1</v>
      </c>
      <c r="J13" s="123">
        <f t="shared" si="3"/>
        <v>40000</v>
      </c>
    </row>
    <row r="14" spans="2:10" ht="18" x14ac:dyDescent="0.25">
      <c r="B14" s="490"/>
      <c r="C14" s="516"/>
      <c r="D14" s="120" t="s">
        <v>57</v>
      </c>
      <c r="E14" s="121">
        <v>1</v>
      </c>
      <c r="F14" s="146">
        <f t="shared" si="0"/>
        <v>40000</v>
      </c>
      <c r="G14" s="524"/>
      <c r="H14" s="146">
        <f t="shared" si="1"/>
        <v>0</v>
      </c>
      <c r="I14" s="122">
        <f t="shared" si="4"/>
        <v>1</v>
      </c>
      <c r="J14" s="123">
        <f t="shared" si="3"/>
        <v>40000</v>
      </c>
    </row>
    <row r="15" spans="2:10" ht="18" x14ac:dyDescent="0.25">
      <c r="B15" s="490"/>
      <c r="C15" s="516"/>
      <c r="D15" s="120" t="s">
        <v>58</v>
      </c>
      <c r="E15" s="121">
        <v>1</v>
      </c>
      <c r="F15" s="146">
        <f t="shared" si="0"/>
        <v>40000</v>
      </c>
      <c r="G15" s="524"/>
      <c r="H15" s="146">
        <f t="shared" si="1"/>
        <v>0</v>
      </c>
      <c r="I15" s="122">
        <f t="shared" si="4"/>
        <v>1</v>
      </c>
      <c r="J15" s="123">
        <f t="shared" si="3"/>
        <v>40000</v>
      </c>
    </row>
    <row r="16" spans="2:10" ht="18" x14ac:dyDescent="0.25">
      <c r="B16" s="490"/>
      <c r="C16" s="516"/>
      <c r="D16" s="124" t="s">
        <v>59</v>
      </c>
      <c r="E16" s="121">
        <v>1</v>
      </c>
      <c r="F16" s="146">
        <f t="shared" si="0"/>
        <v>40000</v>
      </c>
      <c r="G16" s="524"/>
      <c r="H16" s="146">
        <f t="shared" si="1"/>
        <v>0</v>
      </c>
      <c r="I16" s="122">
        <f t="shared" si="4"/>
        <v>1</v>
      </c>
      <c r="J16" s="123">
        <f t="shared" si="3"/>
        <v>40000</v>
      </c>
    </row>
    <row r="17" spans="2:10" ht="18" x14ac:dyDescent="0.25">
      <c r="B17" s="490"/>
      <c r="C17" s="516"/>
      <c r="D17" s="124" t="s">
        <v>60</v>
      </c>
      <c r="E17" s="121">
        <v>1</v>
      </c>
      <c r="F17" s="146">
        <f t="shared" si="0"/>
        <v>40000</v>
      </c>
      <c r="G17" s="524"/>
      <c r="H17" s="146">
        <f t="shared" si="1"/>
        <v>0</v>
      </c>
      <c r="I17" s="122">
        <f t="shared" si="4"/>
        <v>1</v>
      </c>
      <c r="J17" s="123">
        <f t="shared" si="3"/>
        <v>40000</v>
      </c>
    </row>
    <row r="18" spans="2:10" ht="18" x14ac:dyDescent="0.25">
      <c r="B18" s="490"/>
      <c r="C18" s="516"/>
      <c r="D18" s="124" t="s">
        <v>61</v>
      </c>
      <c r="E18" s="121">
        <v>1</v>
      </c>
      <c r="F18" s="146">
        <f t="shared" si="0"/>
        <v>40000</v>
      </c>
      <c r="G18" s="524"/>
      <c r="H18" s="146">
        <f t="shared" si="1"/>
        <v>0</v>
      </c>
      <c r="I18" s="122">
        <f t="shared" si="4"/>
        <v>1</v>
      </c>
      <c r="J18" s="123">
        <f t="shared" si="3"/>
        <v>40000</v>
      </c>
    </row>
    <row r="19" spans="2:10" ht="18" x14ac:dyDescent="0.25">
      <c r="B19" s="490"/>
      <c r="C19" s="516"/>
      <c r="D19" s="124" t="s">
        <v>62</v>
      </c>
      <c r="E19" s="121">
        <v>1</v>
      </c>
      <c r="F19" s="146">
        <f t="shared" si="0"/>
        <v>40000</v>
      </c>
      <c r="G19" s="524"/>
      <c r="H19" s="146">
        <f t="shared" si="1"/>
        <v>0</v>
      </c>
      <c r="I19" s="122">
        <f t="shared" si="4"/>
        <v>1</v>
      </c>
      <c r="J19" s="123">
        <f t="shared" si="3"/>
        <v>40000</v>
      </c>
    </row>
    <row r="20" spans="2:10" ht="18.75" thickBot="1" x14ac:dyDescent="0.3">
      <c r="B20" s="490"/>
      <c r="C20" s="516"/>
      <c r="D20" s="124" t="s">
        <v>63</v>
      </c>
      <c r="E20" s="125">
        <v>1</v>
      </c>
      <c r="F20" s="147">
        <f t="shared" si="0"/>
        <v>40000</v>
      </c>
      <c r="G20" s="524"/>
      <c r="H20" s="147">
        <f t="shared" si="1"/>
        <v>0</v>
      </c>
      <c r="I20" s="126">
        <f t="shared" si="4"/>
        <v>1</v>
      </c>
      <c r="J20" s="127">
        <f t="shared" si="3"/>
        <v>40000</v>
      </c>
    </row>
    <row r="21" spans="2:10" s="1" customFormat="1" ht="18.75" thickBot="1" x14ac:dyDescent="0.3">
      <c r="B21" s="486"/>
      <c r="C21" s="517"/>
      <c r="D21" s="113" t="s">
        <v>35</v>
      </c>
      <c r="E21" s="128">
        <f>SUM(E11:E20)</f>
        <v>10</v>
      </c>
      <c r="F21" s="148">
        <f t="shared" si="0"/>
        <v>400000</v>
      </c>
      <c r="G21" s="114">
        <f>SUM(G11:G20)</f>
        <v>6</v>
      </c>
      <c r="H21" s="148">
        <f t="shared" si="1"/>
        <v>270000</v>
      </c>
      <c r="I21" s="128">
        <f t="shared" si="4"/>
        <v>16</v>
      </c>
      <c r="J21" s="129">
        <f t="shared" si="3"/>
        <v>670000</v>
      </c>
    </row>
    <row r="22" spans="2:10" s="164" customFormat="1" ht="13.5" thickBot="1" x14ac:dyDescent="0.25">
      <c r="B22" s="160"/>
      <c r="C22" s="160"/>
      <c r="D22" s="160"/>
      <c r="E22" s="160"/>
      <c r="F22" s="161"/>
      <c r="G22" s="160"/>
      <c r="H22" s="161"/>
      <c r="I22" s="162"/>
      <c r="J22" s="163"/>
    </row>
    <row r="23" spans="2:10" ht="18" x14ac:dyDescent="0.25">
      <c r="B23" s="489">
        <v>3</v>
      </c>
      <c r="C23" s="515" t="s">
        <v>45</v>
      </c>
      <c r="D23" s="116" t="s">
        <v>64</v>
      </c>
      <c r="E23" s="117">
        <v>1</v>
      </c>
      <c r="F23" s="145">
        <f t="shared" si="0"/>
        <v>40000</v>
      </c>
      <c r="G23" s="118">
        <v>6</v>
      </c>
      <c r="H23" s="145">
        <f t="shared" si="1"/>
        <v>270000</v>
      </c>
      <c r="I23" s="117">
        <f t="shared" si="4"/>
        <v>7</v>
      </c>
      <c r="J23" s="119">
        <f t="shared" si="3"/>
        <v>310000</v>
      </c>
    </row>
    <row r="24" spans="2:10" ht="18" x14ac:dyDescent="0.25">
      <c r="B24" s="490"/>
      <c r="C24" s="516"/>
      <c r="D24" s="131" t="s">
        <v>65</v>
      </c>
      <c r="E24" s="121">
        <v>1</v>
      </c>
      <c r="F24" s="146">
        <f t="shared" si="0"/>
        <v>40000</v>
      </c>
      <c r="G24" s="523"/>
      <c r="H24" s="146">
        <f t="shared" si="1"/>
        <v>0</v>
      </c>
      <c r="I24" s="122">
        <f t="shared" si="4"/>
        <v>1</v>
      </c>
      <c r="J24" s="123">
        <f t="shared" si="3"/>
        <v>40000</v>
      </c>
    </row>
    <row r="25" spans="2:10" ht="18" x14ac:dyDescent="0.25">
      <c r="B25" s="490"/>
      <c r="C25" s="516"/>
      <c r="D25" s="131" t="s">
        <v>66</v>
      </c>
      <c r="E25" s="121">
        <v>1</v>
      </c>
      <c r="F25" s="146">
        <f t="shared" si="0"/>
        <v>40000</v>
      </c>
      <c r="G25" s="524"/>
      <c r="H25" s="146">
        <f t="shared" si="1"/>
        <v>0</v>
      </c>
      <c r="I25" s="122">
        <f t="shared" si="4"/>
        <v>1</v>
      </c>
      <c r="J25" s="123">
        <f t="shared" si="3"/>
        <v>40000</v>
      </c>
    </row>
    <row r="26" spans="2:10" ht="18" x14ac:dyDescent="0.25">
      <c r="B26" s="490"/>
      <c r="C26" s="516"/>
      <c r="D26" s="131" t="s">
        <v>67</v>
      </c>
      <c r="E26" s="121">
        <v>1</v>
      </c>
      <c r="F26" s="146">
        <f t="shared" si="0"/>
        <v>40000</v>
      </c>
      <c r="G26" s="524"/>
      <c r="H26" s="146">
        <f t="shared" si="1"/>
        <v>0</v>
      </c>
      <c r="I26" s="122">
        <f t="shared" si="4"/>
        <v>1</v>
      </c>
      <c r="J26" s="123">
        <f t="shared" si="3"/>
        <v>40000</v>
      </c>
    </row>
    <row r="27" spans="2:10" ht="18" x14ac:dyDescent="0.25">
      <c r="B27" s="490"/>
      <c r="C27" s="516"/>
      <c r="D27" s="131" t="s">
        <v>68</v>
      </c>
      <c r="E27" s="121">
        <v>1</v>
      </c>
      <c r="F27" s="146">
        <f t="shared" si="0"/>
        <v>40000</v>
      </c>
      <c r="G27" s="524"/>
      <c r="H27" s="146">
        <f t="shared" si="1"/>
        <v>0</v>
      </c>
      <c r="I27" s="122">
        <f t="shared" si="4"/>
        <v>1</v>
      </c>
      <c r="J27" s="123">
        <f t="shared" si="3"/>
        <v>40000</v>
      </c>
    </row>
    <row r="28" spans="2:10" ht="18" x14ac:dyDescent="0.25">
      <c r="B28" s="490"/>
      <c r="C28" s="516"/>
      <c r="D28" s="131" t="s">
        <v>69</v>
      </c>
      <c r="E28" s="121">
        <v>1</v>
      </c>
      <c r="F28" s="146">
        <f t="shared" si="0"/>
        <v>40000</v>
      </c>
      <c r="G28" s="524"/>
      <c r="H28" s="146">
        <f t="shared" si="1"/>
        <v>0</v>
      </c>
      <c r="I28" s="122">
        <f t="shared" si="4"/>
        <v>1</v>
      </c>
      <c r="J28" s="123">
        <f t="shared" si="3"/>
        <v>40000</v>
      </c>
    </row>
    <row r="29" spans="2:10" ht="18" x14ac:dyDescent="0.25">
      <c r="B29" s="490"/>
      <c r="C29" s="516"/>
      <c r="D29" s="131" t="s">
        <v>70</v>
      </c>
      <c r="E29" s="121">
        <v>1</v>
      </c>
      <c r="F29" s="146">
        <f t="shared" si="0"/>
        <v>40000</v>
      </c>
      <c r="G29" s="524"/>
      <c r="H29" s="146">
        <f t="shared" si="1"/>
        <v>0</v>
      </c>
      <c r="I29" s="122">
        <f t="shared" si="4"/>
        <v>1</v>
      </c>
      <c r="J29" s="123">
        <f t="shared" si="3"/>
        <v>40000</v>
      </c>
    </row>
    <row r="30" spans="2:10" ht="18" x14ac:dyDescent="0.25">
      <c r="B30" s="490"/>
      <c r="C30" s="516"/>
      <c r="D30" s="131" t="s">
        <v>71</v>
      </c>
      <c r="E30" s="121">
        <v>1</v>
      </c>
      <c r="F30" s="146">
        <f t="shared" si="0"/>
        <v>40000</v>
      </c>
      <c r="G30" s="524"/>
      <c r="H30" s="146">
        <f t="shared" si="1"/>
        <v>0</v>
      </c>
      <c r="I30" s="122">
        <f t="shared" si="4"/>
        <v>1</v>
      </c>
      <c r="J30" s="123">
        <f t="shared" si="3"/>
        <v>40000</v>
      </c>
    </row>
    <row r="31" spans="2:10" ht="18" x14ac:dyDescent="0.25">
      <c r="B31" s="490"/>
      <c r="C31" s="516"/>
      <c r="D31" s="131" t="s">
        <v>72</v>
      </c>
      <c r="E31" s="121">
        <v>1</v>
      </c>
      <c r="F31" s="146">
        <f t="shared" si="0"/>
        <v>40000</v>
      </c>
      <c r="G31" s="524"/>
      <c r="H31" s="146">
        <f t="shared" si="1"/>
        <v>0</v>
      </c>
      <c r="I31" s="122">
        <f t="shared" si="4"/>
        <v>1</v>
      </c>
      <c r="J31" s="123">
        <f t="shared" si="3"/>
        <v>40000</v>
      </c>
    </row>
    <row r="32" spans="2:10" ht="18" x14ac:dyDescent="0.25">
      <c r="B32" s="490"/>
      <c r="C32" s="516"/>
      <c r="D32" s="120" t="s">
        <v>73</v>
      </c>
      <c r="E32" s="121">
        <v>1</v>
      </c>
      <c r="F32" s="146">
        <f t="shared" si="0"/>
        <v>40000</v>
      </c>
      <c r="G32" s="524"/>
      <c r="H32" s="146">
        <f t="shared" si="1"/>
        <v>0</v>
      </c>
      <c r="I32" s="122">
        <f t="shared" si="4"/>
        <v>1</v>
      </c>
      <c r="J32" s="123">
        <f t="shared" si="3"/>
        <v>40000</v>
      </c>
    </row>
    <row r="33" spans="2:10" ht="18.75" thickBot="1" x14ac:dyDescent="0.3">
      <c r="B33" s="490"/>
      <c r="C33" s="516"/>
      <c r="D33" s="124" t="s">
        <v>74</v>
      </c>
      <c r="E33" s="125">
        <v>1</v>
      </c>
      <c r="F33" s="147">
        <f t="shared" si="0"/>
        <v>40000</v>
      </c>
      <c r="G33" s="524"/>
      <c r="H33" s="147">
        <f t="shared" si="1"/>
        <v>0</v>
      </c>
      <c r="I33" s="126">
        <f t="shared" si="4"/>
        <v>1</v>
      </c>
      <c r="J33" s="127">
        <f t="shared" si="3"/>
        <v>40000</v>
      </c>
    </row>
    <row r="34" spans="2:10" s="1" customFormat="1" ht="18.75" thickBot="1" x14ac:dyDescent="0.3">
      <c r="B34" s="486"/>
      <c r="C34" s="517"/>
      <c r="D34" s="112" t="s">
        <v>35</v>
      </c>
      <c r="E34" s="128">
        <f>SUM(E23:E33)</f>
        <v>11</v>
      </c>
      <c r="F34" s="148">
        <f t="shared" si="0"/>
        <v>440000</v>
      </c>
      <c r="G34" s="114">
        <f>SUM(G23:G33)</f>
        <v>6</v>
      </c>
      <c r="H34" s="148">
        <f t="shared" si="1"/>
        <v>270000</v>
      </c>
      <c r="I34" s="128">
        <f t="shared" si="4"/>
        <v>17</v>
      </c>
      <c r="J34" s="129">
        <f t="shared" si="3"/>
        <v>710000</v>
      </c>
    </row>
    <row r="35" spans="2:10" ht="18.75" thickBot="1" x14ac:dyDescent="0.3">
      <c r="B35" s="27"/>
      <c r="C35" s="104"/>
      <c r="D35" s="108"/>
      <c r="E35" s="108"/>
      <c r="F35" s="147"/>
      <c r="G35" s="108"/>
      <c r="H35" s="147"/>
      <c r="I35" s="126"/>
      <c r="J35" s="130"/>
    </row>
    <row r="36" spans="2:10" ht="18" x14ac:dyDescent="0.25">
      <c r="B36" s="489">
        <v>4</v>
      </c>
      <c r="C36" s="515" t="s">
        <v>46</v>
      </c>
      <c r="D36" s="133" t="s">
        <v>54</v>
      </c>
      <c r="E36" s="117">
        <v>1</v>
      </c>
      <c r="F36" s="145">
        <f t="shared" si="0"/>
        <v>40000</v>
      </c>
      <c r="G36" s="118">
        <v>4</v>
      </c>
      <c r="H36" s="145">
        <f t="shared" si="1"/>
        <v>180000</v>
      </c>
      <c r="I36" s="117">
        <f t="shared" si="4"/>
        <v>5</v>
      </c>
      <c r="J36" s="119">
        <f t="shared" si="3"/>
        <v>220000</v>
      </c>
    </row>
    <row r="37" spans="2:10" ht="18" x14ac:dyDescent="0.25">
      <c r="B37" s="490"/>
      <c r="C37" s="516"/>
      <c r="D37" s="134" t="s">
        <v>75</v>
      </c>
      <c r="E37" s="121">
        <v>1</v>
      </c>
      <c r="F37" s="146">
        <f t="shared" si="0"/>
        <v>40000</v>
      </c>
      <c r="G37" s="525"/>
      <c r="H37" s="146">
        <f t="shared" si="1"/>
        <v>0</v>
      </c>
      <c r="I37" s="122">
        <f t="shared" si="4"/>
        <v>1</v>
      </c>
      <c r="J37" s="123">
        <f t="shared" si="3"/>
        <v>40000</v>
      </c>
    </row>
    <row r="38" spans="2:10" ht="18" x14ac:dyDescent="0.25">
      <c r="B38" s="490"/>
      <c r="C38" s="516"/>
      <c r="D38" s="134" t="s">
        <v>76</v>
      </c>
      <c r="E38" s="121">
        <v>1</v>
      </c>
      <c r="F38" s="146">
        <f t="shared" si="0"/>
        <v>40000</v>
      </c>
      <c r="G38" s="526"/>
      <c r="H38" s="146">
        <f t="shared" si="1"/>
        <v>0</v>
      </c>
      <c r="I38" s="122">
        <f t="shared" si="4"/>
        <v>1</v>
      </c>
      <c r="J38" s="123">
        <f t="shared" si="3"/>
        <v>40000</v>
      </c>
    </row>
    <row r="39" spans="2:10" ht="18" x14ac:dyDescent="0.25">
      <c r="B39" s="490"/>
      <c r="C39" s="516"/>
      <c r="D39" s="134" t="s">
        <v>77</v>
      </c>
      <c r="E39" s="121">
        <v>1</v>
      </c>
      <c r="F39" s="146">
        <f t="shared" si="0"/>
        <v>40000</v>
      </c>
      <c r="G39" s="526"/>
      <c r="H39" s="146">
        <f t="shared" si="1"/>
        <v>0</v>
      </c>
      <c r="I39" s="122">
        <f t="shared" si="4"/>
        <v>1</v>
      </c>
      <c r="J39" s="123">
        <f t="shared" si="3"/>
        <v>40000</v>
      </c>
    </row>
    <row r="40" spans="2:10" ht="18.75" thickBot="1" x14ac:dyDescent="0.3">
      <c r="B40" s="490"/>
      <c r="C40" s="516"/>
      <c r="D40" s="135" t="s">
        <v>78</v>
      </c>
      <c r="E40" s="125">
        <v>1</v>
      </c>
      <c r="F40" s="147">
        <f t="shared" si="0"/>
        <v>40000</v>
      </c>
      <c r="G40" s="526"/>
      <c r="H40" s="147">
        <f t="shared" si="1"/>
        <v>0</v>
      </c>
      <c r="I40" s="126">
        <f t="shared" si="4"/>
        <v>1</v>
      </c>
      <c r="J40" s="127">
        <f t="shared" si="3"/>
        <v>40000</v>
      </c>
    </row>
    <row r="41" spans="2:10" s="1" customFormat="1" ht="18.75" thickBot="1" x14ac:dyDescent="0.3">
      <c r="B41" s="486"/>
      <c r="C41" s="517"/>
      <c r="D41" s="112" t="s">
        <v>35</v>
      </c>
      <c r="E41" s="128">
        <f>SUM(E36:E40)</f>
        <v>5</v>
      </c>
      <c r="F41" s="148">
        <f t="shared" si="0"/>
        <v>200000</v>
      </c>
      <c r="G41" s="128">
        <f>SUM(G36:G40)</f>
        <v>4</v>
      </c>
      <c r="H41" s="148">
        <f t="shared" si="1"/>
        <v>180000</v>
      </c>
      <c r="I41" s="128">
        <f t="shared" si="4"/>
        <v>9</v>
      </c>
      <c r="J41" s="129">
        <f t="shared" si="3"/>
        <v>380000</v>
      </c>
    </row>
    <row r="42" spans="2:10" s="164" customFormat="1" ht="13.5" thickBot="1" x14ac:dyDescent="0.25">
      <c r="B42" s="165"/>
      <c r="C42" s="166"/>
      <c r="D42" s="166"/>
      <c r="E42" s="166"/>
      <c r="F42" s="161"/>
      <c r="G42" s="166"/>
      <c r="H42" s="161"/>
      <c r="I42" s="162"/>
      <c r="J42" s="163"/>
    </row>
    <row r="43" spans="2:10" ht="18" x14ac:dyDescent="0.25">
      <c r="B43" s="489">
        <v>5</v>
      </c>
      <c r="C43" s="527" t="s">
        <v>47</v>
      </c>
      <c r="D43" s="133" t="s">
        <v>79</v>
      </c>
      <c r="E43" s="117">
        <v>1</v>
      </c>
      <c r="F43" s="145">
        <f t="shared" si="0"/>
        <v>40000</v>
      </c>
      <c r="G43" s="118">
        <v>4</v>
      </c>
      <c r="H43" s="145">
        <f t="shared" si="1"/>
        <v>180000</v>
      </c>
      <c r="I43" s="117">
        <f t="shared" si="4"/>
        <v>5</v>
      </c>
      <c r="J43" s="119">
        <f t="shared" si="3"/>
        <v>220000</v>
      </c>
    </row>
    <row r="44" spans="2:10" ht="18" x14ac:dyDescent="0.25">
      <c r="B44" s="490"/>
      <c r="C44" s="528"/>
      <c r="D44" s="137" t="s">
        <v>80</v>
      </c>
      <c r="E44" s="121">
        <v>1</v>
      </c>
      <c r="F44" s="146">
        <f t="shared" si="0"/>
        <v>40000</v>
      </c>
      <c r="G44" s="525"/>
      <c r="H44" s="146">
        <f t="shared" si="1"/>
        <v>0</v>
      </c>
      <c r="I44" s="122">
        <f t="shared" si="4"/>
        <v>1</v>
      </c>
      <c r="J44" s="123">
        <f t="shared" si="3"/>
        <v>40000</v>
      </c>
    </row>
    <row r="45" spans="2:10" ht="18" x14ac:dyDescent="0.25">
      <c r="B45" s="490"/>
      <c r="C45" s="529"/>
      <c r="D45" s="134" t="s">
        <v>54</v>
      </c>
      <c r="E45" s="121">
        <v>1</v>
      </c>
      <c r="F45" s="146">
        <f t="shared" si="0"/>
        <v>40000</v>
      </c>
      <c r="G45" s="526"/>
      <c r="H45" s="146">
        <f t="shared" si="1"/>
        <v>0</v>
      </c>
      <c r="I45" s="122">
        <f t="shared" si="4"/>
        <v>1</v>
      </c>
      <c r="J45" s="123">
        <f t="shared" si="3"/>
        <v>40000</v>
      </c>
    </row>
    <row r="46" spans="2:10" ht="18" x14ac:dyDescent="0.25">
      <c r="B46" s="490"/>
      <c r="C46" s="529"/>
      <c r="D46" s="134" t="s">
        <v>81</v>
      </c>
      <c r="E46" s="121">
        <v>1</v>
      </c>
      <c r="F46" s="146">
        <f t="shared" si="0"/>
        <v>40000</v>
      </c>
      <c r="G46" s="526"/>
      <c r="H46" s="146">
        <f t="shared" si="1"/>
        <v>0</v>
      </c>
      <c r="I46" s="122">
        <f t="shared" si="4"/>
        <v>1</v>
      </c>
      <c r="J46" s="123">
        <f t="shared" si="3"/>
        <v>40000</v>
      </c>
    </row>
    <row r="47" spans="2:10" ht="18.75" thickBot="1" x14ac:dyDescent="0.3">
      <c r="B47" s="490"/>
      <c r="C47" s="529"/>
      <c r="D47" s="135" t="s">
        <v>82</v>
      </c>
      <c r="E47" s="125">
        <v>1</v>
      </c>
      <c r="F47" s="147">
        <f t="shared" si="0"/>
        <v>40000</v>
      </c>
      <c r="G47" s="526"/>
      <c r="H47" s="147">
        <f t="shared" si="1"/>
        <v>0</v>
      </c>
      <c r="I47" s="126">
        <f t="shared" si="4"/>
        <v>1</v>
      </c>
      <c r="J47" s="127">
        <f t="shared" si="3"/>
        <v>40000</v>
      </c>
    </row>
    <row r="48" spans="2:10" s="1" customFormat="1" ht="18.75" thickBot="1" x14ac:dyDescent="0.3">
      <c r="B48" s="486"/>
      <c r="C48" s="530"/>
      <c r="D48" s="138" t="s">
        <v>35</v>
      </c>
      <c r="E48" s="128">
        <f>SUM(E43:E47)</f>
        <v>5</v>
      </c>
      <c r="F48" s="148">
        <f t="shared" si="0"/>
        <v>200000</v>
      </c>
      <c r="G48" s="114">
        <f>SUM(G43:G47)</f>
        <v>4</v>
      </c>
      <c r="H48" s="148">
        <f t="shared" si="1"/>
        <v>180000</v>
      </c>
      <c r="I48" s="128">
        <f t="shared" si="4"/>
        <v>9</v>
      </c>
      <c r="J48" s="129">
        <f t="shared" si="3"/>
        <v>380000</v>
      </c>
    </row>
    <row r="49" spans="2:10" s="164" customFormat="1" ht="13.5" thickBot="1" x14ac:dyDescent="0.25">
      <c r="B49" s="165"/>
      <c r="C49" s="166"/>
      <c r="D49" s="166"/>
      <c r="E49" s="166"/>
      <c r="F49" s="161"/>
      <c r="G49" s="166"/>
      <c r="H49" s="161"/>
      <c r="I49" s="162"/>
      <c r="J49" s="163"/>
    </row>
    <row r="50" spans="2:10" ht="18" x14ac:dyDescent="0.25">
      <c r="B50" s="489">
        <v>6</v>
      </c>
      <c r="C50" s="518" t="s">
        <v>48</v>
      </c>
      <c r="D50" s="139" t="s">
        <v>83</v>
      </c>
      <c r="E50" s="117">
        <v>1</v>
      </c>
      <c r="F50" s="145">
        <f t="shared" si="0"/>
        <v>40000</v>
      </c>
      <c r="G50" s="118">
        <v>4</v>
      </c>
      <c r="H50" s="145">
        <f t="shared" si="1"/>
        <v>180000</v>
      </c>
      <c r="I50" s="117">
        <f t="shared" si="4"/>
        <v>5</v>
      </c>
      <c r="J50" s="119">
        <f t="shared" si="3"/>
        <v>220000</v>
      </c>
    </row>
    <row r="51" spans="2:10" ht="18" x14ac:dyDescent="0.25">
      <c r="B51" s="490"/>
      <c r="C51" s="519"/>
      <c r="D51" s="140" t="s">
        <v>84</v>
      </c>
      <c r="E51" s="121">
        <v>1</v>
      </c>
      <c r="F51" s="146">
        <f t="shared" si="0"/>
        <v>40000</v>
      </c>
      <c r="G51" s="523"/>
      <c r="H51" s="146">
        <f t="shared" si="1"/>
        <v>0</v>
      </c>
      <c r="I51" s="122">
        <f t="shared" si="4"/>
        <v>1</v>
      </c>
      <c r="J51" s="123">
        <f t="shared" si="3"/>
        <v>40000</v>
      </c>
    </row>
    <row r="52" spans="2:10" ht="18" x14ac:dyDescent="0.25">
      <c r="B52" s="490"/>
      <c r="C52" s="519"/>
      <c r="D52" s="140" t="s">
        <v>85</v>
      </c>
      <c r="E52" s="121">
        <v>1</v>
      </c>
      <c r="F52" s="146">
        <f t="shared" si="0"/>
        <v>40000</v>
      </c>
      <c r="G52" s="524"/>
      <c r="H52" s="146">
        <f t="shared" si="1"/>
        <v>0</v>
      </c>
      <c r="I52" s="122">
        <f t="shared" si="4"/>
        <v>1</v>
      </c>
      <c r="J52" s="123">
        <f t="shared" si="3"/>
        <v>40000</v>
      </c>
    </row>
    <row r="53" spans="2:10" ht="18.75" thickBot="1" x14ac:dyDescent="0.3">
      <c r="B53" s="490"/>
      <c r="C53" s="519"/>
      <c r="D53" s="141" t="s">
        <v>80</v>
      </c>
      <c r="E53" s="125">
        <v>1</v>
      </c>
      <c r="F53" s="147">
        <f t="shared" si="0"/>
        <v>40000</v>
      </c>
      <c r="G53" s="524"/>
      <c r="H53" s="147">
        <f t="shared" si="1"/>
        <v>0</v>
      </c>
      <c r="I53" s="126">
        <f t="shared" si="4"/>
        <v>1</v>
      </c>
      <c r="J53" s="127">
        <f t="shared" si="3"/>
        <v>40000</v>
      </c>
    </row>
    <row r="54" spans="2:10" s="1" customFormat="1" ht="18.75" thickBot="1" x14ac:dyDescent="0.3">
      <c r="B54" s="486"/>
      <c r="C54" s="517"/>
      <c r="D54" s="112" t="s">
        <v>35</v>
      </c>
      <c r="E54" s="128">
        <f>SUM(E50:E53)</f>
        <v>4</v>
      </c>
      <c r="F54" s="148">
        <f t="shared" si="0"/>
        <v>160000</v>
      </c>
      <c r="G54" s="128">
        <v>4</v>
      </c>
      <c r="H54" s="148">
        <f t="shared" si="1"/>
        <v>180000</v>
      </c>
      <c r="I54" s="128">
        <f t="shared" si="4"/>
        <v>8</v>
      </c>
      <c r="J54" s="129">
        <f t="shared" si="3"/>
        <v>340000</v>
      </c>
    </row>
    <row r="55" spans="2:10" s="164" customFormat="1" ht="13.5" thickBot="1" x14ac:dyDescent="0.25">
      <c r="B55" s="160"/>
      <c r="C55" s="160"/>
      <c r="D55" s="160"/>
      <c r="E55" s="160"/>
      <c r="F55" s="161"/>
      <c r="G55" s="160"/>
      <c r="H55" s="161"/>
      <c r="I55" s="162"/>
      <c r="J55" s="163"/>
    </row>
    <row r="56" spans="2:10" ht="18" x14ac:dyDescent="0.25">
      <c r="B56" s="489">
        <v>7</v>
      </c>
      <c r="C56" s="518" t="s">
        <v>49</v>
      </c>
      <c r="D56" s="139" t="s">
        <v>80</v>
      </c>
      <c r="E56" s="117">
        <v>1</v>
      </c>
      <c r="F56" s="145">
        <f t="shared" si="0"/>
        <v>40000</v>
      </c>
      <c r="G56" s="118">
        <v>4</v>
      </c>
      <c r="H56" s="145">
        <f t="shared" si="1"/>
        <v>180000</v>
      </c>
      <c r="I56" s="117">
        <f t="shared" si="4"/>
        <v>5</v>
      </c>
      <c r="J56" s="119">
        <f t="shared" si="3"/>
        <v>220000</v>
      </c>
    </row>
    <row r="57" spans="2:10" ht="18" x14ac:dyDescent="0.25">
      <c r="B57" s="490"/>
      <c r="C57" s="519"/>
      <c r="D57" s="140" t="s">
        <v>86</v>
      </c>
      <c r="E57" s="121">
        <v>1</v>
      </c>
      <c r="F57" s="146">
        <f t="shared" si="0"/>
        <v>40000</v>
      </c>
      <c r="G57" s="142"/>
      <c r="H57" s="146">
        <f t="shared" si="1"/>
        <v>0</v>
      </c>
      <c r="I57" s="122">
        <f t="shared" si="4"/>
        <v>1</v>
      </c>
      <c r="J57" s="123">
        <f t="shared" si="3"/>
        <v>40000</v>
      </c>
    </row>
    <row r="58" spans="2:10" ht="18" x14ac:dyDescent="0.25">
      <c r="B58" s="490"/>
      <c r="C58" s="519"/>
      <c r="D58" s="140" t="s">
        <v>87</v>
      </c>
      <c r="E58" s="121">
        <v>1</v>
      </c>
      <c r="F58" s="146">
        <f t="shared" si="0"/>
        <v>40000</v>
      </c>
      <c r="G58" s="142"/>
      <c r="H58" s="146">
        <f t="shared" si="1"/>
        <v>0</v>
      </c>
      <c r="I58" s="122">
        <f t="shared" si="4"/>
        <v>1</v>
      </c>
      <c r="J58" s="123">
        <f t="shared" si="3"/>
        <v>40000</v>
      </c>
    </row>
    <row r="59" spans="2:10" ht="18.75" thickBot="1" x14ac:dyDescent="0.3">
      <c r="B59" s="490"/>
      <c r="C59" s="519"/>
      <c r="D59" s="141" t="s">
        <v>88</v>
      </c>
      <c r="E59" s="125">
        <v>1</v>
      </c>
      <c r="F59" s="147">
        <f t="shared" si="0"/>
        <v>40000</v>
      </c>
      <c r="G59" s="143"/>
      <c r="H59" s="147">
        <f t="shared" si="1"/>
        <v>0</v>
      </c>
      <c r="I59" s="126">
        <f t="shared" si="4"/>
        <v>1</v>
      </c>
      <c r="J59" s="127">
        <f t="shared" si="3"/>
        <v>40000</v>
      </c>
    </row>
    <row r="60" spans="2:10" s="1" customFormat="1" ht="18.75" thickBot="1" x14ac:dyDescent="0.3">
      <c r="B60" s="486"/>
      <c r="C60" s="517"/>
      <c r="D60" s="112" t="s">
        <v>35</v>
      </c>
      <c r="E60" s="128">
        <f>SUM(E56:E59)</f>
        <v>4</v>
      </c>
      <c r="F60" s="148">
        <f t="shared" si="0"/>
        <v>160000</v>
      </c>
      <c r="G60" s="114">
        <v>4</v>
      </c>
      <c r="H60" s="148">
        <f t="shared" si="1"/>
        <v>180000</v>
      </c>
      <c r="I60" s="128">
        <f t="shared" si="4"/>
        <v>8</v>
      </c>
      <c r="J60" s="129">
        <f t="shared" si="3"/>
        <v>340000</v>
      </c>
    </row>
    <row r="61" spans="2:10" ht="16.5" thickBot="1" x14ac:dyDescent="0.3">
      <c r="B61" s="27"/>
      <c r="C61" s="104"/>
      <c r="D61" s="6"/>
      <c r="E61" s="6"/>
      <c r="F61" s="149"/>
      <c r="G61" s="6"/>
      <c r="H61" s="149"/>
      <c r="I61" s="46"/>
      <c r="J61" s="47"/>
    </row>
    <row r="62" spans="2:10" s="154" customFormat="1" ht="19.5" thickBot="1" x14ac:dyDescent="0.3">
      <c r="B62" s="432" t="s">
        <v>89</v>
      </c>
      <c r="C62" s="433"/>
      <c r="D62" s="434"/>
      <c r="E62" s="97">
        <f>SUM(E60,E54,E48,E41,E34,E21,E9)</f>
        <v>43</v>
      </c>
      <c r="F62" s="152">
        <f t="shared" si="0"/>
        <v>1720000</v>
      </c>
      <c r="G62" s="62">
        <f>SUM(G60,G54,G48,G41,G34,G21,G9)</f>
        <v>32</v>
      </c>
      <c r="H62" s="152">
        <f t="shared" si="1"/>
        <v>1440000</v>
      </c>
      <c r="I62" s="97">
        <f t="shared" si="4"/>
        <v>75</v>
      </c>
      <c r="J62" s="153">
        <f t="shared" si="3"/>
        <v>3160000</v>
      </c>
    </row>
    <row r="63" spans="2:10" ht="21" thickBot="1" x14ac:dyDescent="0.3">
      <c r="B63" s="513" t="s">
        <v>137</v>
      </c>
      <c r="C63" s="514"/>
      <c r="D63" s="514"/>
      <c r="E63" s="157">
        <f>E62*5</f>
        <v>215</v>
      </c>
      <c r="F63" s="157">
        <f t="shared" ref="F63:J63" si="5">F62*5</f>
        <v>8600000</v>
      </c>
      <c r="G63" s="157">
        <f t="shared" si="5"/>
        <v>160</v>
      </c>
      <c r="H63" s="157">
        <f t="shared" si="5"/>
        <v>7200000</v>
      </c>
      <c r="I63" s="157">
        <f t="shared" si="5"/>
        <v>375</v>
      </c>
      <c r="J63" s="158">
        <f t="shared" si="5"/>
        <v>15800000</v>
      </c>
    </row>
    <row r="64" spans="2:10" s="331" customFormat="1" ht="21" thickBot="1" x14ac:dyDescent="0.3">
      <c r="B64" s="328"/>
      <c r="C64" s="329"/>
      <c r="D64" s="328"/>
      <c r="E64" s="330"/>
      <c r="F64" s="330"/>
      <c r="G64" s="330"/>
      <c r="H64" s="330"/>
      <c r="I64" s="330"/>
      <c r="J64" s="330"/>
    </row>
    <row r="65" spans="2:10" ht="18.75" thickBot="1" x14ac:dyDescent="0.3">
      <c r="C65" s="115" t="s">
        <v>131</v>
      </c>
      <c r="D65" s="106"/>
      <c r="E65" s="51"/>
      <c r="F65" s="150"/>
      <c r="G65" s="3"/>
      <c r="H65" s="151"/>
    </row>
    <row r="66" spans="2:10" ht="18.75" thickBot="1" x14ac:dyDescent="0.3">
      <c r="C66" s="435" t="s">
        <v>132</v>
      </c>
      <c r="D66" s="436"/>
      <c r="E66" s="436"/>
      <c r="F66" s="436"/>
      <c r="G66" s="436"/>
      <c r="H66" s="437"/>
    </row>
    <row r="67" spans="2:10" s="164" customFormat="1" ht="13.5" thickBot="1" x14ac:dyDescent="0.3">
      <c r="C67" s="166"/>
      <c r="D67" s="167"/>
      <c r="E67" s="166"/>
      <c r="F67" s="168"/>
      <c r="G67" s="166"/>
      <c r="H67" s="168"/>
    </row>
    <row r="68" spans="2:10" ht="18.75" thickBot="1" x14ac:dyDescent="0.3">
      <c r="C68" s="435" t="s">
        <v>133</v>
      </c>
      <c r="D68" s="436"/>
      <c r="E68" s="436"/>
      <c r="F68" s="436"/>
      <c r="G68" s="436"/>
      <c r="H68" s="437"/>
      <c r="I68" s="107"/>
    </row>
    <row r="69" spans="2:10" s="164" customFormat="1" ht="13.5" thickBot="1" x14ac:dyDescent="0.3">
      <c r="C69" s="320"/>
      <c r="D69" s="321"/>
      <c r="E69" s="320"/>
      <c r="F69" s="322"/>
      <c r="G69" s="320"/>
      <c r="H69" s="322"/>
      <c r="I69" s="323"/>
    </row>
    <row r="70" spans="2:10" ht="18.75" thickBot="1" x14ac:dyDescent="0.3">
      <c r="C70" s="435" t="s">
        <v>134</v>
      </c>
      <c r="D70" s="436"/>
      <c r="E70" s="436"/>
      <c r="F70" s="436"/>
      <c r="G70" s="436"/>
      <c r="H70" s="437"/>
      <c r="I70" s="107"/>
    </row>
    <row r="71" spans="2:10" s="164" customFormat="1" ht="13.5" thickBot="1" x14ac:dyDescent="0.3">
      <c r="C71" s="166"/>
      <c r="D71" s="167"/>
      <c r="E71" s="166"/>
      <c r="F71" s="168"/>
      <c r="G71" s="166"/>
      <c r="H71" s="168"/>
    </row>
    <row r="72" spans="2:10" ht="18.75" thickBot="1" x14ac:dyDescent="0.3">
      <c r="C72" s="435" t="s">
        <v>135</v>
      </c>
      <c r="D72" s="436"/>
      <c r="E72" s="436"/>
      <c r="F72" s="436"/>
      <c r="G72" s="436"/>
      <c r="H72" s="437"/>
    </row>
    <row r="73" spans="2:10" ht="16.5" thickBot="1" x14ac:dyDescent="0.3">
      <c r="C73" s="51"/>
      <c r="D73" s="106"/>
      <c r="E73" s="51"/>
      <c r="F73" s="150"/>
      <c r="G73" s="3"/>
      <c r="H73" s="151"/>
    </row>
    <row r="74" spans="2:10" ht="18.75" thickBot="1" x14ac:dyDescent="0.3">
      <c r="C74" s="438" t="s">
        <v>136</v>
      </c>
      <c r="D74" s="439"/>
      <c r="E74" s="439"/>
      <c r="F74" s="439"/>
      <c r="G74" s="439"/>
      <c r="H74" s="440"/>
    </row>
    <row r="75" spans="2:10" x14ac:dyDescent="0.3">
      <c r="B75" s="26"/>
      <c r="C75" s="3"/>
      <c r="D75" s="17"/>
      <c r="E75" s="3"/>
      <c r="F75" s="3"/>
      <c r="G75" s="3"/>
      <c r="H75" s="3"/>
      <c r="J75" s="37"/>
    </row>
    <row r="76" spans="2:10" s="28" customFormat="1" x14ac:dyDescent="0.25">
      <c r="B76" s="533"/>
      <c r="C76" s="533"/>
      <c r="D76" s="324"/>
      <c r="E76" s="534"/>
      <c r="F76" s="534"/>
      <c r="G76" s="534"/>
      <c r="H76" s="51"/>
      <c r="I76" s="535"/>
      <c r="J76" s="535"/>
    </row>
    <row r="77" spans="2:10" s="28" customFormat="1" ht="15.75" customHeight="1" x14ac:dyDescent="0.25">
      <c r="B77" s="536" t="s">
        <v>140</v>
      </c>
      <c r="C77" s="536"/>
      <c r="D77" s="325"/>
      <c r="E77" s="531" t="s">
        <v>140</v>
      </c>
      <c r="F77" s="531"/>
      <c r="G77" s="531"/>
      <c r="H77" s="51"/>
      <c r="I77" s="326" t="s">
        <v>141</v>
      </c>
      <c r="J77" s="327"/>
    </row>
    <row r="78" spans="2:10" x14ac:dyDescent="0.3">
      <c r="B78" s="537"/>
      <c r="C78" s="537"/>
      <c r="D78" s="17"/>
      <c r="E78" s="532"/>
      <c r="F78" s="532"/>
      <c r="G78" s="532"/>
      <c r="H78" s="3"/>
      <c r="J78" s="37"/>
    </row>
    <row r="79" spans="2:10" x14ac:dyDescent="0.3">
      <c r="B79" s="26"/>
      <c r="C79" s="3"/>
      <c r="D79" s="17"/>
      <c r="E79" s="3"/>
      <c r="F79" s="3"/>
      <c r="G79" s="3"/>
      <c r="H79" s="3"/>
      <c r="J79" s="37"/>
    </row>
    <row r="80" spans="2:10" ht="20.25" x14ac:dyDescent="0.25">
      <c r="B80" s="26"/>
      <c r="C80" s="449" t="s">
        <v>142</v>
      </c>
      <c r="D80" s="449"/>
      <c r="E80" s="449"/>
      <c r="F80" s="449"/>
      <c r="G80" s="449"/>
      <c r="H80" s="449"/>
      <c r="I80" s="449"/>
      <c r="J80" s="449"/>
    </row>
    <row r="81" spans="2:10" x14ac:dyDescent="0.3">
      <c r="B81" s="26"/>
      <c r="C81" s="3"/>
      <c r="D81" s="17"/>
      <c r="E81" s="3"/>
      <c r="F81" s="3"/>
      <c r="G81" s="3"/>
      <c r="H81" s="3"/>
      <c r="J81" s="37"/>
    </row>
  </sheetData>
  <mergeCells count="34">
    <mergeCell ref="B43:B48"/>
    <mergeCell ref="C43:C48"/>
    <mergeCell ref="B50:B54"/>
    <mergeCell ref="C50:C54"/>
    <mergeCell ref="C80:J80"/>
    <mergeCell ref="C68:H68"/>
    <mergeCell ref="C70:H70"/>
    <mergeCell ref="E77:G78"/>
    <mergeCell ref="B76:C76"/>
    <mergeCell ref="E76:G76"/>
    <mergeCell ref="I76:J76"/>
    <mergeCell ref="B77:C78"/>
    <mergeCell ref="B3:J3"/>
    <mergeCell ref="G6:G8"/>
    <mergeCell ref="G24:G33"/>
    <mergeCell ref="G12:G20"/>
    <mergeCell ref="B23:B34"/>
    <mergeCell ref="C23:C34"/>
    <mergeCell ref="C66:H66"/>
    <mergeCell ref="C72:H72"/>
    <mergeCell ref="C74:H74"/>
    <mergeCell ref="B63:D63"/>
    <mergeCell ref="B5:B9"/>
    <mergeCell ref="C5:C9"/>
    <mergeCell ref="B11:B21"/>
    <mergeCell ref="C11:C21"/>
    <mergeCell ref="B62:D62"/>
    <mergeCell ref="B56:B60"/>
    <mergeCell ref="C56:C60"/>
    <mergeCell ref="G37:G40"/>
    <mergeCell ref="G44:G47"/>
    <mergeCell ref="G51:G53"/>
    <mergeCell ref="B36:B41"/>
    <mergeCell ref="C36:C41"/>
  </mergeCells>
  <pageMargins left="0.7" right="0.7" top="0.75" bottom="0.75" header="0.3" footer="0.3"/>
  <pageSetup paperSize="9" scale="69" fitToHeight="0" orientation="landscape" r:id="rId1"/>
  <rowBreaks count="2" manualBreakCount="2">
    <brk id="41" max="9" man="1"/>
    <brk id="8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6"/>
  <sheetViews>
    <sheetView view="pageBreakPreview" zoomScale="55" zoomScaleNormal="100" zoomScaleSheetLayoutView="55" workbookViewId="0">
      <selection activeCell="E17" sqref="E17"/>
    </sheetView>
  </sheetViews>
  <sheetFormatPr defaultRowHeight="15" x14ac:dyDescent="0.25"/>
  <cols>
    <col min="1" max="1" width="16.5703125" customWidth="1"/>
    <col min="3" max="3" width="23.28515625" customWidth="1"/>
    <col min="4" max="4" width="32.140625" bestFit="1" customWidth="1"/>
    <col min="5" max="5" width="24.85546875" customWidth="1"/>
    <col min="6" max="6" width="24.85546875" style="144" customWidth="1"/>
    <col min="7" max="7" width="14.85546875" customWidth="1"/>
    <col min="8" max="8" width="20" style="144" customWidth="1"/>
    <col min="9" max="9" width="14.28515625" customWidth="1"/>
    <col min="10" max="10" width="19.28515625" customWidth="1"/>
  </cols>
  <sheetData>
    <row r="1" spans="2:10" s="198" customFormat="1" ht="21" thickBot="1" x14ac:dyDescent="0.3">
      <c r="B1" s="545" t="s">
        <v>128</v>
      </c>
      <c r="C1" s="546"/>
      <c r="D1" s="546"/>
      <c r="E1" s="546"/>
      <c r="F1" s="546"/>
      <c r="G1" s="546"/>
      <c r="H1" s="546"/>
      <c r="I1" s="546"/>
      <c r="J1" s="547"/>
    </row>
    <row r="2" spans="2:10" s="368" customFormat="1" ht="36.75" thickBot="1" x14ac:dyDescent="0.3">
      <c r="B2" s="362" t="s">
        <v>42</v>
      </c>
      <c r="C2" s="363" t="s">
        <v>10</v>
      </c>
      <c r="D2" s="364" t="s">
        <v>8</v>
      </c>
      <c r="E2" s="363" t="s">
        <v>6</v>
      </c>
      <c r="F2" s="365" t="s">
        <v>129</v>
      </c>
      <c r="G2" s="365" t="s">
        <v>7</v>
      </c>
      <c r="H2" s="365" t="s">
        <v>138</v>
      </c>
      <c r="I2" s="366" t="s">
        <v>124</v>
      </c>
      <c r="J2" s="367" t="s">
        <v>125</v>
      </c>
    </row>
    <row r="3" spans="2:10" ht="18" x14ac:dyDescent="0.25">
      <c r="B3" s="441">
        <v>1</v>
      </c>
      <c r="C3" s="441" t="s">
        <v>90</v>
      </c>
      <c r="D3" s="335" t="s">
        <v>98</v>
      </c>
      <c r="E3" s="117">
        <v>1</v>
      </c>
      <c r="F3" s="145">
        <f>E3*40000</f>
        <v>40000</v>
      </c>
      <c r="G3" s="118">
        <v>4</v>
      </c>
      <c r="H3" s="145">
        <f>G3*45000</f>
        <v>180000</v>
      </c>
      <c r="I3" s="139">
        <f>E3+G3</f>
        <v>5</v>
      </c>
      <c r="J3" s="336">
        <f>H3+F3</f>
        <v>220000</v>
      </c>
    </row>
    <row r="4" spans="2:10" ht="18" x14ac:dyDescent="0.25">
      <c r="B4" s="442"/>
      <c r="C4" s="442"/>
      <c r="D4" s="337" t="s">
        <v>99</v>
      </c>
      <c r="E4" s="121">
        <v>1</v>
      </c>
      <c r="F4" s="146">
        <f t="shared" ref="F4:F46" si="0">E4*40000</f>
        <v>40000</v>
      </c>
      <c r="G4" s="523"/>
      <c r="H4" s="146">
        <f t="shared" ref="H4:H47" si="1">G4*45000</f>
        <v>0</v>
      </c>
      <c r="I4" s="338">
        <f t="shared" ref="I4:I47" si="2">E4+G4</f>
        <v>1</v>
      </c>
      <c r="J4" s="339">
        <f t="shared" ref="J4:J47" si="3">H4+F4</f>
        <v>40000</v>
      </c>
    </row>
    <row r="5" spans="2:10" ht="18.75" thickBot="1" x14ac:dyDescent="0.3">
      <c r="B5" s="442"/>
      <c r="C5" s="442"/>
      <c r="D5" s="337" t="s">
        <v>100</v>
      </c>
      <c r="E5" s="121">
        <v>1</v>
      </c>
      <c r="F5" s="146">
        <f t="shared" si="0"/>
        <v>40000</v>
      </c>
      <c r="G5" s="524"/>
      <c r="H5" s="146">
        <f t="shared" si="1"/>
        <v>0</v>
      </c>
      <c r="I5" s="340">
        <f t="shared" si="2"/>
        <v>1</v>
      </c>
      <c r="J5" s="339">
        <f t="shared" si="3"/>
        <v>40000</v>
      </c>
    </row>
    <row r="6" spans="2:10" s="1" customFormat="1" ht="18.75" thickBot="1" x14ac:dyDescent="0.3">
      <c r="B6" s="443"/>
      <c r="C6" s="443"/>
      <c r="D6" s="113" t="s">
        <v>9</v>
      </c>
      <c r="E6" s="128">
        <f>SUM(E3:E5)</f>
        <v>3</v>
      </c>
      <c r="F6" s="341">
        <f t="shared" si="0"/>
        <v>120000</v>
      </c>
      <c r="G6" s="114">
        <f>SUM(G3:G5)</f>
        <v>4</v>
      </c>
      <c r="H6" s="341">
        <f t="shared" si="1"/>
        <v>180000</v>
      </c>
      <c r="I6" s="112">
        <f t="shared" si="2"/>
        <v>7</v>
      </c>
      <c r="J6" s="342">
        <f t="shared" si="3"/>
        <v>300000</v>
      </c>
    </row>
    <row r="7" spans="2:10" ht="18.75" thickBot="1" x14ac:dyDescent="0.3">
      <c r="B7" s="108"/>
      <c r="C7" s="108"/>
      <c r="D7" s="108"/>
      <c r="E7" s="108"/>
      <c r="F7" s="147"/>
      <c r="G7" s="108"/>
      <c r="H7" s="147"/>
      <c r="I7" s="343"/>
      <c r="J7" s="344"/>
    </row>
    <row r="8" spans="2:10" ht="18" x14ac:dyDescent="0.25">
      <c r="B8" s="441">
        <v>2</v>
      </c>
      <c r="C8" s="441" t="s">
        <v>91</v>
      </c>
      <c r="D8" s="335" t="s">
        <v>101</v>
      </c>
      <c r="E8" s="117">
        <v>1</v>
      </c>
      <c r="F8" s="145">
        <f t="shared" si="0"/>
        <v>40000</v>
      </c>
      <c r="G8" s="118">
        <v>4</v>
      </c>
      <c r="H8" s="145">
        <f t="shared" si="1"/>
        <v>180000</v>
      </c>
      <c r="I8" s="139">
        <f t="shared" si="2"/>
        <v>5</v>
      </c>
      <c r="J8" s="336">
        <f t="shared" si="3"/>
        <v>220000</v>
      </c>
    </row>
    <row r="9" spans="2:10" ht="18" x14ac:dyDescent="0.25">
      <c r="B9" s="442"/>
      <c r="C9" s="442"/>
      <c r="D9" s="337" t="s">
        <v>102</v>
      </c>
      <c r="E9" s="121">
        <v>1</v>
      </c>
      <c r="F9" s="146">
        <f t="shared" si="0"/>
        <v>40000</v>
      </c>
      <c r="G9" s="523"/>
      <c r="H9" s="146">
        <f t="shared" si="1"/>
        <v>0</v>
      </c>
      <c r="I9" s="338">
        <f t="shared" si="2"/>
        <v>1</v>
      </c>
      <c r="J9" s="339">
        <f t="shared" si="3"/>
        <v>40000</v>
      </c>
    </row>
    <row r="10" spans="2:10" ht="18" x14ac:dyDescent="0.25">
      <c r="B10" s="442"/>
      <c r="C10" s="442"/>
      <c r="D10" s="337" t="s">
        <v>103</v>
      </c>
      <c r="E10" s="121">
        <v>1</v>
      </c>
      <c r="F10" s="146">
        <f t="shared" si="0"/>
        <v>40000</v>
      </c>
      <c r="G10" s="524"/>
      <c r="H10" s="146">
        <f t="shared" si="1"/>
        <v>0</v>
      </c>
      <c r="I10" s="338">
        <f t="shared" si="2"/>
        <v>1</v>
      </c>
      <c r="J10" s="339">
        <f t="shared" si="3"/>
        <v>40000</v>
      </c>
    </row>
    <row r="11" spans="2:10" ht="18.75" thickBot="1" x14ac:dyDescent="0.3">
      <c r="B11" s="442"/>
      <c r="C11" s="442"/>
      <c r="D11" s="337" t="s">
        <v>104</v>
      </c>
      <c r="E11" s="121">
        <v>1</v>
      </c>
      <c r="F11" s="146">
        <f t="shared" si="0"/>
        <v>40000</v>
      </c>
      <c r="G11" s="524"/>
      <c r="H11" s="146">
        <f t="shared" si="1"/>
        <v>0</v>
      </c>
      <c r="I11" s="340">
        <f t="shared" si="2"/>
        <v>1</v>
      </c>
      <c r="J11" s="339">
        <f t="shared" si="3"/>
        <v>40000</v>
      </c>
    </row>
    <row r="12" spans="2:10" s="1" customFormat="1" ht="18.75" thickBot="1" x14ac:dyDescent="0.3">
      <c r="B12" s="443"/>
      <c r="C12" s="443"/>
      <c r="D12" s="113" t="s">
        <v>35</v>
      </c>
      <c r="E12" s="128">
        <f>SUM(E8:E11)</f>
        <v>4</v>
      </c>
      <c r="F12" s="341">
        <f t="shared" si="0"/>
        <v>160000</v>
      </c>
      <c r="G12" s="114">
        <f>SUM(G8:G11)</f>
        <v>4</v>
      </c>
      <c r="H12" s="341">
        <f t="shared" si="1"/>
        <v>180000</v>
      </c>
      <c r="I12" s="112">
        <f t="shared" si="2"/>
        <v>8</v>
      </c>
      <c r="J12" s="342">
        <f t="shared" si="3"/>
        <v>340000</v>
      </c>
    </row>
    <row r="13" spans="2:10" ht="18.75" thickBot="1" x14ac:dyDescent="0.3">
      <c r="B13" s="108"/>
      <c r="C13" s="108"/>
      <c r="D13" s="108"/>
      <c r="E13" s="108"/>
      <c r="F13" s="147"/>
      <c r="G13" s="108"/>
      <c r="H13" s="147"/>
      <c r="I13" s="343"/>
      <c r="J13" s="344"/>
    </row>
    <row r="14" spans="2:10" ht="18" x14ac:dyDescent="0.25">
      <c r="B14" s="441">
        <v>3</v>
      </c>
      <c r="C14" s="441" t="s">
        <v>92</v>
      </c>
      <c r="D14" s="116" t="s">
        <v>105</v>
      </c>
      <c r="E14" s="117">
        <v>1</v>
      </c>
      <c r="F14" s="145">
        <f t="shared" si="0"/>
        <v>40000</v>
      </c>
      <c r="G14" s="118">
        <v>4</v>
      </c>
      <c r="H14" s="145">
        <f t="shared" si="1"/>
        <v>180000</v>
      </c>
      <c r="I14" s="139">
        <f t="shared" si="2"/>
        <v>5</v>
      </c>
      <c r="J14" s="336">
        <f t="shared" si="3"/>
        <v>220000</v>
      </c>
    </row>
    <row r="15" spans="2:10" ht="18" x14ac:dyDescent="0.25">
      <c r="B15" s="442"/>
      <c r="C15" s="442"/>
      <c r="D15" s="131" t="s">
        <v>106</v>
      </c>
      <c r="E15" s="121">
        <v>1</v>
      </c>
      <c r="F15" s="146">
        <f t="shared" si="0"/>
        <v>40000</v>
      </c>
      <c r="G15" s="523"/>
      <c r="H15" s="146">
        <f t="shared" si="1"/>
        <v>0</v>
      </c>
      <c r="I15" s="338">
        <f t="shared" si="2"/>
        <v>1</v>
      </c>
      <c r="J15" s="339">
        <f t="shared" si="3"/>
        <v>40000</v>
      </c>
    </row>
    <row r="16" spans="2:10" ht="18" x14ac:dyDescent="0.25">
      <c r="B16" s="442"/>
      <c r="C16" s="442"/>
      <c r="D16" s="131" t="s">
        <v>107</v>
      </c>
      <c r="E16" s="121">
        <v>1</v>
      </c>
      <c r="F16" s="146">
        <f t="shared" si="0"/>
        <v>40000</v>
      </c>
      <c r="G16" s="524"/>
      <c r="H16" s="146">
        <f t="shared" si="1"/>
        <v>0</v>
      </c>
      <c r="I16" s="338">
        <f t="shared" si="2"/>
        <v>1</v>
      </c>
      <c r="J16" s="339">
        <f t="shared" si="3"/>
        <v>40000</v>
      </c>
    </row>
    <row r="17" spans="2:10" ht="18" x14ac:dyDescent="0.25">
      <c r="B17" s="442"/>
      <c r="C17" s="442"/>
      <c r="D17" s="131" t="s">
        <v>108</v>
      </c>
      <c r="E17" s="121">
        <v>1</v>
      </c>
      <c r="F17" s="146">
        <f t="shared" si="0"/>
        <v>40000</v>
      </c>
      <c r="G17" s="524"/>
      <c r="H17" s="146">
        <f t="shared" si="1"/>
        <v>0</v>
      </c>
      <c r="I17" s="338">
        <f t="shared" si="2"/>
        <v>1</v>
      </c>
      <c r="J17" s="339">
        <f t="shared" si="3"/>
        <v>40000</v>
      </c>
    </row>
    <row r="18" spans="2:10" ht="18.75" thickBot="1" x14ac:dyDescent="0.3">
      <c r="B18" s="442"/>
      <c r="C18" s="442"/>
      <c r="D18" s="131" t="s">
        <v>109</v>
      </c>
      <c r="E18" s="121">
        <v>1</v>
      </c>
      <c r="F18" s="146">
        <f t="shared" si="0"/>
        <v>40000</v>
      </c>
      <c r="G18" s="524"/>
      <c r="H18" s="146">
        <f t="shared" si="1"/>
        <v>0</v>
      </c>
      <c r="I18" s="340">
        <f t="shared" si="2"/>
        <v>1</v>
      </c>
      <c r="J18" s="339">
        <f t="shared" si="3"/>
        <v>40000</v>
      </c>
    </row>
    <row r="19" spans="2:10" s="1" customFormat="1" ht="18.75" thickBot="1" x14ac:dyDescent="0.3">
      <c r="B19" s="443"/>
      <c r="C19" s="443"/>
      <c r="D19" s="113" t="s">
        <v>35</v>
      </c>
      <c r="E19" s="128">
        <f>SUM(E14:E18)</f>
        <v>5</v>
      </c>
      <c r="F19" s="341">
        <f t="shared" si="0"/>
        <v>200000</v>
      </c>
      <c r="G19" s="114">
        <f>SUM(G14:G18)</f>
        <v>4</v>
      </c>
      <c r="H19" s="341">
        <f t="shared" si="1"/>
        <v>180000</v>
      </c>
      <c r="I19" s="112">
        <f t="shared" si="2"/>
        <v>9</v>
      </c>
      <c r="J19" s="342">
        <f t="shared" si="3"/>
        <v>380000</v>
      </c>
    </row>
    <row r="20" spans="2:10" ht="18.75" thickBot="1" x14ac:dyDescent="0.3">
      <c r="B20" s="108"/>
      <c r="C20" s="108"/>
      <c r="D20" s="108"/>
      <c r="E20" s="108"/>
      <c r="F20" s="147"/>
      <c r="G20" s="108"/>
      <c r="H20" s="147"/>
      <c r="I20" s="343"/>
      <c r="J20" s="344"/>
    </row>
    <row r="21" spans="2:10" ht="18" x14ac:dyDescent="0.25">
      <c r="B21" s="441">
        <v>4</v>
      </c>
      <c r="C21" s="441" t="s">
        <v>94</v>
      </c>
      <c r="D21" s="345" t="s">
        <v>110</v>
      </c>
      <c r="E21" s="117">
        <v>1</v>
      </c>
      <c r="F21" s="145">
        <f t="shared" si="0"/>
        <v>40000</v>
      </c>
      <c r="G21" s="118">
        <v>4</v>
      </c>
      <c r="H21" s="145">
        <f t="shared" si="1"/>
        <v>180000</v>
      </c>
      <c r="I21" s="139">
        <f t="shared" si="2"/>
        <v>5</v>
      </c>
      <c r="J21" s="336">
        <f t="shared" si="3"/>
        <v>220000</v>
      </c>
    </row>
    <row r="22" spans="2:10" ht="18" x14ac:dyDescent="0.25">
      <c r="B22" s="442"/>
      <c r="C22" s="442"/>
      <c r="D22" s="346" t="s">
        <v>111</v>
      </c>
      <c r="E22" s="121">
        <v>1</v>
      </c>
      <c r="F22" s="146">
        <f t="shared" si="0"/>
        <v>40000</v>
      </c>
      <c r="G22" s="525"/>
      <c r="H22" s="146">
        <f t="shared" si="1"/>
        <v>0</v>
      </c>
      <c r="I22" s="338">
        <f t="shared" si="2"/>
        <v>1</v>
      </c>
      <c r="J22" s="339">
        <f t="shared" si="3"/>
        <v>40000</v>
      </c>
    </row>
    <row r="23" spans="2:10" ht="18" x14ac:dyDescent="0.25">
      <c r="B23" s="442"/>
      <c r="C23" s="442"/>
      <c r="D23" s="346" t="s">
        <v>112</v>
      </c>
      <c r="E23" s="121">
        <v>1</v>
      </c>
      <c r="F23" s="146">
        <f t="shared" si="0"/>
        <v>40000</v>
      </c>
      <c r="G23" s="526"/>
      <c r="H23" s="146">
        <f t="shared" si="1"/>
        <v>0</v>
      </c>
      <c r="I23" s="338">
        <f t="shared" si="2"/>
        <v>1</v>
      </c>
      <c r="J23" s="339">
        <f t="shared" si="3"/>
        <v>40000</v>
      </c>
    </row>
    <row r="24" spans="2:10" ht="18" x14ac:dyDescent="0.25">
      <c r="B24" s="442"/>
      <c r="C24" s="442"/>
      <c r="D24" s="346" t="s">
        <v>113</v>
      </c>
      <c r="E24" s="121">
        <v>1</v>
      </c>
      <c r="F24" s="146">
        <f t="shared" si="0"/>
        <v>40000</v>
      </c>
      <c r="G24" s="526"/>
      <c r="H24" s="146">
        <f t="shared" si="1"/>
        <v>0</v>
      </c>
      <c r="I24" s="338">
        <f t="shared" si="2"/>
        <v>1</v>
      </c>
      <c r="J24" s="339">
        <f t="shared" si="3"/>
        <v>40000</v>
      </c>
    </row>
    <row r="25" spans="2:10" ht="18" x14ac:dyDescent="0.25">
      <c r="B25" s="442"/>
      <c r="C25" s="442"/>
      <c r="D25" s="346" t="s">
        <v>114</v>
      </c>
      <c r="E25" s="121">
        <v>1</v>
      </c>
      <c r="F25" s="146">
        <f t="shared" si="0"/>
        <v>40000</v>
      </c>
      <c r="G25" s="526"/>
      <c r="H25" s="146">
        <f t="shared" si="1"/>
        <v>0</v>
      </c>
      <c r="I25" s="338">
        <f t="shared" si="2"/>
        <v>1</v>
      </c>
      <c r="J25" s="339">
        <f t="shared" si="3"/>
        <v>40000</v>
      </c>
    </row>
    <row r="26" spans="2:10" ht="18.75" thickBot="1" x14ac:dyDescent="0.3">
      <c r="B26" s="442"/>
      <c r="C26" s="442"/>
      <c r="D26" s="347" t="s">
        <v>115</v>
      </c>
      <c r="E26" s="125">
        <v>1</v>
      </c>
      <c r="F26" s="147">
        <f t="shared" si="0"/>
        <v>40000</v>
      </c>
      <c r="G26" s="526"/>
      <c r="H26" s="147">
        <f t="shared" si="1"/>
        <v>0</v>
      </c>
      <c r="I26" s="343">
        <f t="shared" si="2"/>
        <v>1</v>
      </c>
      <c r="J26" s="348">
        <f t="shared" si="3"/>
        <v>40000</v>
      </c>
    </row>
    <row r="27" spans="2:10" s="1" customFormat="1" ht="18.75" thickBot="1" x14ac:dyDescent="0.3">
      <c r="B27" s="443"/>
      <c r="C27" s="443"/>
      <c r="D27" s="112" t="s">
        <v>139</v>
      </c>
      <c r="E27" s="128">
        <f>SUM(E21:E26)</f>
        <v>6</v>
      </c>
      <c r="F27" s="148">
        <f t="shared" si="0"/>
        <v>240000</v>
      </c>
      <c r="G27" s="114">
        <f>SUM(G21:G26)</f>
        <v>4</v>
      </c>
      <c r="H27" s="148">
        <f t="shared" si="1"/>
        <v>180000</v>
      </c>
      <c r="I27" s="112">
        <f t="shared" si="2"/>
        <v>10</v>
      </c>
      <c r="J27" s="349">
        <f t="shared" si="3"/>
        <v>420000</v>
      </c>
    </row>
    <row r="28" spans="2:10" ht="18.75" thickBot="1" x14ac:dyDescent="0.3">
      <c r="B28" s="350"/>
      <c r="C28" s="136"/>
      <c r="D28" s="351"/>
      <c r="E28" s="136"/>
      <c r="F28" s="147"/>
      <c r="G28" s="136"/>
      <c r="H28" s="147"/>
      <c r="I28" s="343"/>
      <c r="J28" s="344"/>
    </row>
    <row r="29" spans="2:10" ht="18" x14ac:dyDescent="0.25">
      <c r="B29" s="441">
        <v>5</v>
      </c>
      <c r="C29" s="541" t="s">
        <v>95</v>
      </c>
      <c r="D29" s="345" t="s">
        <v>116</v>
      </c>
      <c r="E29" s="117">
        <v>1</v>
      </c>
      <c r="F29" s="145">
        <f t="shared" si="0"/>
        <v>40000</v>
      </c>
      <c r="G29" s="118">
        <v>0</v>
      </c>
      <c r="H29" s="145">
        <f t="shared" si="1"/>
        <v>0</v>
      </c>
      <c r="I29" s="139">
        <f t="shared" si="2"/>
        <v>1</v>
      </c>
      <c r="J29" s="336">
        <f t="shared" si="3"/>
        <v>40000</v>
      </c>
    </row>
    <row r="30" spans="2:10" ht="18" x14ac:dyDescent="0.25">
      <c r="B30" s="442"/>
      <c r="C30" s="542"/>
      <c r="D30" s="352" t="s">
        <v>117</v>
      </c>
      <c r="E30" s="121">
        <v>1</v>
      </c>
      <c r="F30" s="146">
        <f t="shared" si="0"/>
        <v>40000</v>
      </c>
      <c r="G30" s="525"/>
      <c r="H30" s="146">
        <f t="shared" si="1"/>
        <v>0</v>
      </c>
      <c r="I30" s="338">
        <f t="shared" si="2"/>
        <v>1</v>
      </c>
      <c r="J30" s="339">
        <f t="shared" si="3"/>
        <v>40000</v>
      </c>
    </row>
    <row r="31" spans="2:10" ht="18" x14ac:dyDescent="0.25">
      <c r="B31" s="442"/>
      <c r="C31" s="543"/>
      <c r="D31" s="346" t="s">
        <v>118</v>
      </c>
      <c r="E31" s="121">
        <v>1</v>
      </c>
      <c r="F31" s="146">
        <f t="shared" si="0"/>
        <v>40000</v>
      </c>
      <c r="G31" s="526"/>
      <c r="H31" s="146">
        <f t="shared" si="1"/>
        <v>0</v>
      </c>
      <c r="I31" s="338">
        <f t="shared" si="2"/>
        <v>1</v>
      </c>
      <c r="J31" s="339">
        <f t="shared" si="3"/>
        <v>40000</v>
      </c>
    </row>
    <row r="32" spans="2:10" ht="18" x14ac:dyDescent="0.25">
      <c r="B32" s="442"/>
      <c r="C32" s="543"/>
      <c r="D32" s="346" t="s">
        <v>119</v>
      </c>
      <c r="E32" s="121">
        <v>1</v>
      </c>
      <c r="F32" s="146">
        <f t="shared" si="0"/>
        <v>40000</v>
      </c>
      <c r="G32" s="526"/>
      <c r="H32" s="146">
        <f t="shared" si="1"/>
        <v>0</v>
      </c>
      <c r="I32" s="338">
        <f t="shared" si="2"/>
        <v>1</v>
      </c>
      <c r="J32" s="339">
        <f t="shared" si="3"/>
        <v>40000</v>
      </c>
    </row>
    <row r="33" spans="2:10" ht="18.75" thickBot="1" x14ac:dyDescent="0.3">
      <c r="B33" s="442"/>
      <c r="C33" s="543"/>
      <c r="D33" s="347" t="s">
        <v>120</v>
      </c>
      <c r="E33" s="125">
        <v>1</v>
      </c>
      <c r="F33" s="147">
        <f t="shared" si="0"/>
        <v>40000</v>
      </c>
      <c r="G33" s="526"/>
      <c r="H33" s="147">
        <f t="shared" si="1"/>
        <v>0</v>
      </c>
      <c r="I33" s="343">
        <f t="shared" si="2"/>
        <v>1</v>
      </c>
      <c r="J33" s="348">
        <f t="shared" si="3"/>
        <v>40000</v>
      </c>
    </row>
    <row r="34" spans="2:10" s="1" customFormat="1" ht="18.75" thickBot="1" x14ac:dyDescent="0.3">
      <c r="B34" s="443"/>
      <c r="C34" s="544"/>
      <c r="D34" s="353" t="s">
        <v>35</v>
      </c>
      <c r="E34" s="128">
        <f>SUM(E29:E33)</f>
        <v>5</v>
      </c>
      <c r="F34" s="148">
        <f t="shared" si="0"/>
        <v>200000</v>
      </c>
      <c r="G34" s="114">
        <f>SUM(G29:G33)</f>
        <v>0</v>
      </c>
      <c r="H34" s="148">
        <f t="shared" si="1"/>
        <v>0</v>
      </c>
      <c r="I34" s="112">
        <f t="shared" si="2"/>
        <v>5</v>
      </c>
      <c r="J34" s="349">
        <f t="shared" si="3"/>
        <v>200000</v>
      </c>
    </row>
    <row r="35" spans="2:10" ht="18.75" thickBot="1" x14ac:dyDescent="0.3">
      <c r="B35" s="350"/>
      <c r="C35" s="136"/>
      <c r="D35" s="351"/>
      <c r="E35" s="136"/>
      <c r="F35" s="147"/>
      <c r="G35" s="136"/>
      <c r="H35" s="147"/>
      <c r="I35" s="343"/>
      <c r="J35" s="344"/>
    </row>
    <row r="36" spans="2:10" ht="18" x14ac:dyDescent="0.25">
      <c r="B36" s="441">
        <v>6</v>
      </c>
      <c r="C36" s="444" t="s">
        <v>96</v>
      </c>
      <c r="D36" s="354" t="s">
        <v>121</v>
      </c>
      <c r="E36" s="117">
        <v>1</v>
      </c>
      <c r="F36" s="145">
        <f t="shared" si="0"/>
        <v>40000</v>
      </c>
      <c r="G36" s="118">
        <v>0</v>
      </c>
      <c r="H36" s="145">
        <f t="shared" si="1"/>
        <v>0</v>
      </c>
      <c r="I36" s="139">
        <f t="shared" si="2"/>
        <v>1</v>
      </c>
      <c r="J36" s="336">
        <f t="shared" si="3"/>
        <v>40000</v>
      </c>
    </row>
    <row r="37" spans="2:10" ht="18" x14ac:dyDescent="0.25">
      <c r="B37" s="442"/>
      <c r="C37" s="445"/>
      <c r="D37" s="355" t="s">
        <v>122</v>
      </c>
      <c r="E37" s="121">
        <v>1</v>
      </c>
      <c r="F37" s="146">
        <f t="shared" si="0"/>
        <v>40000</v>
      </c>
      <c r="G37" s="523"/>
      <c r="H37" s="146">
        <f t="shared" si="1"/>
        <v>0</v>
      </c>
      <c r="I37" s="338">
        <f t="shared" si="2"/>
        <v>1</v>
      </c>
      <c r="J37" s="339">
        <f t="shared" si="3"/>
        <v>40000</v>
      </c>
    </row>
    <row r="38" spans="2:10" ht="18.75" thickBot="1" x14ac:dyDescent="0.3">
      <c r="B38" s="442"/>
      <c r="C38" s="445"/>
      <c r="D38" s="356" t="s">
        <v>123</v>
      </c>
      <c r="E38" s="125">
        <v>1</v>
      </c>
      <c r="F38" s="147">
        <f t="shared" si="0"/>
        <v>40000</v>
      </c>
      <c r="G38" s="524"/>
      <c r="H38" s="147">
        <f t="shared" si="1"/>
        <v>0</v>
      </c>
      <c r="I38" s="343">
        <f t="shared" si="2"/>
        <v>1</v>
      </c>
      <c r="J38" s="348">
        <f t="shared" si="3"/>
        <v>40000</v>
      </c>
    </row>
    <row r="39" spans="2:10" s="1" customFormat="1" ht="18.75" thickBot="1" x14ac:dyDescent="0.3">
      <c r="B39" s="443"/>
      <c r="C39" s="443"/>
      <c r="D39" s="357" t="s">
        <v>35</v>
      </c>
      <c r="E39" s="128">
        <f>SUM(E36:E38)</f>
        <v>3</v>
      </c>
      <c r="F39" s="148">
        <f t="shared" si="0"/>
        <v>120000</v>
      </c>
      <c r="G39" s="128">
        <v>4</v>
      </c>
      <c r="H39" s="148">
        <f t="shared" si="1"/>
        <v>180000</v>
      </c>
      <c r="I39" s="112">
        <f t="shared" si="2"/>
        <v>7</v>
      </c>
      <c r="J39" s="349">
        <f t="shared" si="3"/>
        <v>300000</v>
      </c>
    </row>
    <row r="40" spans="2:10" ht="18.75" thickBot="1" x14ac:dyDescent="0.3">
      <c r="B40" s="108"/>
      <c r="C40" s="108"/>
      <c r="D40" s="358"/>
      <c r="E40" s="108"/>
      <c r="F40" s="147"/>
      <c r="G40" s="108"/>
      <c r="H40" s="147"/>
      <c r="I40" s="343"/>
      <c r="J40" s="344"/>
    </row>
    <row r="41" spans="2:10" ht="18" x14ac:dyDescent="0.25">
      <c r="B41" s="441">
        <v>7</v>
      </c>
      <c r="C41" s="444" t="s">
        <v>97</v>
      </c>
      <c r="D41" s="354"/>
      <c r="E41" s="117"/>
      <c r="F41" s="145">
        <f t="shared" si="0"/>
        <v>0</v>
      </c>
      <c r="G41" s="118"/>
      <c r="H41" s="145">
        <f t="shared" si="1"/>
        <v>0</v>
      </c>
      <c r="I41" s="139">
        <f t="shared" si="2"/>
        <v>0</v>
      </c>
      <c r="J41" s="336">
        <f t="shared" si="3"/>
        <v>0</v>
      </c>
    </row>
    <row r="42" spans="2:10" ht="18" x14ac:dyDescent="0.25">
      <c r="B42" s="442"/>
      <c r="C42" s="445"/>
      <c r="D42" s="355"/>
      <c r="E42" s="121"/>
      <c r="F42" s="146">
        <f t="shared" si="0"/>
        <v>0</v>
      </c>
      <c r="G42" s="142"/>
      <c r="H42" s="146">
        <f t="shared" si="1"/>
        <v>0</v>
      </c>
      <c r="I42" s="338">
        <f t="shared" si="2"/>
        <v>0</v>
      </c>
      <c r="J42" s="339">
        <f t="shared" si="3"/>
        <v>0</v>
      </c>
    </row>
    <row r="43" spans="2:10" ht="18" x14ac:dyDescent="0.25">
      <c r="B43" s="442"/>
      <c r="C43" s="445"/>
      <c r="D43" s="355"/>
      <c r="E43" s="121"/>
      <c r="F43" s="146">
        <f t="shared" si="0"/>
        <v>0</v>
      </c>
      <c r="G43" s="142"/>
      <c r="H43" s="146">
        <f t="shared" si="1"/>
        <v>0</v>
      </c>
      <c r="I43" s="338">
        <f t="shared" si="2"/>
        <v>0</v>
      </c>
      <c r="J43" s="339">
        <f t="shared" si="3"/>
        <v>0</v>
      </c>
    </row>
    <row r="44" spans="2:10" ht="18.75" thickBot="1" x14ac:dyDescent="0.3">
      <c r="B44" s="442"/>
      <c r="C44" s="445"/>
      <c r="D44" s="356"/>
      <c r="E44" s="125"/>
      <c r="F44" s="147">
        <f t="shared" si="0"/>
        <v>0</v>
      </c>
      <c r="G44" s="143"/>
      <c r="H44" s="147">
        <f t="shared" si="1"/>
        <v>0</v>
      </c>
      <c r="I44" s="343">
        <f t="shared" si="2"/>
        <v>0</v>
      </c>
      <c r="J44" s="348">
        <f t="shared" si="3"/>
        <v>0</v>
      </c>
    </row>
    <row r="45" spans="2:10" s="1" customFormat="1" ht="18.75" thickBot="1" x14ac:dyDescent="0.3">
      <c r="B45" s="443"/>
      <c r="C45" s="443"/>
      <c r="D45" s="359" t="s">
        <v>35</v>
      </c>
      <c r="E45" s="128">
        <f>SUM(E41:E44)</f>
        <v>0</v>
      </c>
      <c r="F45" s="148">
        <f t="shared" si="0"/>
        <v>0</v>
      </c>
      <c r="G45" s="114">
        <v>0</v>
      </c>
      <c r="H45" s="148">
        <f t="shared" si="1"/>
        <v>0</v>
      </c>
      <c r="I45" s="112">
        <f t="shared" si="2"/>
        <v>0</v>
      </c>
      <c r="J45" s="349">
        <f t="shared" si="3"/>
        <v>0</v>
      </c>
    </row>
    <row r="46" spans="2:10" ht="18.75" thickBot="1" x14ac:dyDescent="0.3">
      <c r="B46" s="108"/>
      <c r="C46" s="108"/>
      <c r="D46" s="358"/>
      <c r="E46" s="108"/>
      <c r="F46" s="147">
        <f t="shared" si="0"/>
        <v>0</v>
      </c>
      <c r="G46" s="108"/>
      <c r="H46" s="147">
        <f t="shared" si="1"/>
        <v>0</v>
      </c>
      <c r="I46" s="343">
        <f t="shared" si="2"/>
        <v>0</v>
      </c>
      <c r="J46" s="360">
        <f t="shared" si="3"/>
        <v>0</v>
      </c>
    </row>
    <row r="47" spans="2:10" s="175" customFormat="1" ht="21.75" thickBot="1" x14ac:dyDescent="0.4">
      <c r="B47" s="538" t="s">
        <v>93</v>
      </c>
      <c r="C47" s="539"/>
      <c r="D47" s="540"/>
      <c r="E47" s="172">
        <f>SUM(E45,E39,E34,E27,E19,E12,E6)</f>
        <v>26</v>
      </c>
      <c r="F47" s="176">
        <f>E47*40000</f>
        <v>1040000</v>
      </c>
      <c r="G47" s="173">
        <f>SUM(G45,G39,G34,G27,G19,G12,G6)</f>
        <v>20</v>
      </c>
      <c r="H47" s="176">
        <f t="shared" si="1"/>
        <v>900000</v>
      </c>
      <c r="I47" s="174">
        <f t="shared" si="2"/>
        <v>46</v>
      </c>
      <c r="J47" s="177">
        <f t="shared" si="3"/>
        <v>1940000</v>
      </c>
    </row>
    <row r="48" spans="2:10" ht="21" thickBot="1" x14ac:dyDescent="0.3">
      <c r="B48" s="513" t="s">
        <v>137</v>
      </c>
      <c r="C48" s="514"/>
      <c r="D48" s="514"/>
      <c r="E48" s="157">
        <f>E47*5</f>
        <v>130</v>
      </c>
      <c r="F48" s="178">
        <f t="shared" ref="F48:J48" si="4">F47*5</f>
        <v>5200000</v>
      </c>
      <c r="G48" s="157">
        <f t="shared" si="4"/>
        <v>100</v>
      </c>
      <c r="H48" s="157">
        <f t="shared" si="4"/>
        <v>4500000</v>
      </c>
      <c r="I48" s="157">
        <f t="shared" si="4"/>
        <v>230</v>
      </c>
      <c r="J48" s="158">
        <f t="shared" si="4"/>
        <v>9700000</v>
      </c>
    </row>
    <row r="49" spans="2:13" ht="15.75" thickBot="1" x14ac:dyDescent="0.3"/>
    <row r="50" spans="2:13" ht="18.75" thickBot="1" x14ac:dyDescent="0.3">
      <c r="C50" s="115" t="s">
        <v>131</v>
      </c>
      <c r="D50" s="106"/>
      <c r="E50" s="51"/>
      <c r="F50" s="150"/>
      <c r="G50" s="3"/>
      <c r="H50" s="151"/>
    </row>
    <row r="51" spans="2:13" ht="18.75" thickBot="1" x14ac:dyDescent="0.3">
      <c r="C51" s="435" t="s">
        <v>132</v>
      </c>
      <c r="D51" s="436"/>
      <c r="E51" s="436"/>
      <c r="F51" s="436"/>
      <c r="G51" s="436"/>
      <c r="H51" s="437"/>
      <c r="I51" s="333"/>
    </row>
    <row r="52" spans="2:13" ht="15.75" thickBot="1" x14ac:dyDescent="0.3">
      <c r="C52" s="166"/>
      <c r="D52" s="167"/>
      <c r="E52" s="166"/>
      <c r="F52" s="168"/>
      <c r="G52" s="166"/>
      <c r="H52" s="168"/>
      <c r="I52" s="334"/>
    </row>
    <row r="53" spans="2:13" ht="18.75" thickBot="1" x14ac:dyDescent="0.3">
      <c r="C53" s="435" t="s">
        <v>133</v>
      </c>
      <c r="D53" s="436"/>
      <c r="E53" s="436"/>
      <c r="F53" s="436"/>
      <c r="G53" s="436"/>
      <c r="H53" s="437"/>
      <c r="I53" s="107"/>
    </row>
    <row r="54" spans="2:13" ht="15.75" thickBot="1" x14ac:dyDescent="0.3">
      <c r="C54" s="169"/>
      <c r="D54" s="170"/>
      <c r="E54" s="169"/>
      <c r="F54" s="168"/>
      <c r="G54" s="169"/>
      <c r="H54" s="168"/>
      <c r="I54" s="323"/>
    </row>
    <row r="55" spans="2:13" ht="18.75" thickBot="1" x14ac:dyDescent="0.3">
      <c r="C55" s="318" t="s">
        <v>134</v>
      </c>
      <c r="D55" s="319"/>
      <c r="E55" s="319"/>
      <c r="F55" s="319"/>
      <c r="G55" s="319"/>
      <c r="H55" s="361"/>
      <c r="I55" s="107"/>
    </row>
    <row r="56" spans="2:13" ht="15.75" thickBot="1" x14ac:dyDescent="0.3">
      <c r="C56" s="166"/>
      <c r="D56" s="167"/>
      <c r="E56" s="166"/>
      <c r="F56" s="168"/>
      <c r="G56" s="166"/>
      <c r="H56" s="168"/>
      <c r="I56" s="334"/>
    </row>
    <row r="57" spans="2:13" ht="18.75" thickBot="1" x14ac:dyDescent="0.3">
      <c r="C57" s="435" t="s">
        <v>135</v>
      </c>
      <c r="D57" s="436"/>
      <c r="E57" s="436"/>
      <c r="F57" s="436"/>
      <c r="G57" s="436"/>
      <c r="H57" s="437"/>
      <c r="I57" s="333"/>
    </row>
    <row r="58" spans="2:13" ht="16.5" thickBot="1" x14ac:dyDescent="0.3">
      <c r="C58" s="51"/>
      <c r="D58" s="106"/>
      <c r="E58" s="51"/>
      <c r="F58" s="150"/>
      <c r="G58" s="3"/>
      <c r="H58" s="151"/>
    </row>
    <row r="59" spans="2:13" ht="18.75" thickBot="1" x14ac:dyDescent="0.3">
      <c r="C59" s="435" t="s">
        <v>136</v>
      </c>
      <c r="D59" s="436"/>
      <c r="E59" s="436"/>
      <c r="F59" s="436"/>
      <c r="G59" s="436"/>
      <c r="H59" s="437"/>
    </row>
    <row r="62" spans="2:13" ht="15.75" x14ac:dyDescent="0.25">
      <c r="B62" s="28"/>
      <c r="C62" s="533"/>
      <c r="D62" s="533"/>
      <c r="E62" s="324"/>
      <c r="F62" s="534"/>
      <c r="G62" s="534"/>
      <c r="H62" s="534"/>
      <c r="I62" s="51"/>
      <c r="J62" s="535"/>
      <c r="K62" s="535"/>
      <c r="L62" s="535"/>
      <c r="M62" s="535"/>
    </row>
    <row r="63" spans="2:13" ht="15.75" x14ac:dyDescent="0.25">
      <c r="B63" s="28"/>
      <c r="C63" s="531" t="s">
        <v>140</v>
      </c>
      <c r="D63" s="531"/>
      <c r="E63" s="325"/>
      <c r="F63" s="531" t="s">
        <v>140</v>
      </c>
      <c r="G63" s="531"/>
      <c r="H63" s="531"/>
      <c r="I63" s="51"/>
      <c r="J63" s="548" t="s">
        <v>141</v>
      </c>
      <c r="K63" s="548"/>
      <c r="L63" s="548"/>
      <c r="M63" s="548"/>
    </row>
    <row r="64" spans="2:13" ht="15.75" x14ac:dyDescent="0.3">
      <c r="C64" s="532"/>
      <c r="D64" s="532"/>
      <c r="E64" s="17"/>
      <c r="F64" s="532"/>
      <c r="G64" s="532"/>
      <c r="H64" s="532"/>
      <c r="I64" s="3"/>
      <c r="J64" s="548"/>
      <c r="K64" s="548"/>
      <c r="L64" s="548"/>
      <c r="M64" s="548"/>
    </row>
    <row r="65" spans="3:11" ht="15.75" x14ac:dyDescent="0.3">
      <c r="C65" s="26"/>
      <c r="D65" s="3"/>
      <c r="E65" s="17"/>
      <c r="F65" s="3"/>
      <c r="G65" s="3"/>
      <c r="H65" s="3"/>
      <c r="I65" s="3"/>
      <c r="K65" s="37"/>
    </row>
    <row r="66" spans="3:11" ht="20.25" x14ac:dyDescent="0.25">
      <c r="C66" s="26"/>
      <c r="D66" s="449" t="s">
        <v>142</v>
      </c>
      <c r="E66" s="449"/>
      <c r="F66" s="449"/>
      <c r="G66" s="449"/>
      <c r="H66" s="449"/>
      <c r="I66" s="332"/>
      <c r="J66" s="332"/>
      <c r="K66" s="332"/>
    </row>
  </sheetData>
  <mergeCells count="34">
    <mergeCell ref="D66:H66"/>
    <mergeCell ref="J63:M64"/>
    <mergeCell ref="J62:M62"/>
    <mergeCell ref="C53:H53"/>
    <mergeCell ref="C62:D62"/>
    <mergeCell ref="F62:H62"/>
    <mergeCell ref="C63:D64"/>
    <mergeCell ref="F63:H64"/>
    <mergeCell ref="C57:H57"/>
    <mergeCell ref="C59:H59"/>
    <mergeCell ref="B1:J1"/>
    <mergeCell ref="G30:G33"/>
    <mergeCell ref="B36:B39"/>
    <mergeCell ref="C36:C39"/>
    <mergeCell ref="G37:G38"/>
    <mergeCell ref="B14:B19"/>
    <mergeCell ref="C14:C19"/>
    <mergeCell ref="G15:G18"/>
    <mergeCell ref="B21:B27"/>
    <mergeCell ref="C21:C27"/>
    <mergeCell ref="G22:G26"/>
    <mergeCell ref="B3:B6"/>
    <mergeCell ref="C3:C6"/>
    <mergeCell ref="G4:G5"/>
    <mergeCell ref="B8:B12"/>
    <mergeCell ref="C8:C12"/>
    <mergeCell ref="G9:G11"/>
    <mergeCell ref="B48:D48"/>
    <mergeCell ref="C51:H51"/>
    <mergeCell ref="B41:B45"/>
    <mergeCell ref="C41:C45"/>
    <mergeCell ref="B47:D47"/>
    <mergeCell ref="B29:B34"/>
    <mergeCell ref="C29:C34"/>
  </mergeCells>
  <pageMargins left="0.7" right="0.7" top="0.75" bottom="0.75" header="0.3" footer="0.3"/>
  <pageSetup paperSize="9" scale="57" fitToHeight="0" orientation="landscape" r:id="rId1"/>
  <rowBreaks count="1" manualBreakCount="1">
    <brk id="39" max="12" man="1"/>
  </rowBreaks>
  <colBreaks count="1" manualBreakCount="1">
    <brk id="5" max="67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view="pageBreakPreview" zoomScale="60" zoomScaleNormal="80" workbookViewId="0">
      <selection activeCell="I34" sqref="I34"/>
    </sheetView>
  </sheetViews>
  <sheetFormatPr defaultRowHeight="15" x14ac:dyDescent="0.25"/>
  <cols>
    <col min="1" max="1" width="13.85546875" customWidth="1"/>
    <col min="2" max="2" width="11" customWidth="1"/>
    <col min="3" max="3" width="15.7109375" customWidth="1"/>
    <col min="4" max="4" width="40.5703125" customWidth="1"/>
    <col min="5" max="5" width="19.42578125" customWidth="1"/>
    <col min="6" max="6" width="19.42578125" style="415" customWidth="1"/>
    <col min="7" max="8" width="23" customWidth="1"/>
    <col min="9" max="9" width="23" style="34" customWidth="1"/>
    <col min="10" max="10" width="23" customWidth="1"/>
  </cols>
  <sheetData>
    <row r="1" spans="1:10" ht="27" thickBot="1" x14ac:dyDescent="0.3">
      <c r="A1" s="267"/>
      <c r="B1" s="552" t="s">
        <v>150</v>
      </c>
      <c r="C1" s="553"/>
      <c r="D1" s="553"/>
      <c r="E1" s="553"/>
      <c r="F1" s="553"/>
      <c r="G1" s="553"/>
      <c r="H1" s="553"/>
      <c r="I1" s="553"/>
      <c r="J1" s="554"/>
    </row>
    <row r="2" spans="1:10" s="175" customFormat="1" ht="61.5" thickBot="1" x14ac:dyDescent="0.4">
      <c r="A2" s="369"/>
      <c r="B2" s="370" t="s">
        <v>42</v>
      </c>
      <c r="C2" s="370" t="s">
        <v>10</v>
      </c>
      <c r="D2" s="371" t="s">
        <v>8</v>
      </c>
      <c r="E2" s="370" t="s">
        <v>6</v>
      </c>
      <c r="F2" s="372" t="s">
        <v>129</v>
      </c>
      <c r="G2" s="372" t="s">
        <v>7</v>
      </c>
      <c r="H2" s="373" t="s">
        <v>170</v>
      </c>
      <c r="I2" s="373" t="s">
        <v>171</v>
      </c>
      <c r="J2" s="373" t="s">
        <v>172</v>
      </c>
    </row>
    <row r="3" spans="1:10" ht="18.75" x14ac:dyDescent="0.25">
      <c r="A3" s="291"/>
      <c r="B3" s="549">
        <v>1</v>
      </c>
      <c r="C3" s="549" t="s">
        <v>149</v>
      </c>
      <c r="D3" s="374" t="s">
        <v>151</v>
      </c>
      <c r="E3" s="375">
        <v>1</v>
      </c>
      <c r="F3" s="410">
        <f>E3*40000</f>
        <v>40000</v>
      </c>
      <c r="G3" s="374">
        <v>4</v>
      </c>
      <c r="H3" s="376">
        <f>G3*45000</f>
        <v>180000</v>
      </c>
      <c r="I3" s="377">
        <f>G3+E3</f>
        <v>5</v>
      </c>
      <c r="J3" s="378">
        <f>H3+F3</f>
        <v>220000</v>
      </c>
    </row>
    <row r="4" spans="1:10" ht="18.75" x14ac:dyDescent="0.25">
      <c r="A4" s="291"/>
      <c r="B4" s="550"/>
      <c r="C4" s="550"/>
      <c r="D4" s="379" t="s">
        <v>152</v>
      </c>
      <c r="E4" s="380">
        <v>1</v>
      </c>
      <c r="F4" s="411">
        <f t="shared" ref="F4:F31" si="0">E4*40000</f>
        <v>40000</v>
      </c>
      <c r="G4" s="379"/>
      <c r="H4" s="381">
        <f t="shared" ref="H4:H31" si="1">G4*45000</f>
        <v>0</v>
      </c>
      <c r="I4" s="382">
        <f t="shared" ref="I4:I31" si="2">G4+E4</f>
        <v>1</v>
      </c>
      <c r="J4" s="383">
        <f t="shared" ref="J4:J31" si="3">H4+F4</f>
        <v>40000</v>
      </c>
    </row>
    <row r="5" spans="1:10" ht="18.75" x14ac:dyDescent="0.25">
      <c r="A5" s="291"/>
      <c r="B5" s="550"/>
      <c r="C5" s="550"/>
      <c r="D5" s="379" t="s">
        <v>153</v>
      </c>
      <c r="E5" s="380">
        <v>1</v>
      </c>
      <c r="F5" s="411">
        <f t="shared" si="0"/>
        <v>40000</v>
      </c>
      <c r="G5" s="379"/>
      <c r="H5" s="381">
        <f t="shared" si="1"/>
        <v>0</v>
      </c>
      <c r="I5" s="382">
        <f t="shared" si="2"/>
        <v>1</v>
      </c>
      <c r="J5" s="383">
        <f t="shared" si="3"/>
        <v>40000</v>
      </c>
    </row>
    <row r="6" spans="1:10" ht="19.5" thickBot="1" x14ac:dyDescent="0.3">
      <c r="A6" s="291"/>
      <c r="B6" s="550"/>
      <c r="C6" s="550"/>
      <c r="D6" s="384" t="s">
        <v>154</v>
      </c>
      <c r="E6" s="385">
        <v>1</v>
      </c>
      <c r="F6" s="412">
        <f t="shared" si="0"/>
        <v>40000</v>
      </c>
      <c r="G6" s="384"/>
      <c r="H6" s="386">
        <f t="shared" si="1"/>
        <v>0</v>
      </c>
      <c r="I6" s="387">
        <f t="shared" si="2"/>
        <v>1</v>
      </c>
      <c r="J6" s="388">
        <f t="shared" si="3"/>
        <v>40000</v>
      </c>
    </row>
    <row r="7" spans="1:10" s="1" customFormat="1" ht="19.5" thickBot="1" x14ac:dyDescent="0.3">
      <c r="A7" s="267"/>
      <c r="B7" s="551"/>
      <c r="C7" s="551"/>
      <c r="D7" s="389" t="s">
        <v>9</v>
      </c>
      <c r="E7" s="390">
        <f>SUM(E3:E6)</f>
        <v>4</v>
      </c>
      <c r="F7" s="413">
        <f t="shared" si="0"/>
        <v>160000</v>
      </c>
      <c r="G7" s="391">
        <f>SUM(G3:G6)</f>
        <v>4</v>
      </c>
      <c r="H7" s="392">
        <f t="shared" si="1"/>
        <v>180000</v>
      </c>
      <c r="I7" s="393">
        <f t="shared" si="2"/>
        <v>8</v>
      </c>
      <c r="J7" s="394">
        <f t="shared" si="3"/>
        <v>340000</v>
      </c>
    </row>
    <row r="8" spans="1:10" s="334" customFormat="1" ht="12.75" thickBot="1" x14ac:dyDescent="0.25">
      <c r="A8" s="309"/>
      <c r="B8" s="416"/>
      <c r="C8" s="416"/>
      <c r="D8" s="416"/>
      <c r="E8" s="416"/>
      <c r="F8" s="417"/>
      <c r="G8" s="416"/>
      <c r="H8" s="417"/>
      <c r="I8" s="418"/>
      <c r="J8" s="418"/>
    </row>
    <row r="9" spans="1:10" ht="18.75" x14ac:dyDescent="0.25">
      <c r="A9" s="291"/>
      <c r="B9" s="549">
        <v>2</v>
      </c>
      <c r="C9" s="549" t="s">
        <v>148</v>
      </c>
      <c r="D9" s="374" t="s">
        <v>155</v>
      </c>
      <c r="E9" s="375">
        <v>1</v>
      </c>
      <c r="F9" s="410">
        <f t="shared" si="0"/>
        <v>40000</v>
      </c>
      <c r="G9" s="374">
        <v>4</v>
      </c>
      <c r="H9" s="376">
        <f t="shared" si="1"/>
        <v>180000</v>
      </c>
      <c r="I9" s="377">
        <f t="shared" si="2"/>
        <v>5</v>
      </c>
      <c r="J9" s="378">
        <f t="shared" si="3"/>
        <v>220000</v>
      </c>
    </row>
    <row r="10" spans="1:10" ht="18.75" x14ac:dyDescent="0.25">
      <c r="A10" s="291"/>
      <c r="B10" s="550"/>
      <c r="C10" s="550"/>
      <c r="D10" s="379" t="s">
        <v>156</v>
      </c>
      <c r="E10" s="380">
        <v>1</v>
      </c>
      <c r="F10" s="411">
        <f t="shared" si="0"/>
        <v>40000</v>
      </c>
      <c r="G10" s="379"/>
      <c r="H10" s="381">
        <f t="shared" si="1"/>
        <v>0</v>
      </c>
      <c r="I10" s="382">
        <f t="shared" si="2"/>
        <v>1</v>
      </c>
      <c r="J10" s="383">
        <f t="shared" si="3"/>
        <v>40000</v>
      </c>
    </row>
    <row r="11" spans="1:10" ht="19.5" thickBot="1" x14ac:dyDescent="0.3">
      <c r="A11" s="291"/>
      <c r="B11" s="550"/>
      <c r="C11" s="550"/>
      <c r="D11" s="384" t="s">
        <v>157</v>
      </c>
      <c r="E11" s="385">
        <v>1</v>
      </c>
      <c r="F11" s="412">
        <f t="shared" si="0"/>
        <v>40000</v>
      </c>
      <c r="G11" s="384"/>
      <c r="H11" s="386">
        <f t="shared" si="1"/>
        <v>0</v>
      </c>
      <c r="I11" s="387">
        <f t="shared" si="2"/>
        <v>1</v>
      </c>
      <c r="J11" s="388">
        <f t="shared" si="3"/>
        <v>40000</v>
      </c>
    </row>
    <row r="12" spans="1:10" s="1" customFormat="1" ht="19.5" thickBot="1" x14ac:dyDescent="0.3">
      <c r="A12" s="267"/>
      <c r="B12" s="551"/>
      <c r="C12" s="551"/>
      <c r="D12" s="389" t="s">
        <v>35</v>
      </c>
      <c r="E12" s="390">
        <f>SUM(E9:E11)</f>
        <v>3</v>
      </c>
      <c r="F12" s="413">
        <f t="shared" si="0"/>
        <v>120000</v>
      </c>
      <c r="G12" s="391">
        <f>SUM(G9:G11)</f>
        <v>4</v>
      </c>
      <c r="H12" s="392">
        <f t="shared" si="1"/>
        <v>180000</v>
      </c>
      <c r="I12" s="393">
        <f t="shared" si="2"/>
        <v>7</v>
      </c>
      <c r="J12" s="394">
        <f t="shared" si="3"/>
        <v>300000</v>
      </c>
    </row>
    <row r="13" spans="1:10" s="334" customFormat="1" ht="12.75" thickBot="1" x14ac:dyDescent="0.25">
      <c r="A13" s="309"/>
      <c r="B13" s="416"/>
      <c r="C13" s="416"/>
      <c r="D13" s="416"/>
      <c r="E13" s="416"/>
      <c r="F13" s="417"/>
      <c r="G13" s="416"/>
      <c r="H13" s="417"/>
      <c r="I13" s="418"/>
      <c r="J13" s="418"/>
    </row>
    <row r="14" spans="1:10" ht="18.75" x14ac:dyDescent="0.25">
      <c r="A14" s="291"/>
      <c r="B14" s="549">
        <v>3</v>
      </c>
      <c r="C14" s="549" t="s">
        <v>147</v>
      </c>
      <c r="D14" s="395" t="s">
        <v>160</v>
      </c>
      <c r="E14" s="375">
        <v>1</v>
      </c>
      <c r="F14" s="410">
        <f t="shared" si="0"/>
        <v>40000</v>
      </c>
      <c r="G14" s="374">
        <v>4</v>
      </c>
      <c r="H14" s="376">
        <f t="shared" si="1"/>
        <v>180000</v>
      </c>
      <c r="I14" s="377">
        <f t="shared" si="2"/>
        <v>5</v>
      </c>
      <c r="J14" s="378">
        <f t="shared" si="3"/>
        <v>220000</v>
      </c>
    </row>
    <row r="15" spans="1:10" ht="18.75" x14ac:dyDescent="0.25">
      <c r="A15" s="291"/>
      <c r="B15" s="550"/>
      <c r="C15" s="550"/>
      <c r="D15" s="396" t="s">
        <v>159</v>
      </c>
      <c r="E15" s="380">
        <v>1</v>
      </c>
      <c r="F15" s="411">
        <f t="shared" si="0"/>
        <v>40000</v>
      </c>
      <c r="G15" s="379"/>
      <c r="H15" s="381">
        <f t="shared" si="1"/>
        <v>0</v>
      </c>
      <c r="I15" s="382">
        <f t="shared" si="2"/>
        <v>1</v>
      </c>
      <c r="J15" s="383">
        <f t="shared" si="3"/>
        <v>40000</v>
      </c>
    </row>
    <row r="16" spans="1:10" ht="19.5" thickBot="1" x14ac:dyDescent="0.3">
      <c r="A16" s="291"/>
      <c r="B16" s="550"/>
      <c r="C16" s="550"/>
      <c r="D16" s="397" t="s">
        <v>158</v>
      </c>
      <c r="E16" s="385">
        <v>1</v>
      </c>
      <c r="F16" s="412">
        <f t="shared" si="0"/>
        <v>40000</v>
      </c>
      <c r="G16" s="384"/>
      <c r="H16" s="386">
        <f t="shared" si="1"/>
        <v>0</v>
      </c>
      <c r="I16" s="387">
        <f t="shared" si="2"/>
        <v>1</v>
      </c>
      <c r="J16" s="388">
        <f t="shared" si="3"/>
        <v>40000</v>
      </c>
    </row>
    <row r="17" spans="1:10" s="1" customFormat="1" ht="19.5" thickBot="1" x14ac:dyDescent="0.3">
      <c r="A17" s="267"/>
      <c r="B17" s="551"/>
      <c r="C17" s="551"/>
      <c r="D17" s="389" t="s">
        <v>35</v>
      </c>
      <c r="E17" s="390">
        <f>SUM(E14:E16)</f>
        <v>3</v>
      </c>
      <c r="F17" s="413">
        <f t="shared" si="0"/>
        <v>120000</v>
      </c>
      <c r="G17" s="391">
        <f>SUM(G14:G16)</f>
        <v>4</v>
      </c>
      <c r="H17" s="392">
        <f t="shared" si="1"/>
        <v>180000</v>
      </c>
      <c r="I17" s="393">
        <f t="shared" si="2"/>
        <v>7</v>
      </c>
      <c r="J17" s="394">
        <f t="shared" si="3"/>
        <v>300000</v>
      </c>
    </row>
    <row r="18" spans="1:10" s="334" customFormat="1" ht="12.75" thickBot="1" x14ac:dyDescent="0.25">
      <c r="A18" s="419"/>
      <c r="B18" s="416"/>
      <c r="C18" s="420"/>
      <c r="D18" s="420"/>
      <c r="E18" s="420"/>
      <c r="F18" s="417"/>
      <c r="G18" s="420"/>
      <c r="H18" s="417"/>
      <c r="I18" s="418"/>
      <c r="J18" s="418"/>
    </row>
    <row r="19" spans="1:10" ht="18.75" x14ac:dyDescent="0.25">
      <c r="A19" s="291"/>
      <c r="B19" s="549">
        <v>4</v>
      </c>
      <c r="C19" s="549" t="s">
        <v>146</v>
      </c>
      <c r="D19" s="395" t="s">
        <v>161</v>
      </c>
      <c r="E19" s="375">
        <v>1</v>
      </c>
      <c r="F19" s="410">
        <f t="shared" si="0"/>
        <v>40000</v>
      </c>
      <c r="G19" s="374">
        <v>4</v>
      </c>
      <c r="H19" s="376">
        <f t="shared" si="1"/>
        <v>180000</v>
      </c>
      <c r="I19" s="377">
        <f t="shared" si="2"/>
        <v>5</v>
      </c>
      <c r="J19" s="378">
        <f t="shared" si="3"/>
        <v>220000</v>
      </c>
    </row>
    <row r="20" spans="1:10" ht="18.75" x14ac:dyDescent="0.25">
      <c r="A20" s="291"/>
      <c r="B20" s="550"/>
      <c r="C20" s="550"/>
      <c r="D20" s="396" t="s">
        <v>162</v>
      </c>
      <c r="E20" s="380">
        <v>1</v>
      </c>
      <c r="F20" s="411">
        <f t="shared" si="0"/>
        <v>40000</v>
      </c>
      <c r="G20" s="379"/>
      <c r="H20" s="381">
        <f t="shared" si="1"/>
        <v>0</v>
      </c>
      <c r="I20" s="382">
        <f t="shared" si="2"/>
        <v>1</v>
      </c>
      <c r="J20" s="383">
        <f t="shared" si="3"/>
        <v>40000</v>
      </c>
    </row>
    <row r="21" spans="1:10" ht="19.5" thickBot="1" x14ac:dyDescent="0.3">
      <c r="A21" s="291"/>
      <c r="B21" s="550"/>
      <c r="C21" s="550"/>
      <c r="D21" s="397" t="s">
        <v>163</v>
      </c>
      <c r="E21" s="385">
        <v>1</v>
      </c>
      <c r="F21" s="412">
        <f t="shared" si="0"/>
        <v>40000</v>
      </c>
      <c r="G21" s="384"/>
      <c r="H21" s="386">
        <f t="shared" si="1"/>
        <v>0</v>
      </c>
      <c r="I21" s="387">
        <f t="shared" si="2"/>
        <v>1</v>
      </c>
      <c r="J21" s="388">
        <f t="shared" si="3"/>
        <v>40000</v>
      </c>
    </row>
    <row r="22" spans="1:10" s="1" customFormat="1" ht="19.5" thickBot="1" x14ac:dyDescent="0.3">
      <c r="A22" s="267"/>
      <c r="B22" s="551"/>
      <c r="C22" s="551"/>
      <c r="D22" s="398" t="s">
        <v>35</v>
      </c>
      <c r="E22" s="390">
        <f>SUM(E19:E21)</f>
        <v>3</v>
      </c>
      <c r="F22" s="413">
        <f t="shared" si="0"/>
        <v>120000</v>
      </c>
      <c r="G22" s="389">
        <f>SUM(G19:G21)</f>
        <v>4</v>
      </c>
      <c r="H22" s="392">
        <f t="shared" si="1"/>
        <v>180000</v>
      </c>
      <c r="I22" s="393">
        <f t="shared" si="2"/>
        <v>7</v>
      </c>
      <c r="J22" s="394">
        <f t="shared" si="3"/>
        <v>300000</v>
      </c>
    </row>
    <row r="23" spans="1:10" s="334" customFormat="1" ht="12.75" thickBot="1" x14ac:dyDescent="0.25">
      <c r="A23" s="419"/>
      <c r="B23" s="416"/>
      <c r="C23" s="420"/>
      <c r="D23" s="420"/>
      <c r="E23" s="420"/>
      <c r="F23" s="417"/>
      <c r="G23" s="420"/>
      <c r="H23" s="417"/>
      <c r="I23" s="418"/>
      <c r="J23" s="418"/>
    </row>
    <row r="24" spans="1:10" ht="18.75" x14ac:dyDescent="0.25">
      <c r="A24" s="291"/>
      <c r="B24" s="549">
        <v>5</v>
      </c>
      <c r="C24" s="555" t="s">
        <v>145</v>
      </c>
      <c r="D24" s="399" t="s">
        <v>164</v>
      </c>
      <c r="E24" s="375">
        <v>1</v>
      </c>
      <c r="F24" s="410">
        <f t="shared" si="0"/>
        <v>40000</v>
      </c>
      <c r="G24" s="374">
        <v>4</v>
      </c>
      <c r="H24" s="400">
        <f t="shared" si="1"/>
        <v>180000</v>
      </c>
      <c r="I24" s="377">
        <f t="shared" si="2"/>
        <v>5</v>
      </c>
      <c r="J24" s="378">
        <f t="shared" si="3"/>
        <v>220000</v>
      </c>
    </row>
    <row r="25" spans="1:10" ht="18.75" x14ac:dyDescent="0.25">
      <c r="A25" s="291"/>
      <c r="B25" s="550"/>
      <c r="C25" s="556"/>
      <c r="D25" s="401" t="s">
        <v>165</v>
      </c>
      <c r="E25" s="380">
        <v>1</v>
      </c>
      <c r="F25" s="411">
        <f t="shared" si="0"/>
        <v>40000</v>
      </c>
      <c r="G25" s="379"/>
      <c r="H25" s="402">
        <f t="shared" si="1"/>
        <v>0</v>
      </c>
      <c r="I25" s="382">
        <f t="shared" si="2"/>
        <v>1</v>
      </c>
      <c r="J25" s="383">
        <f t="shared" si="3"/>
        <v>40000</v>
      </c>
    </row>
    <row r="26" spans="1:10" ht="18.75" x14ac:dyDescent="0.25">
      <c r="A26" s="291"/>
      <c r="B26" s="550"/>
      <c r="C26" s="556"/>
      <c r="D26" s="401" t="s">
        <v>166</v>
      </c>
      <c r="E26" s="380">
        <v>1</v>
      </c>
      <c r="F26" s="411">
        <f t="shared" si="0"/>
        <v>40000</v>
      </c>
      <c r="G26" s="379"/>
      <c r="H26" s="402">
        <f t="shared" si="1"/>
        <v>0</v>
      </c>
      <c r="I26" s="382">
        <f t="shared" si="2"/>
        <v>1</v>
      </c>
      <c r="J26" s="383">
        <f t="shared" si="3"/>
        <v>40000</v>
      </c>
    </row>
    <row r="27" spans="1:10" ht="18.75" x14ac:dyDescent="0.25">
      <c r="A27" s="291"/>
      <c r="B27" s="550"/>
      <c r="C27" s="556"/>
      <c r="D27" s="403" t="s">
        <v>167</v>
      </c>
      <c r="E27" s="385">
        <v>1</v>
      </c>
      <c r="F27" s="411">
        <f t="shared" si="0"/>
        <v>40000</v>
      </c>
      <c r="G27" s="384"/>
      <c r="H27" s="402">
        <f t="shared" si="1"/>
        <v>0</v>
      </c>
      <c r="I27" s="382">
        <f t="shared" si="2"/>
        <v>1</v>
      </c>
      <c r="J27" s="383">
        <f t="shared" si="3"/>
        <v>40000</v>
      </c>
    </row>
    <row r="28" spans="1:10" ht="19.5" thickBot="1" x14ac:dyDescent="0.3">
      <c r="A28" s="291"/>
      <c r="B28" s="550"/>
      <c r="C28" s="556"/>
      <c r="D28" s="403" t="s">
        <v>168</v>
      </c>
      <c r="E28" s="385">
        <v>1</v>
      </c>
      <c r="F28" s="412">
        <f t="shared" si="0"/>
        <v>40000</v>
      </c>
      <c r="G28" s="384"/>
      <c r="H28" s="404">
        <f t="shared" si="1"/>
        <v>0</v>
      </c>
      <c r="I28" s="387">
        <f t="shared" si="2"/>
        <v>1</v>
      </c>
      <c r="J28" s="388">
        <f t="shared" si="3"/>
        <v>40000</v>
      </c>
    </row>
    <row r="29" spans="1:10" s="1" customFormat="1" ht="19.5" thickBot="1" x14ac:dyDescent="0.3">
      <c r="A29" s="267"/>
      <c r="B29" s="551"/>
      <c r="C29" s="551"/>
      <c r="D29" s="389" t="s">
        <v>35</v>
      </c>
      <c r="E29" s="390">
        <f>SUM(E24:E28)</f>
        <v>5</v>
      </c>
      <c r="F29" s="413">
        <f t="shared" si="0"/>
        <v>200000</v>
      </c>
      <c r="G29" s="391">
        <v>4</v>
      </c>
      <c r="H29" s="405">
        <f t="shared" si="1"/>
        <v>180000</v>
      </c>
      <c r="I29" s="393">
        <f t="shared" si="2"/>
        <v>9</v>
      </c>
      <c r="J29" s="394">
        <f t="shared" si="3"/>
        <v>380000</v>
      </c>
    </row>
    <row r="30" spans="1:10" s="334" customFormat="1" ht="12.75" thickBot="1" x14ac:dyDescent="0.25">
      <c r="A30" s="419"/>
      <c r="B30" s="416"/>
      <c r="C30" s="420"/>
      <c r="D30" s="420"/>
      <c r="E30" s="420"/>
      <c r="F30" s="417"/>
      <c r="G30" s="420"/>
      <c r="H30" s="417"/>
      <c r="I30" s="418"/>
      <c r="J30" s="418"/>
    </row>
    <row r="31" spans="1:10" ht="19.5" thickBot="1" x14ac:dyDescent="0.3">
      <c r="A31" s="291"/>
      <c r="B31" s="557" t="s">
        <v>169</v>
      </c>
      <c r="C31" s="558"/>
      <c r="D31" s="558"/>
      <c r="E31" s="406">
        <f>SUM(E29+E22+E17+E12+E7)</f>
        <v>18</v>
      </c>
      <c r="F31" s="407">
        <f t="shared" si="0"/>
        <v>720000</v>
      </c>
      <c r="G31" s="406">
        <f>SUM(G29+G22+G17+G12+G7)</f>
        <v>20</v>
      </c>
      <c r="H31" s="407">
        <f t="shared" si="1"/>
        <v>900000</v>
      </c>
      <c r="I31" s="408">
        <f t="shared" si="2"/>
        <v>38</v>
      </c>
      <c r="J31" s="409">
        <f t="shared" si="3"/>
        <v>1620000</v>
      </c>
    </row>
    <row r="32" spans="1:10" s="175" customFormat="1" ht="21.75" thickBot="1" x14ac:dyDescent="0.4">
      <c r="A32" s="303"/>
      <c r="B32" s="559" t="s">
        <v>137</v>
      </c>
      <c r="C32" s="560"/>
      <c r="D32" s="560"/>
      <c r="E32" s="421">
        <f>E31*5</f>
        <v>90</v>
      </c>
      <c r="F32" s="422">
        <f t="shared" ref="F32:J32" si="4">F31*5</f>
        <v>3600000</v>
      </c>
      <c r="G32" s="421">
        <f t="shared" si="4"/>
        <v>100</v>
      </c>
      <c r="H32" s="421">
        <f t="shared" si="4"/>
        <v>4500000</v>
      </c>
      <c r="I32" s="421">
        <f t="shared" si="4"/>
        <v>190</v>
      </c>
      <c r="J32" s="423">
        <f t="shared" si="4"/>
        <v>8100000</v>
      </c>
    </row>
    <row r="33" spans="2:13" ht="15.75" thickBot="1" x14ac:dyDescent="0.3"/>
    <row r="34" spans="2:13" ht="18.75" thickBot="1" x14ac:dyDescent="0.3">
      <c r="C34" s="115" t="s">
        <v>131</v>
      </c>
      <c r="D34" s="106"/>
      <c r="E34" s="51"/>
      <c r="F34" s="150"/>
      <c r="G34" s="3"/>
      <c r="H34" s="151"/>
    </row>
    <row r="35" spans="2:13" ht="18.75" thickBot="1" x14ac:dyDescent="0.3">
      <c r="C35" s="435" t="s">
        <v>132</v>
      </c>
      <c r="D35" s="436"/>
      <c r="E35" s="436"/>
      <c r="F35" s="436"/>
      <c r="G35" s="436"/>
      <c r="H35" s="437"/>
    </row>
    <row r="36" spans="2:13" ht="15.75" thickBot="1" x14ac:dyDescent="0.3">
      <c r="C36" s="166"/>
      <c r="D36" s="167"/>
      <c r="E36" s="166"/>
      <c r="F36" s="168"/>
      <c r="G36" s="166"/>
      <c r="H36" s="168"/>
    </row>
    <row r="37" spans="2:13" ht="18.75" thickBot="1" x14ac:dyDescent="0.3">
      <c r="C37" s="435" t="s">
        <v>133</v>
      </c>
      <c r="D37" s="436"/>
      <c r="E37" s="436"/>
      <c r="F37" s="436"/>
      <c r="G37" s="436"/>
      <c r="H37" s="437"/>
    </row>
    <row r="38" spans="2:13" ht="15.75" thickBot="1" x14ac:dyDescent="0.3">
      <c r="C38" s="169"/>
      <c r="D38" s="170"/>
      <c r="E38" s="169"/>
      <c r="F38" s="168"/>
      <c r="G38" s="169"/>
      <c r="H38" s="168"/>
    </row>
    <row r="39" spans="2:13" ht="18.75" thickBot="1" x14ac:dyDescent="0.3">
      <c r="C39" s="318" t="s">
        <v>134</v>
      </c>
      <c r="D39" s="319"/>
      <c r="E39" s="319"/>
      <c r="F39" s="414"/>
      <c r="G39" s="319"/>
      <c r="H39" s="361"/>
    </row>
    <row r="40" spans="2:13" ht="15.75" thickBot="1" x14ac:dyDescent="0.3">
      <c r="C40" s="166"/>
      <c r="D40" s="167"/>
      <c r="E40" s="166"/>
      <c r="F40" s="168"/>
      <c r="G40" s="166"/>
      <c r="H40" s="168"/>
    </row>
    <row r="41" spans="2:13" ht="18.75" thickBot="1" x14ac:dyDescent="0.3">
      <c r="C41" s="435" t="s">
        <v>135</v>
      </c>
      <c r="D41" s="436"/>
      <c r="E41" s="436"/>
      <c r="F41" s="436"/>
      <c r="G41" s="436"/>
      <c r="H41" s="437"/>
    </row>
    <row r="42" spans="2:13" ht="16.5" thickBot="1" x14ac:dyDescent="0.3">
      <c r="C42" s="51"/>
      <c r="D42" s="106"/>
      <c r="E42" s="51"/>
      <c r="F42" s="150"/>
      <c r="G42" s="3"/>
      <c r="H42" s="151"/>
    </row>
    <row r="43" spans="2:13" ht="18.75" thickBot="1" x14ac:dyDescent="0.3">
      <c r="C43" s="435" t="s">
        <v>136</v>
      </c>
      <c r="D43" s="436"/>
      <c r="E43" s="436"/>
      <c r="F43" s="436"/>
      <c r="G43" s="436"/>
      <c r="H43" s="437"/>
    </row>
    <row r="45" spans="2:13" ht="15.75" x14ac:dyDescent="0.25">
      <c r="B45" s="28"/>
      <c r="C45" s="533"/>
      <c r="D45" s="533"/>
      <c r="E45" s="324"/>
      <c r="F45" s="534"/>
      <c r="G45" s="534"/>
      <c r="H45" s="534"/>
      <c r="I45" s="51"/>
      <c r="J45" s="535"/>
      <c r="K45" s="535"/>
      <c r="L45" s="535"/>
      <c r="M45" s="535"/>
    </row>
    <row r="46" spans="2:13" ht="15.75" x14ac:dyDescent="0.25">
      <c r="B46" s="28"/>
      <c r="C46" s="531" t="s">
        <v>140</v>
      </c>
      <c r="D46" s="531"/>
      <c r="E46" s="325"/>
      <c r="F46" s="531" t="s">
        <v>140</v>
      </c>
      <c r="G46" s="531"/>
      <c r="H46" s="531"/>
      <c r="I46" s="51"/>
      <c r="J46" s="548" t="s">
        <v>141</v>
      </c>
      <c r="K46" s="548"/>
      <c r="L46" s="548"/>
      <c r="M46" s="548"/>
    </row>
    <row r="47" spans="2:13" ht="15.75" x14ac:dyDescent="0.3">
      <c r="C47" s="532"/>
      <c r="D47" s="532"/>
      <c r="E47" s="17"/>
      <c r="F47" s="532"/>
      <c r="G47" s="532"/>
      <c r="H47" s="532"/>
      <c r="I47" s="3"/>
      <c r="J47" s="548"/>
      <c r="K47" s="548"/>
      <c r="L47" s="548"/>
      <c r="M47" s="548"/>
    </row>
    <row r="48" spans="2:13" ht="15.75" x14ac:dyDescent="0.3">
      <c r="C48" s="26"/>
      <c r="D48" s="3"/>
      <c r="E48" s="17"/>
      <c r="F48" s="151"/>
      <c r="G48" s="3"/>
      <c r="H48" s="3"/>
      <c r="I48" s="3"/>
      <c r="K48" s="37"/>
    </row>
    <row r="49" spans="3:11" ht="20.25" x14ac:dyDescent="0.25">
      <c r="C49" s="26"/>
      <c r="D49" s="449" t="s">
        <v>142</v>
      </c>
      <c r="E49" s="449"/>
      <c r="F49" s="449"/>
      <c r="G49" s="449"/>
      <c r="H49" s="449"/>
      <c r="I49" s="332"/>
      <c r="J49" s="332"/>
      <c r="K49" s="332"/>
    </row>
  </sheetData>
  <mergeCells count="24">
    <mergeCell ref="J45:M45"/>
    <mergeCell ref="C46:D47"/>
    <mergeCell ref="F46:H47"/>
    <mergeCell ref="J46:M47"/>
    <mergeCell ref="D49:H49"/>
    <mergeCell ref="C45:D45"/>
    <mergeCell ref="F45:H45"/>
    <mergeCell ref="B32:D32"/>
    <mergeCell ref="C35:H35"/>
    <mergeCell ref="C37:H37"/>
    <mergeCell ref="C41:H41"/>
    <mergeCell ref="C43:H43"/>
    <mergeCell ref="B19:B22"/>
    <mergeCell ref="C19:C22"/>
    <mergeCell ref="B24:B29"/>
    <mergeCell ref="C24:C29"/>
    <mergeCell ref="B31:D31"/>
    <mergeCell ref="B14:B17"/>
    <mergeCell ref="C14:C17"/>
    <mergeCell ref="B1:J1"/>
    <mergeCell ref="B3:B7"/>
    <mergeCell ref="C3:C7"/>
    <mergeCell ref="B9:B12"/>
    <mergeCell ref="C9:C12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54" fitToHeight="0" orientation="landscape" r:id="rId1"/>
  <rowBreaks count="1" manualBreakCount="1">
    <brk id="5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NE EDITED</vt:lpstr>
      <vt:lpstr>NW EDITED</vt:lpstr>
      <vt:lpstr>NC EDITED</vt:lpstr>
      <vt:lpstr>SE EDITED</vt:lpstr>
      <vt:lpstr>NORTH - EAST </vt:lpstr>
      <vt:lpstr>NORTH - WEST</vt:lpstr>
      <vt:lpstr>NORTH - CENTRAL</vt:lpstr>
      <vt:lpstr>SOUTH - EAST</vt:lpstr>
      <vt:lpstr>'NC EDITED'!Print_Area</vt:lpstr>
      <vt:lpstr>'NE EDITED'!Print_Area</vt:lpstr>
      <vt:lpstr>'NORTH - CENTRAL'!Print_Area</vt:lpstr>
      <vt:lpstr>'NORTH - EAST '!Print_Area</vt:lpstr>
      <vt:lpstr>'NORTH - WEST'!Print_Area</vt:lpstr>
      <vt:lpstr>'NW EDITED'!Print_Area</vt:lpstr>
      <vt:lpstr>'SOUTH - EAST'!Print_Area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cp:lastPrinted>2018-01-26T00:39:44Z</cp:lastPrinted>
  <dcterms:created xsi:type="dcterms:W3CDTF">2018-01-23T12:58:23Z</dcterms:created>
  <dcterms:modified xsi:type="dcterms:W3CDTF">2018-01-26T00:40:29Z</dcterms:modified>
</cp:coreProperties>
</file>