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"/>
    </mc:Choice>
  </mc:AlternateContent>
  <bookViews>
    <workbookView xWindow="0" yWindow="0" windowWidth="20490" windowHeight="7065"/>
  </bookViews>
  <sheets>
    <sheet name="FEB 1 TO 21ST, 2018" sheetId="1" r:id="rId1"/>
    <sheet name="22ND FEB, 2018" sheetId="2" r:id="rId2"/>
    <sheet name="23RD FEB, 2018" sheetId="3" r:id="rId3"/>
    <sheet name="24TH FEB, 2018" sheetId="4" r:id="rId4"/>
    <sheet name="25TH FE, 2018" sheetId="5" r:id="rId5"/>
    <sheet name="26TH FEB, 2018" sheetId="6" r:id="rId6"/>
    <sheet name="27TH FEB, 2018" sheetId="7" r:id="rId7"/>
    <sheet name="28TH FEB, 2018" sheetId="8" r:id="rId8"/>
    <sheet name="1ST MAR, 2018" sheetId="9" r:id="rId9"/>
    <sheet name="2ND MAR, 2018" sheetId="10" r:id="rId10"/>
    <sheet name="3RD MAR, 2018" sheetId="12" r:id="rId11"/>
    <sheet name="4TH MAR, 2018" sheetId="1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2" l="1"/>
  <c r="E35" i="12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6" i="12"/>
  <c r="F18" i="11"/>
  <c r="E19" i="11" s="1"/>
  <c r="A6" i="11"/>
  <c r="A7" i="11" s="1"/>
  <c r="A8" i="11" s="1"/>
  <c r="A9" i="11" s="1"/>
  <c r="A10" i="11" s="1"/>
  <c r="A11" i="11" s="1"/>
  <c r="A12" i="11" s="1"/>
  <c r="A13" i="11" s="1"/>
  <c r="A14" i="11" s="1"/>
  <c r="F65" i="9" l="1"/>
  <c r="E66" i="9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E44" i="10" l="1"/>
  <c r="F43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F25" i="6" l="1"/>
  <c r="G24" i="6"/>
  <c r="F48" i="8" l="1"/>
  <c r="G46" i="8"/>
  <c r="F39" i="7" l="1"/>
</calcChain>
</file>

<file path=xl/sharedStrings.xml><?xml version="1.0" encoding="utf-8"?>
<sst xmlns="http://schemas.openxmlformats.org/spreadsheetml/2006/main" count="1769" uniqueCount="753">
  <si>
    <t>NO LOADING AT NEPAL DEPOT FROM 1ST FEB TO 18TH FEB, 2018 FOR NOW</t>
  </si>
  <si>
    <t>S/N</t>
  </si>
  <si>
    <t>DATE OF LOADING</t>
  </si>
  <si>
    <t>MARKETER/ STATION</t>
  </si>
  <si>
    <t>DELIERY/WAYBILL/CODE NO.</t>
  </si>
  <si>
    <t>METER TICKET NO</t>
  </si>
  <si>
    <t>VOLUME (LITRES)</t>
  </si>
  <si>
    <t>TRUCK NO.</t>
  </si>
  <si>
    <t>PRODUCT</t>
  </si>
  <si>
    <t>LOADING DEPOT</t>
  </si>
  <si>
    <t>ETA</t>
  </si>
  <si>
    <t>RECEIVING DEPOT</t>
  </si>
  <si>
    <t>MARKETER'S DETAILED ADDRESS</t>
  </si>
  <si>
    <t>MARKETERS' DEPOT REP</t>
  </si>
  <si>
    <t>TRUCK DRIVER</t>
  </si>
  <si>
    <t>CIVIL DEFENCE PERSONNEL</t>
  </si>
  <si>
    <t>PLOT STREET, ROAD NUMBER &amp; NAME</t>
  </si>
  <si>
    <t>LGA</t>
  </si>
  <si>
    <t>ZONE</t>
  </si>
  <si>
    <t>STATE</t>
  </si>
  <si>
    <t>NAME</t>
  </si>
  <si>
    <t>TELEPHONE NO</t>
  </si>
  <si>
    <t>OPENING STOCK</t>
  </si>
  <si>
    <t xml:space="preserve">NEPAL DEPOT </t>
  </si>
  <si>
    <r>
      <t>DAILY DISPATCH TO FILLING STATIONS</t>
    </r>
    <r>
      <rPr>
        <b/>
        <sz val="26"/>
        <color theme="0"/>
        <rFont val="Times New Roman"/>
        <family val="1"/>
      </rPr>
      <t xml:space="preserve">    DATE:22/02/2018</t>
    </r>
  </si>
  <si>
    <r>
      <t>DAILY DISPATCH TO FILLING STATIONS</t>
    </r>
    <r>
      <rPr>
        <b/>
        <sz val="20"/>
        <color theme="0"/>
        <rFont val="Tahoma"/>
        <family val="2"/>
      </rPr>
      <t xml:space="preserve">    DATE: 26TH FEBUARY, 2018</t>
    </r>
  </si>
  <si>
    <t>DELIVERY/WAYBILL/CODE NO.</t>
  </si>
  <si>
    <t>DESTINATION OF LOADING</t>
  </si>
  <si>
    <t xml:space="preserve"> </t>
  </si>
  <si>
    <t>NZE LTD</t>
  </si>
  <si>
    <t>ABC 808 XC</t>
  </si>
  <si>
    <t>NIGER</t>
  </si>
  <si>
    <t>PMS</t>
  </si>
  <si>
    <t>PDO - NEPAL</t>
  </si>
  <si>
    <t>KESEY</t>
  </si>
  <si>
    <t>0803 392 7852</t>
  </si>
  <si>
    <t>JUANSON</t>
  </si>
  <si>
    <t>FKJ 957 XU</t>
  </si>
  <si>
    <t>DELTA</t>
  </si>
  <si>
    <t>DONATUS</t>
  </si>
  <si>
    <t>0803 886 2183</t>
  </si>
  <si>
    <t>JON-KABS</t>
  </si>
  <si>
    <t>XK 118 USL</t>
  </si>
  <si>
    <t>VINCENT</t>
  </si>
  <si>
    <t>0706 434 9724</t>
  </si>
  <si>
    <t>SALBAS LTD</t>
  </si>
  <si>
    <t>ENU 908 ZX</t>
  </si>
  <si>
    <t>ENUGU</t>
  </si>
  <si>
    <t>NONSO</t>
  </si>
  <si>
    <t>0803 955 7362</t>
  </si>
  <si>
    <t>AGBU PET</t>
  </si>
  <si>
    <t>EFR 754 XA</t>
  </si>
  <si>
    <t>TARABA</t>
  </si>
  <si>
    <t>ENERST</t>
  </si>
  <si>
    <t>0816 807 9970</t>
  </si>
  <si>
    <t>SAYAZ LTD</t>
  </si>
  <si>
    <t>KJA  66 XW</t>
  </si>
  <si>
    <t>MOHAMMED</t>
  </si>
  <si>
    <t>0810 938 9226</t>
  </si>
  <si>
    <t>AYB 123 XP</t>
  </si>
  <si>
    <t>KANO</t>
  </si>
  <si>
    <t>EMEKA</t>
  </si>
  <si>
    <t>0903 634 9043</t>
  </si>
  <si>
    <t>RED STAR</t>
  </si>
  <si>
    <t>PTN 270 XA</t>
  </si>
  <si>
    <t>MUSTAPHER</t>
  </si>
  <si>
    <t>0703 267 6672</t>
  </si>
  <si>
    <t>GGE 974 XP</t>
  </si>
  <si>
    <t>SULEIMAN</t>
  </si>
  <si>
    <t>0809 326 3718</t>
  </si>
  <si>
    <t>VETOKOM</t>
  </si>
  <si>
    <t>EFR 661 XA</t>
  </si>
  <si>
    <t>CJ</t>
  </si>
  <si>
    <t>0806 790 1167</t>
  </si>
  <si>
    <t>AMEFUA</t>
  </si>
  <si>
    <t>WWR 314 XA</t>
  </si>
  <si>
    <t>FESTUS</t>
  </si>
  <si>
    <t>0703 788 7299</t>
  </si>
  <si>
    <t>ZAR 21 XR</t>
  </si>
  <si>
    <t>MUSA</t>
  </si>
  <si>
    <t>0813 610 7672</t>
  </si>
  <si>
    <t>WWR 326 XA</t>
  </si>
  <si>
    <t>JOHN</t>
  </si>
  <si>
    <t>0706 778 0865</t>
  </si>
  <si>
    <t>AZMAN</t>
  </si>
  <si>
    <t>KMC  91 VW</t>
  </si>
  <si>
    <t>AMINU</t>
  </si>
  <si>
    <t>0703 877 0389</t>
  </si>
  <si>
    <t>ENU 315 XF</t>
  </si>
  <si>
    <t>SUNNY</t>
  </si>
  <si>
    <t>0703 257 9793</t>
  </si>
  <si>
    <t>AA BUTU</t>
  </si>
  <si>
    <t>AGB 447 XA</t>
  </si>
  <si>
    <t>HARRY</t>
  </si>
  <si>
    <t>0807 337 8188</t>
  </si>
  <si>
    <t>CLOSING BALANCE</t>
  </si>
  <si>
    <t>DEPOT: NEPAL DEPOT</t>
  </si>
  <si>
    <r>
      <t>DAILY DISPATCH TO FILLING STATIONS</t>
    </r>
    <r>
      <rPr>
        <b/>
        <sz val="16"/>
        <color theme="0"/>
        <rFont val="Tahoma"/>
        <family val="2"/>
      </rPr>
      <t xml:space="preserve">    DATE: 27TH FEBUARY, 2018</t>
    </r>
  </si>
  <si>
    <t>KABTAL</t>
  </si>
  <si>
    <t>I.Y. &amp; SONS</t>
  </si>
  <si>
    <t>KASTLE</t>
  </si>
  <si>
    <t>LIQUID POWER</t>
  </si>
  <si>
    <t>FOSTE OIL</t>
  </si>
  <si>
    <t>SIDI AKIBU</t>
  </si>
  <si>
    <t>RATED</t>
  </si>
  <si>
    <t>MATETE</t>
  </si>
  <si>
    <t>YAMAN</t>
  </si>
  <si>
    <t>BID ENERGY</t>
  </si>
  <si>
    <t>ZAFEERON</t>
  </si>
  <si>
    <t>NELSON</t>
  </si>
  <si>
    <t>BLUE CRYSTAL</t>
  </si>
  <si>
    <t>TINRO GLOBAL</t>
  </si>
  <si>
    <t>DELLY ENERGY</t>
  </si>
  <si>
    <t>URHUKPE</t>
  </si>
  <si>
    <t>REGAL</t>
  </si>
  <si>
    <t>U.S. KOKO</t>
  </si>
  <si>
    <t>AROWOLO</t>
  </si>
  <si>
    <t>KANKARA</t>
  </si>
  <si>
    <t>A.B. GABDO</t>
  </si>
  <si>
    <t>UBA UMARU</t>
  </si>
  <si>
    <t>HASCO</t>
  </si>
  <si>
    <t>DEEJAY</t>
  </si>
  <si>
    <t>KOLBAK</t>
  </si>
  <si>
    <t>NOMA</t>
  </si>
  <si>
    <t>ADV. NETWORK</t>
  </si>
  <si>
    <t>USMAN</t>
  </si>
  <si>
    <t>0805 625 0462</t>
  </si>
  <si>
    <t>HENRY</t>
  </si>
  <si>
    <t>0806 408 8910</t>
  </si>
  <si>
    <t>0803 671 1567</t>
  </si>
  <si>
    <t>YALU</t>
  </si>
  <si>
    <t>0803 297 4716</t>
  </si>
  <si>
    <t>AMECHI</t>
  </si>
  <si>
    <t>JOSHUA</t>
  </si>
  <si>
    <t>0810 559 6153</t>
  </si>
  <si>
    <t>LUCKY</t>
  </si>
  <si>
    <t>0813 466 4247</t>
  </si>
  <si>
    <t>KINGSLEY</t>
  </si>
  <si>
    <t>0803 798 1880</t>
  </si>
  <si>
    <t>BELLO</t>
  </si>
  <si>
    <t>0803 851 2059</t>
  </si>
  <si>
    <t>OSARETIN</t>
  </si>
  <si>
    <t>0805 988 3570</t>
  </si>
  <si>
    <t>AHMED</t>
  </si>
  <si>
    <t>0816 773 7731</t>
  </si>
  <si>
    <t>0813 883 9538</t>
  </si>
  <si>
    <t>LANUS</t>
  </si>
  <si>
    <t>0813 367 2277</t>
  </si>
  <si>
    <t>ANTHONY</t>
  </si>
  <si>
    <t>0808 849 1649</t>
  </si>
  <si>
    <t>BABANA</t>
  </si>
  <si>
    <t>ONYEBUCHI</t>
  </si>
  <si>
    <t>0803 932 0510</t>
  </si>
  <si>
    <t>0814 508 6338</t>
  </si>
  <si>
    <t>KAMARU</t>
  </si>
  <si>
    <t>0903 382 9091</t>
  </si>
  <si>
    <t>MOSES</t>
  </si>
  <si>
    <t>0817 156 3920</t>
  </si>
  <si>
    <t>ABUBAKAR</t>
  </si>
  <si>
    <t>0706 774 3008</t>
  </si>
  <si>
    <t>MICHAEL</t>
  </si>
  <si>
    <t>0803 710 3086</t>
  </si>
  <si>
    <t>RABIU</t>
  </si>
  <si>
    <t>0703 859 0237</t>
  </si>
  <si>
    <t>0818 145 8165</t>
  </si>
  <si>
    <t>MATHEW</t>
  </si>
  <si>
    <t>0703 135 4687</t>
  </si>
  <si>
    <t>OSAS</t>
  </si>
  <si>
    <t>0813 882 9993</t>
  </si>
  <si>
    <t>TUNDE</t>
  </si>
  <si>
    <t>0706 057 1518</t>
  </si>
  <si>
    <t>OGUMA</t>
  </si>
  <si>
    <t>0803 753 6945</t>
  </si>
  <si>
    <t>MONDAY</t>
  </si>
  <si>
    <t>0807 126 2378</t>
  </si>
  <si>
    <t>OSAZE</t>
  </si>
  <si>
    <t>0802 429 2187</t>
  </si>
  <si>
    <t>ELIZAH</t>
  </si>
  <si>
    <t>0803 257 4056</t>
  </si>
  <si>
    <t>SUNDAY</t>
  </si>
  <si>
    <t>0706 496 6152</t>
  </si>
  <si>
    <t>SOLOMON</t>
  </si>
  <si>
    <t>0810 139 4768</t>
  </si>
  <si>
    <t>SAMUEL</t>
  </si>
  <si>
    <t>0703 018 4038</t>
  </si>
  <si>
    <t>OYIBO</t>
  </si>
  <si>
    <t>0703 424 0003</t>
  </si>
  <si>
    <t>TOTAL LOADED (34) TRUCKS</t>
  </si>
  <si>
    <t>JAL 248 ZX</t>
  </si>
  <si>
    <t>GWK 589 XA</t>
  </si>
  <si>
    <t>KSF 40 XV</t>
  </si>
  <si>
    <t>GME 781 XA</t>
  </si>
  <si>
    <t>XB 375 KPE</t>
  </si>
  <si>
    <t>LSR 05 XS</t>
  </si>
  <si>
    <t>KSF 898 XT</t>
  </si>
  <si>
    <t>KJA 602 XA</t>
  </si>
  <si>
    <t>KUT 902 XU</t>
  </si>
  <si>
    <t>BMA 348 XA</t>
  </si>
  <si>
    <t>MKA 724 ZB</t>
  </si>
  <si>
    <t>ENU 98 YA</t>
  </si>
  <si>
    <t>XK 780 UWN</t>
  </si>
  <si>
    <t>BEN 122 XY</t>
  </si>
  <si>
    <t>GME 780 XX</t>
  </si>
  <si>
    <t>AWK 986 ZC</t>
  </si>
  <si>
    <t>ASB 426 XA</t>
  </si>
  <si>
    <t>KJA 794 XB</t>
  </si>
  <si>
    <t>FKJ 257 XJ</t>
  </si>
  <si>
    <t>MKD 684 XA</t>
  </si>
  <si>
    <t>LSD 760 XL</t>
  </si>
  <si>
    <t>BES 132 XA</t>
  </si>
  <si>
    <t>BEN 46 ZU</t>
  </si>
  <si>
    <t>UGH 509 XA</t>
  </si>
  <si>
    <t>BKW 72 XA</t>
  </si>
  <si>
    <t>TRH 778 XA</t>
  </si>
  <si>
    <t>PTN 353 XA</t>
  </si>
  <si>
    <t>FUG 445 XA</t>
  </si>
  <si>
    <t>FUG 446 XA</t>
  </si>
  <si>
    <t>XP 953 KRD</t>
  </si>
  <si>
    <t>EKP 662 XA</t>
  </si>
  <si>
    <t>JJT 680 ZH</t>
  </si>
  <si>
    <t>XA 649 AYB</t>
  </si>
  <si>
    <t>AWK 506 ZW</t>
  </si>
  <si>
    <t>YOLA</t>
  </si>
  <si>
    <t>SULEJA</t>
  </si>
  <si>
    <t>ONITSHA</t>
  </si>
  <si>
    <t>GOMBE</t>
  </si>
  <si>
    <t>WARRI</t>
  </si>
  <si>
    <t>GUSAU</t>
  </si>
  <si>
    <t>KABBA</t>
  </si>
  <si>
    <t>BENIN</t>
  </si>
  <si>
    <t>OWNAN</t>
  </si>
  <si>
    <t>KADUNA</t>
  </si>
  <si>
    <t>WUSE</t>
  </si>
  <si>
    <t>KWALE</t>
  </si>
  <si>
    <t>NSUKKA</t>
  </si>
  <si>
    <t>ASABA</t>
  </si>
  <si>
    <t>MINNA</t>
  </si>
  <si>
    <t>UGHELLI</t>
  </si>
  <si>
    <t>IGBOKODA</t>
  </si>
  <si>
    <t>OSHOGBO</t>
  </si>
  <si>
    <t>EKPOMA</t>
  </si>
  <si>
    <t>LSD 984 XA</t>
  </si>
  <si>
    <t>ONDO</t>
  </si>
  <si>
    <t>0706 048 8023</t>
  </si>
  <si>
    <t>ANAMBRA</t>
  </si>
  <si>
    <t>0803 605 8292</t>
  </si>
  <si>
    <t>ASHIRU NAGOMA</t>
  </si>
  <si>
    <t>EKY 180 XM</t>
  </si>
  <si>
    <t>ZAMFARA</t>
  </si>
  <si>
    <t>CHARLES</t>
  </si>
  <si>
    <t>0909 028 2821</t>
  </si>
  <si>
    <t>EFR 42 ZQ</t>
  </si>
  <si>
    <t>KUDUNA</t>
  </si>
  <si>
    <t>0906 849 0959</t>
  </si>
  <si>
    <t>CHIT-TIM</t>
  </si>
  <si>
    <t>AKD 918 XD</t>
  </si>
  <si>
    <t>WALTER</t>
  </si>
  <si>
    <t>0803 939 7497</t>
  </si>
  <si>
    <t>AGB 652 ZD</t>
  </si>
  <si>
    <t>EDO</t>
  </si>
  <si>
    <t>LAWAL</t>
  </si>
  <si>
    <t>0803 519 0718</t>
  </si>
  <si>
    <t>XP 632 BEN</t>
  </si>
  <si>
    <t>EXCEL</t>
  </si>
  <si>
    <t>0806 002 6322</t>
  </si>
  <si>
    <t>NAN NAN PET.</t>
  </si>
  <si>
    <t>GWA 87 YE</t>
  </si>
  <si>
    <t>MASUD</t>
  </si>
  <si>
    <t>0803 784 6852</t>
  </si>
  <si>
    <t>PATO-OHIS</t>
  </si>
  <si>
    <t>LSD 234 XC</t>
  </si>
  <si>
    <t>RAHEED</t>
  </si>
  <si>
    <t>0808 601 2020</t>
  </si>
  <si>
    <t>KUJ 902 XU</t>
  </si>
  <si>
    <t>0706 952 9018</t>
  </si>
  <si>
    <t>IDM MAKOLE</t>
  </si>
  <si>
    <t>XP  442 SMK</t>
  </si>
  <si>
    <t>BENUE</t>
  </si>
  <si>
    <t>TEGA</t>
  </si>
  <si>
    <t>0801 894 6053</t>
  </si>
  <si>
    <t>TONSJOS</t>
  </si>
  <si>
    <t>DKA 458 ZP</t>
  </si>
  <si>
    <t>0703 802 8164</t>
  </si>
  <si>
    <t>AMINU AYUBA</t>
  </si>
  <si>
    <t>WWR 987 XA</t>
  </si>
  <si>
    <t>MORRISON</t>
  </si>
  <si>
    <t>0803 268 7737</t>
  </si>
  <si>
    <t>ASB 701 XA</t>
  </si>
  <si>
    <t>ROBINSON</t>
  </si>
  <si>
    <t>0902 886 1573</t>
  </si>
  <si>
    <t>FENS OIL</t>
  </si>
  <si>
    <t>AFZ 600 XA</t>
  </si>
  <si>
    <t>0803 531 0373</t>
  </si>
  <si>
    <t>AGBU PET.</t>
  </si>
  <si>
    <t>ERNEST</t>
  </si>
  <si>
    <t>0806 809 9970</t>
  </si>
  <si>
    <t>EFR 313 ZQ</t>
  </si>
  <si>
    <t>RASHAD</t>
  </si>
  <si>
    <t>0806 965 7288</t>
  </si>
  <si>
    <t>BLACKWELL</t>
  </si>
  <si>
    <t>AYB 35 XP</t>
  </si>
  <si>
    <t>STANLEY</t>
  </si>
  <si>
    <t>0703 504 3504</t>
  </si>
  <si>
    <t>SALBAS</t>
  </si>
  <si>
    <t>ENU 273 XU</t>
  </si>
  <si>
    <t>EDEH</t>
  </si>
  <si>
    <t>0706 914 6888</t>
  </si>
  <si>
    <t>EKY 436 XG</t>
  </si>
  <si>
    <t>OSUN</t>
  </si>
  <si>
    <t>ADENIJI</t>
  </si>
  <si>
    <t>0703 073 0655</t>
  </si>
  <si>
    <t>DOL PET.</t>
  </si>
  <si>
    <t>KTU 454 XU</t>
  </si>
  <si>
    <t>ABIA</t>
  </si>
  <si>
    <t>OBINA</t>
  </si>
  <si>
    <t>0806 496 9680</t>
  </si>
  <si>
    <t>KAMS</t>
  </si>
  <si>
    <t>0810 349 6082</t>
  </si>
  <si>
    <t>NSH 64 YY</t>
  </si>
  <si>
    <t>JOSEPH</t>
  </si>
  <si>
    <t>0803 929 9812</t>
  </si>
  <si>
    <t>LAGA</t>
  </si>
  <si>
    <t>KSF 465 XJ</t>
  </si>
  <si>
    <t>IFEANYI</t>
  </si>
  <si>
    <t>0807 463 7577</t>
  </si>
  <si>
    <t>KIMIOWEI</t>
  </si>
  <si>
    <t>KHE 406 XA</t>
  </si>
  <si>
    <t>BAYELSA</t>
  </si>
  <si>
    <t>ISIAKA</t>
  </si>
  <si>
    <t>0803 826 1446</t>
  </si>
  <si>
    <t>EPE 237 XH</t>
  </si>
  <si>
    <t>0703 911 0362</t>
  </si>
  <si>
    <t>MBA 54 XA</t>
  </si>
  <si>
    <t>DANIEL</t>
  </si>
  <si>
    <t>0703 325 0862</t>
  </si>
  <si>
    <t>BUVEL</t>
  </si>
  <si>
    <t>BDG 970 XA</t>
  </si>
  <si>
    <t>OYACHILOM</t>
  </si>
  <si>
    <t>0803 294 2047</t>
  </si>
  <si>
    <t>R</t>
  </si>
  <si>
    <t>FASIR ENERGY</t>
  </si>
  <si>
    <t>ASB 698 XA</t>
  </si>
  <si>
    <t>HASSAN</t>
  </si>
  <si>
    <t>0803 536 5370</t>
  </si>
  <si>
    <t>AYB 747 XA</t>
  </si>
  <si>
    <t>AKU</t>
  </si>
  <si>
    <t>0708 948 2569</t>
  </si>
  <si>
    <t>MAMA, G.</t>
  </si>
  <si>
    <t>0817 157 3920</t>
  </si>
  <si>
    <t>WER 633 ZZ</t>
  </si>
  <si>
    <t>EMMA</t>
  </si>
  <si>
    <t>0813 169 2236</t>
  </si>
  <si>
    <t>LND 561 XJ</t>
  </si>
  <si>
    <t>0907 994 5377</t>
  </si>
  <si>
    <t>VICTOR</t>
  </si>
  <si>
    <t>0903 622 4905</t>
  </si>
  <si>
    <t>IMANA OIL</t>
  </si>
  <si>
    <t>USL 905 YA</t>
  </si>
  <si>
    <t>PEDRO</t>
  </si>
  <si>
    <t>0803 517 7785</t>
  </si>
  <si>
    <t>ASSOC. VENTURE</t>
  </si>
  <si>
    <t>XC 205 EFR</t>
  </si>
  <si>
    <t>OWO</t>
  </si>
  <si>
    <t>0809 943 5922</t>
  </si>
  <si>
    <t>NEPAL DEPOT</t>
  </si>
  <si>
    <r>
      <t>DAILY DISPATCH TO FILLING STATIONS</t>
    </r>
    <r>
      <rPr>
        <b/>
        <sz val="14"/>
        <color theme="0"/>
        <rFont val="Tahoma"/>
        <family val="2"/>
      </rPr>
      <t xml:space="preserve">    DATE: 28TH FEBUARY, 2018</t>
    </r>
  </si>
  <si>
    <t>LOADED TRUCKS BY VOLUME (36) TRUCKS</t>
  </si>
  <si>
    <r>
      <t>DAILY DISPATCH TO FILLING STATIONS</t>
    </r>
    <r>
      <rPr>
        <b/>
        <sz val="12"/>
        <color theme="0"/>
        <rFont val="Times New Roman"/>
        <family val="1"/>
      </rPr>
      <t xml:space="preserve">    DATE:22502/2018</t>
    </r>
  </si>
  <si>
    <t>LOADED (16) TRUCKS</t>
  </si>
  <si>
    <r>
      <t>DAILY DISPATCH TO FILLING STATIONS</t>
    </r>
    <r>
      <rPr>
        <b/>
        <sz val="20"/>
        <color theme="0"/>
        <rFont val="Tahoma"/>
        <family val="2"/>
      </rPr>
      <t xml:space="preserve">    DATE: 2ND MARCH., 2018</t>
    </r>
  </si>
  <si>
    <t>DEPOT: RAINOIL DEPOT</t>
  </si>
  <si>
    <t>OYELAYO</t>
  </si>
  <si>
    <t>GGE 845 XS</t>
  </si>
  <si>
    <t>BAYO</t>
  </si>
  <si>
    <t>0814 469 2533</t>
  </si>
  <si>
    <t>DANSULE BUDA</t>
  </si>
  <si>
    <t>GGU 234 XA</t>
  </si>
  <si>
    <t>IKECHKWU</t>
  </si>
  <si>
    <t>0803 766 0676</t>
  </si>
  <si>
    <t>NNPC RETAIL</t>
  </si>
  <si>
    <t>UBJ 190 XA</t>
  </si>
  <si>
    <t>ABDUL</t>
  </si>
  <si>
    <t>0806 952 9705</t>
  </si>
  <si>
    <t>ASOLYN</t>
  </si>
  <si>
    <t>BEN 969 XA</t>
  </si>
  <si>
    <t>FRIDAY</t>
  </si>
  <si>
    <t>0811 228 4857</t>
  </si>
  <si>
    <t>BEN 676 ZN</t>
  </si>
  <si>
    <t>C/RIVER</t>
  </si>
  <si>
    <t>COLLINS</t>
  </si>
  <si>
    <t>0805 520 8374</t>
  </si>
  <si>
    <t>ABC 111 XZ</t>
  </si>
  <si>
    <t>OBA</t>
  </si>
  <si>
    <t>0706 855 9741</t>
  </si>
  <si>
    <t>WWR 735 ZU</t>
  </si>
  <si>
    <t>NIYI</t>
  </si>
  <si>
    <t>0811 232 9981</t>
  </si>
  <si>
    <t>MSA 443 XA</t>
  </si>
  <si>
    <t>PLATEAU</t>
  </si>
  <si>
    <t>ADAMU</t>
  </si>
  <si>
    <t>0814 070 1706</t>
  </si>
  <si>
    <t>USL 793 ZC</t>
  </si>
  <si>
    <t>LAWRENCE</t>
  </si>
  <si>
    <t>0805 482 6497</t>
  </si>
  <si>
    <t>SGM 836 XA</t>
  </si>
  <si>
    <t>TOPE</t>
  </si>
  <si>
    <t>0703 742 2402</t>
  </si>
  <si>
    <t>SANIKA</t>
  </si>
  <si>
    <t>USL 308 XB</t>
  </si>
  <si>
    <t>OJO</t>
  </si>
  <si>
    <t>0703 652 9589</t>
  </si>
  <si>
    <t>JANGEBE</t>
  </si>
  <si>
    <t>AAA 82 XU</t>
  </si>
  <si>
    <t>0805 551 3951</t>
  </si>
  <si>
    <t>ABY PET</t>
  </si>
  <si>
    <t>TNK 225 XA</t>
  </si>
  <si>
    <t>PETER</t>
  </si>
  <si>
    <t>0808 958 3736</t>
  </si>
  <si>
    <t>QAP 371 XA</t>
  </si>
  <si>
    <t>ANASS</t>
  </si>
  <si>
    <t>0903 918 2192</t>
  </si>
  <si>
    <t>OYI INVEST.</t>
  </si>
  <si>
    <t>ENU 946 ZX</t>
  </si>
  <si>
    <t>0708 358 3930</t>
  </si>
  <si>
    <t>ENU 832 XF</t>
  </si>
  <si>
    <t>AGU</t>
  </si>
  <si>
    <t>0816 407 2563</t>
  </si>
  <si>
    <t>DANMARNA</t>
  </si>
  <si>
    <t>MAN 197 XA</t>
  </si>
  <si>
    <t>IBRAHIM</t>
  </si>
  <si>
    <t>0803 585 3521</t>
  </si>
  <si>
    <t>DUNDADU</t>
  </si>
  <si>
    <t>0906 451 1611</t>
  </si>
  <si>
    <t>AKA 510 XA</t>
  </si>
  <si>
    <t>GOODNESS</t>
  </si>
  <si>
    <t>0810 120 1880</t>
  </si>
  <si>
    <t>EPE 557 XL</t>
  </si>
  <si>
    <t>0803 690 2478</t>
  </si>
  <si>
    <t>CKI</t>
  </si>
  <si>
    <t>DSZ 351 XA</t>
  </si>
  <si>
    <t>JIGAWA</t>
  </si>
  <si>
    <t>ASHOKO</t>
  </si>
  <si>
    <t>0903 804 9418</t>
  </si>
  <si>
    <t>LIQIUD POWER</t>
  </si>
  <si>
    <t>HNG 16 XA</t>
  </si>
  <si>
    <t>0806 561 4143</t>
  </si>
  <si>
    <t>ENU 169 YA</t>
  </si>
  <si>
    <t>0817 067 8643</t>
  </si>
  <si>
    <t>RAFMORE</t>
  </si>
  <si>
    <t>KTU 52 XA</t>
  </si>
  <si>
    <t>GBENGA</t>
  </si>
  <si>
    <t>0703 070 8218</t>
  </si>
  <si>
    <t>I.Y &amp; SONS</t>
  </si>
  <si>
    <t>ADESO</t>
  </si>
  <si>
    <t>DAN KALAMBE</t>
  </si>
  <si>
    <t>MAN 52 XA</t>
  </si>
  <si>
    <t>0706 817 5719</t>
  </si>
  <si>
    <t>A.A. BUTU</t>
  </si>
  <si>
    <t>0808 529 8115</t>
  </si>
  <si>
    <t>AL UMMA</t>
  </si>
  <si>
    <t>XQ 34 BEN</t>
  </si>
  <si>
    <t>FELIX</t>
  </si>
  <si>
    <t>0802 940 4484</t>
  </si>
  <si>
    <t>GARBA</t>
  </si>
  <si>
    <t>GBZ 801 XA</t>
  </si>
  <si>
    <t>AKINDE</t>
  </si>
  <si>
    <t>0812 873 5495</t>
  </si>
  <si>
    <t>ASABSIN</t>
  </si>
  <si>
    <t>JMA 82 XA</t>
  </si>
  <si>
    <t>0804 138 8302</t>
  </si>
  <si>
    <t>MARRIYS</t>
  </si>
  <si>
    <t>PTN 424 XA</t>
  </si>
  <si>
    <t>AZEEZ</t>
  </si>
  <si>
    <t>0703 767 2015</t>
  </si>
  <si>
    <t>JJJ 20 XS</t>
  </si>
  <si>
    <t>0806 726 8491</t>
  </si>
  <si>
    <t>FST 221 XR</t>
  </si>
  <si>
    <t>0701 313 9822</t>
  </si>
  <si>
    <t>DOLAPEX</t>
  </si>
  <si>
    <t>BDJ 459 XA</t>
  </si>
  <si>
    <t>EKITI</t>
  </si>
  <si>
    <t>AKINWALE</t>
  </si>
  <si>
    <t>0807 415 7595</t>
  </si>
  <si>
    <t>MLF 61 XA</t>
  </si>
  <si>
    <t>ZAKARA</t>
  </si>
  <si>
    <t>0803 839 3210</t>
  </si>
  <si>
    <r>
      <t>DAILY DISPATCH TO FILLING STATIONS</t>
    </r>
    <r>
      <rPr>
        <b/>
        <sz val="20"/>
        <color theme="0"/>
        <rFont val="Tahoma"/>
        <family val="2"/>
      </rPr>
      <t xml:space="preserve">    DATE: 1ST MARCH., 2018</t>
    </r>
  </si>
  <si>
    <t>PTN 199 XA</t>
  </si>
  <si>
    <t>0816 007 2092</t>
  </si>
  <si>
    <t>MUS 763 XL</t>
  </si>
  <si>
    <t>BASHIRU</t>
  </si>
  <si>
    <t>0810 066 3488</t>
  </si>
  <si>
    <t>LND 399 XQ</t>
  </si>
  <si>
    <t>BUCHI</t>
  </si>
  <si>
    <t>0811 211 9393</t>
  </si>
  <si>
    <t>PRECIOUS WEALTH</t>
  </si>
  <si>
    <t>BEN 149 XY</t>
  </si>
  <si>
    <t>SYLVESTER</t>
  </si>
  <si>
    <t>0818 018 5274</t>
  </si>
  <si>
    <t>XS 630 FKJ</t>
  </si>
  <si>
    <t>0706 952 4758</t>
  </si>
  <si>
    <t>TRN 321 ZG</t>
  </si>
  <si>
    <t>YAHAYA</t>
  </si>
  <si>
    <t>0806 250 0707</t>
  </si>
  <si>
    <t>DURA GLOBAL</t>
  </si>
  <si>
    <t>MKA 252 ZB</t>
  </si>
  <si>
    <t>0806 293 3440</t>
  </si>
  <si>
    <t>MKA 255 ZB</t>
  </si>
  <si>
    <t>0808 352 4694</t>
  </si>
  <si>
    <t>CROUPIER</t>
  </si>
  <si>
    <t>XC 145 EFR</t>
  </si>
  <si>
    <t>AFOLABI</t>
  </si>
  <si>
    <t>0806 570 5784</t>
  </si>
  <si>
    <t>ABD 721 XA</t>
  </si>
  <si>
    <t>0807 957 5140</t>
  </si>
  <si>
    <t>KTN 165 XA</t>
  </si>
  <si>
    <t>BABANGIDA</t>
  </si>
  <si>
    <t>0806 111 9344</t>
  </si>
  <si>
    <t>GLAMOUR</t>
  </si>
  <si>
    <t>XZ 589 AKD</t>
  </si>
  <si>
    <t>0906 603 4687</t>
  </si>
  <si>
    <t>AGIKSON</t>
  </si>
  <si>
    <t>ABJ 721 XB</t>
  </si>
  <si>
    <t>UCHENNA</t>
  </si>
  <si>
    <t>0806 039 7316</t>
  </si>
  <si>
    <t>SLAN</t>
  </si>
  <si>
    <t>AAA 458 XL</t>
  </si>
  <si>
    <t>0803 599 7664</t>
  </si>
  <si>
    <t>ABC 380 XH</t>
  </si>
  <si>
    <t>HARUNA</t>
  </si>
  <si>
    <t>0802 915 0803</t>
  </si>
  <si>
    <t>UGH 725 XA</t>
  </si>
  <si>
    <t>BEN</t>
  </si>
  <si>
    <t>0703 317 7448</t>
  </si>
  <si>
    <t>JIANG</t>
  </si>
  <si>
    <t>SKP 480 XA</t>
  </si>
  <si>
    <t>KOGI</t>
  </si>
  <si>
    <t>0803 271 9792</t>
  </si>
  <si>
    <t>DSZ 352 XA</t>
  </si>
  <si>
    <t>JOSIAH</t>
  </si>
  <si>
    <t>0812 062 0424</t>
  </si>
  <si>
    <t>LEOK</t>
  </si>
  <si>
    <t>GRA 452 XA</t>
  </si>
  <si>
    <t>CELESTINE</t>
  </si>
  <si>
    <t>0806 753 1313</t>
  </si>
  <si>
    <t>BDW 117 XA</t>
  </si>
  <si>
    <t xml:space="preserve">B </t>
  </si>
  <si>
    <t>TELO</t>
  </si>
  <si>
    <t>0806 645 2576</t>
  </si>
  <si>
    <t>BDG 22 XJ</t>
  </si>
  <si>
    <t>EMMANUEL</t>
  </si>
  <si>
    <t>0803 796 9049</t>
  </si>
  <si>
    <t>GGE 626 XT</t>
  </si>
  <si>
    <t>OSALGE</t>
  </si>
  <si>
    <t>0803 895 4200</t>
  </si>
  <si>
    <t>ABJ 88 XN</t>
  </si>
  <si>
    <t>JAMILA</t>
  </si>
  <si>
    <t>0816 368 6181</t>
  </si>
  <si>
    <t>AGL 256 XA</t>
  </si>
  <si>
    <t>OCHUKO</t>
  </si>
  <si>
    <t>0703 256 9738</t>
  </si>
  <si>
    <t>BEN 679 ZN</t>
  </si>
  <si>
    <t>EDOBO</t>
  </si>
  <si>
    <t>0817 646 5576</t>
  </si>
  <si>
    <t>KZR 592 XA</t>
  </si>
  <si>
    <t>DANJUMA</t>
  </si>
  <si>
    <t>0803 845 5288</t>
  </si>
  <si>
    <t>JAL 171 XA</t>
  </si>
  <si>
    <t>ADAMAWA</t>
  </si>
  <si>
    <t>LUKMAN</t>
  </si>
  <si>
    <t>0803 520 6037</t>
  </si>
  <si>
    <t>KRD 408 XQ</t>
  </si>
  <si>
    <t>JONATHAN</t>
  </si>
  <si>
    <t>0703 184 2401</t>
  </si>
  <si>
    <t>FKY 20 XA</t>
  </si>
  <si>
    <t>JUBRIL</t>
  </si>
  <si>
    <t>0803 592 9881</t>
  </si>
  <si>
    <t>YLA 340 XA</t>
  </si>
  <si>
    <t>ABBAS</t>
  </si>
  <si>
    <t>0803 689 0973</t>
  </si>
  <si>
    <t>KAF 695 XA</t>
  </si>
  <si>
    <t>MOHMED</t>
  </si>
  <si>
    <t>0703 468 8554</t>
  </si>
  <si>
    <t>FKJ 148 XL</t>
  </si>
  <si>
    <t>KWARA</t>
  </si>
  <si>
    <t>MIKE</t>
  </si>
  <si>
    <t>0703 766 8396</t>
  </si>
  <si>
    <t>JAL 535 ZX</t>
  </si>
  <si>
    <t>SHAGARI</t>
  </si>
  <si>
    <t>0803 535 7542</t>
  </si>
  <si>
    <t>MNG 308 XA</t>
  </si>
  <si>
    <t>BORNO</t>
  </si>
  <si>
    <t>0806 291 1010</t>
  </si>
  <si>
    <t>JMT 930 XA</t>
  </si>
  <si>
    <t>0706 176 6309</t>
  </si>
  <si>
    <t>DAPEK</t>
  </si>
  <si>
    <t>AUC. 176 ZH</t>
  </si>
  <si>
    <t>BRAIMA</t>
  </si>
  <si>
    <t>0805 406 3596</t>
  </si>
  <si>
    <t>USS 178 XA</t>
  </si>
  <si>
    <t>MUKTARI</t>
  </si>
  <si>
    <t>0803 159 6552</t>
  </si>
  <si>
    <t>AGL 891 XG</t>
  </si>
  <si>
    <t>0806 049 0219</t>
  </si>
  <si>
    <t>BEN 749 YY</t>
  </si>
  <si>
    <t>AUSTINE</t>
  </si>
  <si>
    <t>0703 959 7463</t>
  </si>
  <si>
    <t>ATN 708 YV</t>
  </si>
  <si>
    <t>ISMAILA</t>
  </si>
  <si>
    <t>0706 348 7319</t>
  </si>
  <si>
    <t>TRN 938 XA</t>
  </si>
  <si>
    <t>AMIN</t>
  </si>
  <si>
    <t>0806 686 6551</t>
  </si>
  <si>
    <t>BASH GLOBAL</t>
  </si>
  <si>
    <t>EFR 128 XA</t>
  </si>
  <si>
    <t>0803 897 9069</t>
  </si>
  <si>
    <t>LKJ 400 XU</t>
  </si>
  <si>
    <t>0803 889 0894</t>
  </si>
  <si>
    <t>LGT 340 XA</t>
  </si>
  <si>
    <t>0805 358 5049</t>
  </si>
  <si>
    <t>MGM 258 XA</t>
  </si>
  <si>
    <t>0703 154 5004</t>
  </si>
  <si>
    <t>AKA 296 XA</t>
  </si>
  <si>
    <t>EDDY</t>
  </si>
  <si>
    <t>0805 232 6453</t>
  </si>
  <si>
    <t>XC 427 EFR</t>
  </si>
  <si>
    <t>0812 911 1414</t>
  </si>
  <si>
    <t>BMA 367 XA</t>
  </si>
  <si>
    <t>0813 883 9835</t>
  </si>
  <si>
    <t>SULE MASHASHA</t>
  </si>
  <si>
    <t>JEG 333 XA</t>
  </si>
  <si>
    <t>KOMA</t>
  </si>
  <si>
    <t>0903 066 6449</t>
  </si>
  <si>
    <t>AGU 454 ZZ</t>
  </si>
  <si>
    <t>0902 886 5078</t>
  </si>
  <si>
    <t>GBZ 524 XA</t>
  </si>
  <si>
    <t>SATURDAY</t>
  </si>
  <si>
    <t>0803 742 9980</t>
  </si>
  <si>
    <t>HER 160 XA</t>
  </si>
  <si>
    <t>ALIYU</t>
  </si>
  <si>
    <t>0703 803 4644</t>
  </si>
  <si>
    <t>SLK 642 XA</t>
  </si>
  <si>
    <t>CHRISTOPH.</t>
  </si>
  <si>
    <t>0703 203 4855</t>
  </si>
  <si>
    <t>DM KURFI</t>
  </si>
  <si>
    <t>FST 487 XE</t>
  </si>
  <si>
    <t>0810 186 5589</t>
  </si>
  <si>
    <t>JOMARFEG</t>
  </si>
  <si>
    <t>LSR 243 XH</t>
  </si>
  <si>
    <t>OYOMA</t>
  </si>
  <si>
    <t>0806 852 2081</t>
  </si>
  <si>
    <r>
      <t>DAILY DISPATCH TO FILLING STATIONS</t>
    </r>
    <r>
      <rPr>
        <b/>
        <sz val="20"/>
        <color theme="0"/>
        <rFont val="Tahoma"/>
        <family val="2"/>
      </rPr>
      <t xml:space="preserve">    DATE: 5TH MARCH., 2018</t>
    </r>
  </si>
  <si>
    <t>B &amp; S GLOBAL</t>
  </si>
  <si>
    <t>MKA 730 ZB</t>
  </si>
  <si>
    <t>0814 133 4242</t>
  </si>
  <si>
    <t>DANMADU</t>
  </si>
  <si>
    <t>AWK 431 XC</t>
  </si>
  <si>
    <t>PAUL</t>
  </si>
  <si>
    <t>0803 672 8441</t>
  </si>
  <si>
    <t>ANC 114 XA</t>
  </si>
  <si>
    <t>0802 372 4850</t>
  </si>
  <si>
    <t>0907 817 8205</t>
  </si>
  <si>
    <t>MUHEED</t>
  </si>
  <si>
    <t>AAA 550 XD</t>
  </si>
  <si>
    <t>0816 077 2336</t>
  </si>
  <si>
    <t>RRT 153 XA</t>
  </si>
  <si>
    <t>I MO</t>
  </si>
  <si>
    <t>FRANK</t>
  </si>
  <si>
    <t>0816 641 4322</t>
  </si>
  <si>
    <t>MAN 53 XA</t>
  </si>
  <si>
    <t>0816 355 5579</t>
  </si>
  <si>
    <t>KTN 501 YZ</t>
  </si>
  <si>
    <t>0706 755 2329</t>
  </si>
  <si>
    <t>AUSTOMA</t>
  </si>
  <si>
    <t>SKL 16 XA</t>
  </si>
  <si>
    <t>IBUELE</t>
  </si>
  <si>
    <t>0903 270 5152</t>
  </si>
  <si>
    <t>AKINLO</t>
  </si>
  <si>
    <t>0703 079 0655</t>
  </si>
  <si>
    <r>
      <t>DAILY DISPATCH TO FILLING STATIONS</t>
    </r>
    <r>
      <rPr>
        <b/>
        <sz val="20"/>
        <color theme="0"/>
        <rFont val="Tahoma"/>
        <family val="2"/>
      </rPr>
      <t xml:space="preserve">    DATE: 3RD MARCH., 2018</t>
    </r>
  </si>
  <si>
    <t>AUC. 555 XA</t>
  </si>
  <si>
    <t>NOSA</t>
  </si>
  <si>
    <t>0805 321 4879</t>
  </si>
  <si>
    <t>AGB 446 XA</t>
  </si>
  <si>
    <t>0908 993 4125</t>
  </si>
  <si>
    <t>XP 506 KSF</t>
  </si>
  <si>
    <t>RIVERS</t>
  </si>
  <si>
    <t>FRED</t>
  </si>
  <si>
    <t>0807 446 2229</t>
  </si>
  <si>
    <t>BEN 758 XC</t>
  </si>
  <si>
    <t>JUSTICE</t>
  </si>
  <si>
    <t>0803 018 3940</t>
  </si>
  <si>
    <t>AXIOM OIL</t>
  </si>
  <si>
    <t xml:space="preserve">XU 263 BEN </t>
  </si>
  <si>
    <t>0805 795 3706</t>
  </si>
  <si>
    <t>ALIMI M.O.</t>
  </si>
  <si>
    <t>EZA 140 YF</t>
  </si>
  <si>
    <t>CHIJIOKE</t>
  </si>
  <si>
    <t>0811 530 0909</t>
  </si>
  <si>
    <t>CEAPEES</t>
  </si>
  <si>
    <t>USL 841 XB</t>
  </si>
  <si>
    <t>BENJAMIN</t>
  </si>
  <si>
    <t>0807 147 2715</t>
  </si>
  <si>
    <t>HAF 843 XA</t>
  </si>
  <si>
    <t>CHINEDU</t>
  </si>
  <si>
    <t>0806 504 2178</t>
  </si>
  <si>
    <t>AUC. 276 XH</t>
  </si>
  <si>
    <t>0708 198 6866</t>
  </si>
  <si>
    <t>KSF 442 XJ</t>
  </si>
  <si>
    <t>0805 215 2285</t>
  </si>
  <si>
    <t>ZBL 48 XE</t>
  </si>
  <si>
    <t>ABDULKAR</t>
  </si>
  <si>
    <t>0814 449 2378</t>
  </si>
  <si>
    <t>ROYAL ARMS</t>
  </si>
  <si>
    <t>DKA 228 XF</t>
  </si>
  <si>
    <t>0703 979 7999</t>
  </si>
  <si>
    <t>DKA 215 XF</t>
  </si>
  <si>
    <t>BENIKARU</t>
  </si>
  <si>
    <t>0706 606 4697</t>
  </si>
  <si>
    <t>DKA 208 XF</t>
  </si>
  <si>
    <t>GARUBA</t>
  </si>
  <si>
    <t>0803 335 1393</t>
  </si>
  <si>
    <t>KZR 514 XA</t>
  </si>
  <si>
    <t>BUBALI</t>
  </si>
  <si>
    <t>0903 495 8134</t>
  </si>
  <si>
    <t>MASTA</t>
  </si>
  <si>
    <t>XB 207 NSK</t>
  </si>
  <si>
    <t>0810 975 3722</t>
  </si>
  <si>
    <t>TAR 98 XA</t>
  </si>
  <si>
    <t>YAKUBU</t>
  </si>
  <si>
    <t>0706 556 6747</t>
  </si>
  <si>
    <t>NCH 354 XA</t>
  </si>
  <si>
    <t>IDRIS</t>
  </si>
  <si>
    <t>0703 632 8815</t>
  </si>
  <si>
    <t>FENS</t>
  </si>
  <si>
    <t>AGD 700 XA</t>
  </si>
  <si>
    <t>0705 382 7886</t>
  </si>
  <si>
    <t>ALH. UBA MARIGA</t>
  </si>
  <si>
    <t>JAL 336 XA</t>
  </si>
  <si>
    <t>0706 755 1062</t>
  </si>
  <si>
    <t>KWAKYAMA</t>
  </si>
  <si>
    <t>KTU 900 XE</t>
  </si>
  <si>
    <t>0806 582 4191</t>
  </si>
  <si>
    <t>FST 767 XB</t>
  </si>
  <si>
    <t>UMARU</t>
  </si>
  <si>
    <t>0907 022 2289</t>
  </si>
  <si>
    <t>YAB 997 TJ</t>
  </si>
  <si>
    <t>0806 114 8218</t>
  </si>
  <si>
    <t>MKA 731 ZB</t>
  </si>
  <si>
    <t>ABDULLAHI</t>
  </si>
  <si>
    <t>DBM 01 XA</t>
  </si>
  <si>
    <t>KABIRU</t>
  </si>
  <si>
    <t>0810 127 5318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</si>
</sst>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;@"/>
    <numFmt numFmtId="165" formatCode="_(* #,##0_);_(* \(#,##0\);_(* &quot;-&quot;??_);_(@_)"/>
    <numFmt numFmtId="166" formatCode="[$-F800]dddd\,\ mmmm\ dd\,\ yyyy"/>
    <numFmt numFmtId="167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b/>
      <sz val="16"/>
      <color theme="1"/>
      <name val="Bodoni MT"/>
      <family val="1"/>
    </font>
    <font>
      <sz val="11"/>
      <color theme="1"/>
      <name val="Calibri"/>
      <family val="2"/>
      <scheme val="minor"/>
    </font>
    <font>
      <b/>
      <u/>
      <sz val="26"/>
      <color theme="0"/>
      <name val="Times New Roman"/>
      <family val="1"/>
    </font>
    <font>
      <b/>
      <sz val="26"/>
      <color theme="0"/>
      <name val="Times New Roman"/>
      <family val="1"/>
    </font>
    <font>
      <sz val="26"/>
      <name val="Times New Roman"/>
      <family val="1"/>
    </font>
    <font>
      <b/>
      <sz val="16"/>
      <color rgb="FFFF0000"/>
      <name val="Cambria"/>
      <family val="1"/>
    </font>
    <font>
      <sz val="18"/>
      <name val="Cambria"/>
      <family val="1"/>
    </font>
    <font>
      <i/>
      <sz val="18"/>
      <color theme="1"/>
      <name val="Cambria"/>
      <family val="1"/>
    </font>
    <font>
      <b/>
      <sz val="18"/>
      <color theme="1"/>
      <name val="Cambria"/>
      <family val="1"/>
    </font>
    <font>
      <i/>
      <sz val="18"/>
      <name val="Cambria"/>
      <family val="1"/>
    </font>
    <font>
      <sz val="9"/>
      <color theme="1"/>
      <name val="Calibri"/>
      <family val="2"/>
      <scheme val="minor"/>
    </font>
    <font>
      <b/>
      <sz val="9"/>
      <color rgb="FFFF0000"/>
      <name val="Cambria"/>
      <family val="1"/>
    </font>
    <font>
      <sz val="10"/>
      <name val="Arial"/>
      <family val="2"/>
    </font>
    <font>
      <b/>
      <sz val="14"/>
      <name val="Arial"/>
      <family val="2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b/>
      <sz val="14"/>
      <color theme="0"/>
      <name val="Tahoma"/>
      <family val="2"/>
    </font>
    <font>
      <b/>
      <sz val="10"/>
      <color rgb="FFFF000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mbria"/>
      <family val="1"/>
    </font>
    <font>
      <b/>
      <sz val="11"/>
      <color theme="1"/>
      <name val="Calibri"/>
      <family val="2"/>
      <scheme val="minor"/>
    </font>
    <font>
      <b/>
      <u/>
      <sz val="16"/>
      <color theme="0"/>
      <name val="Tahoma"/>
      <family val="2"/>
    </font>
    <font>
      <b/>
      <sz val="16"/>
      <color theme="0"/>
      <name val="Tahoma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</font>
    <font>
      <b/>
      <sz val="9"/>
      <color theme="1"/>
      <name val="Calibri"/>
      <family val="2"/>
      <scheme val="minor"/>
    </font>
    <font>
      <b/>
      <u/>
      <sz val="14"/>
      <color theme="0"/>
      <name val="Tahoma"/>
      <family val="2"/>
    </font>
    <font>
      <b/>
      <u/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38">
    <xf numFmtId="0" fontId="0" fillId="0" borderId="0" xfId="0"/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165" fontId="9" fillId="0" borderId="19" xfId="1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3" fillId="0" borderId="0" xfId="3" applyAlignment="1">
      <alignment horizontal="center" vertical="center"/>
    </xf>
    <xf numFmtId="3" fontId="20" fillId="0" borderId="0" xfId="3" applyNumberFormat="1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3" fillId="0" borderId="0" xfId="3" applyAlignment="1"/>
    <xf numFmtId="0" fontId="13" fillId="0" borderId="0" xfId="3" applyBorder="1" applyAlignment="1">
      <alignment horizontal="center"/>
    </xf>
    <xf numFmtId="4" fontId="13" fillId="0" borderId="0" xfId="3" applyNumberFormat="1" applyAlignment="1"/>
    <xf numFmtId="0" fontId="13" fillId="0" borderId="0" xfId="3" applyAlignment="1">
      <alignment horizontal="left"/>
    </xf>
    <xf numFmtId="166" fontId="23" fillId="0" borderId="26" xfId="3" applyNumberFormat="1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1" fillId="0" borderId="26" xfId="0" applyFont="1" applyBorder="1" applyAlignment="1">
      <alignment horizontal="center"/>
    </xf>
    <xf numFmtId="3" fontId="11" fillId="0" borderId="26" xfId="0" applyNumberFormat="1" applyFont="1" applyBorder="1" applyAlignment="1">
      <alignment horizontal="center"/>
    </xf>
    <xf numFmtId="4" fontId="11" fillId="0" borderId="26" xfId="0" applyNumberFormat="1" applyFont="1" applyBorder="1" applyAlignment="1">
      <alignment horizontal="center"/>
    </xf>
    <xf numFmtId="0" fontId="11" fillId="0" borderId="26" xfId="0" quotePrefix="1" applyFont="1" applyBorder="1" applyAlignment="1">
      <alignment horizontal="center"/>
    </xf>
    <xf numFmtId="0" fontId="0" fillId="0" borderId="0" xfId="0" applyAlignment="1"/>
    <xf numFmtId="0" fontId="19" fillId="0" borderId="0" xfId="3" applyFont="1" applyAlignment="1"/>
    <xf numFmtId="43" fontId="19" fillId="0" borderId="0" xfId="5" applyFont="1" applyAlignment="1"/>
    <xf numFmtId="43" fontId="19" fillId="0" borderId="0" xfId="3" applyNumberFormat="1" applyFont="1" applyAlignment="1"/>
    <xf numFmtId="0" fontId="20" fillId="0" borderId="0" xfId="3" applyFont="1" applyAlignment="1"/>
    <xf numFmtId="3" fontId="20" fillId="0" borderId="0" xfId="3" applyNumberFormat="1" applyFont="1" applyAlignment="1"/>
    <xf numFmtId="0" fontId="13" fillId="0" borderId="0" xfId="3" applyBorder="1" applyAlignment="1"/>
    <xf numFmtId="0" fontId="13" fillId="0" borderId="0" xfId="3" applyFont="1" applyBorder="1" applyAlignment="1"/>
    <xf numFmtId="3" fontId="14" fillId="0" borderId="0" xfId="3" applyNumberFormat="1" applyFont="1" applyBorder="1" applyAlignment="1"/>
    <xf numFmtId="0" fontId="23" fillId="0" borderId="27" xfId="3" applyNumberFormat="1" applyFont="1" applyBorder="1" applyAlignment="1">
      <alignment horizontal="center" vertical="center"/>
    </xf>
    <xf numFmtId="0" fontId="11" fillId="0" borderId="24" xfId="0" applyNumberFormat="1" applyFont="1" applyBorder="1" applyAlignment="1">
      <alignment horizontal="center"/>
    </xf>
    <xf numFmtId="0" fontId="23" fillId="0" borderId="27" xfId="3" applyFont="1" applyBorder="1" applyAlignment="1">
      <alignment horizontal="center"/>
    </xf>
    <xf numFmtId="0" fontId="23" fillId="0" borderId="15" xfId="3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6" xfId="0" quotePrefix="1" applyFont="1" applyBorder="1" applyAlignment="1">
      <alignment horizontal="center"/>
    </xf>
    <xf numFmtId="3" fontId="11" fillId="0" borderId="16" xfId="0" applyNumberFormat="1" applyFont="1" applyBorder="1" applyAlignment="1">
      <alignment horizontal="center"/>
    </xf>
    <xf numFmtId="0" fontId="23" fillId="0" borderId="16" xfId="3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20" fillId="0" borderId="0" xfId="3" applyFont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/>
    </xf>
    <xf numFmtId="3" fontId="27" fillId="0" borderId="26" xfId="0" applyNumberFormat="1" applyFont="1" applyBorder="1" applyAlignment="1">
      <alignment horizontal="center"/>
    </xf>
    <xf numFmtId="165" fontId="27" fillId="0" borderId="26" xfId="1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23" fillId="0" borderId="28" xfId="3" applyFont="1" applyBorder="1" applyAlignment="1">
      <alignment horizontal="center"/>
    </xf>
    <xf numFmtId="166" fontId="23" fillId="0" borderId="29" xfId="3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/>
    </xf>
    <xf numFmtId="165" fontId="27" fillId="0" borderId="29" xfId="1" applyNumberFormat="1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3" fontId="27" fillId="0" borderId="29" xfId="0" applyNumberFormat="1" applyFont="1" applyBorder="1" applyAlignment="1">
      <alignment horizontal="center"/>
    </xf>
    <xf numFmtId="0" fontId="29" fillId="0" borderId="31" xfId="3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29" fillId="0" borderId="32" xfId="3" applyFont="1" applyBorder="1" applyAlignment="1">
      <alignment horizontal="center" vertical="center"/>
    </xf>
    <xf numFmtId="4" fontId="30" fillId="0" borderId="32" xfId="0" applyNumberFormat="1" applyFont="1" applyBorder="1" applyAlignment="1">
      <alignment horizontal="center"/>
    </xf>
    <xf numFmtId="0" fontId="30" fillId="0" borderId="33" xfId="0" applyNumberFormat="1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3" fillId="0" borderId="34" xfId="3" applyFont="1" applyBorder="1" applyAlignment="1">
      <alignment horizontal="center"/>
    </xf>
    <xf numFmtId="3" fontId="28" fillId="0" borderId="35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3" fillId="0" borderId="35" xfId="3" applyFont="1" applyBorder="1" applyAlignment="1">
      <alignment horizontal="center" vertical="center"/>
    </xf>
    <xf numFmtId="4" fontId="11" fillId="0" borderId="35" xfId="0" applyNumberFormat="1" applyFont="1" applyBorder="1" applyAlignment="1">
      <alignment horizontal="center"/>
    </xf>
    <xf numFmtId="0" fontId="11" fillId="0" borderId="36" xfId="0" applyNumberFormat="1" applyFont="1" applyBorder="1" applyAlignment="1">
      <alignment horizontal="center"/>
    </xf>
    <xf numFmtId="0" fontId="23" fillId="0" borderId="37" xfId="3" applyNumberFormat="1" applyFont="1" applyBorder="1" applyAlignment="1">
      <alignment horizontal="center" vertical="center"/>
    </xf>
    <xf numFmtId="166" fontId="23" fillId="0" borderId="25" xfId="3" applyNumberFormat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165" fontId="27" fillId="0" borderId="25" xfId="1" applyNumberFormat="1" applyFont="1" applyBorder="1" applyAlignment="1">
      <alignment horizontal="center" vertical="center" wrapText="1"/>
    </xf>
    <xf numFmtId="0" fontId="23" fillId="0" borderId="25" xfId="3" applyFont="1" applyBorder="1" applyAlignment="1">
      <alignment horizontal="center" vertical="center"/>
    </xf>
    <xf numFmtId="3" fontId="27" fillId="0" borderId="25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18" fillId="3" borderId="16" xfId="3" applyFont="1" applyFill="1" applyBorder="1" applyAlignment="1">
      <alignment horizontal="center" vertical="center" wrapText="1"/>
    </xf>
    <xf numFmtId="0" fontId="18" fillId="3" borderId="17" xfId="3" applyFont="1" applyFill="1" applyBorder="1" applyAlignment="1">
      <alignment horizontal="center" vertical="center" wrapText="1"/>
    </xf>
    <xf numFmtId="0" fontId="13" fillId="0" borderId="0" xfId="3"/>
    <xf numFmtId="0" fontId="18" fillId="3" borderId="13" xfId="0" applyFont="1" applyFill="1" applyBorder="1" applyAlignment="1">
      <alignment horizontal="center" vertical="center" wrapText="1"/>
    </xf>
    <xf numFmtId="0" fontId="18" fillId="3" borderId="16" xfId="3" applyFont="1" applyFill="1" applyBorder="1" applyAlignment="1">
      <alignment horizontal="center" vertical="center"/>
    </xf>
    <xf numFmtId="0" fontId="18" fillId="3" borderId="17" xfId="3" applyFont="1" applyFill="1" applyBorder="1" applyAlignment="1">
      <alignment horizontal="center" vertical="center"/>
    </xf>
    <xf numFmtId="0" fontId="19" fillId="0" borderId="0" xfId="3" applyFont="1"/>
    <xf numFmtId="43" fontId="19" fillId="0" borderId="0" xfId="5" applyFont="1"/>
    <xf numFmtId="167" fontId="19" fillId="0" borderId="0" xfId="3" applyNumberFormat="1" applyFont="1"/>
    <xf numFmtId="0" fontId="13" fillId="0" borderId="0" xfId="3" applyAlignment="1">
      <alignment horizontal="center"/>
    </xf>
    <xf numFmtId="4" fontId="13" fillId="0" borderId="0" xfId="3" applyNumberFormat="1"/>
    <xf numFmtId="0" fontId="20" fillId="0" borderId="0" xfId="3" applyFont="1"/>
    <xf numFmtId="3" fontId="20" fillId="0" borderId="0" xfId="3" applyNumberFormat="1" applyFont="1"/>
    <xf numFmtId="0" fontId="13" fillId="0" borderId="0" xfId="3" applyBorder="1"/>
    <xf numFmtId="0" fontId="13" fillId="0" borderId="0" xfId="3" applyFont="1" applyBorder="1"/>
    <xf numFmtId="3" fontId="14" fillId="0" borderId="0" xfId="3" applyNumberFormat="1" applyFont="1" applyBorder="1"/>
    <xf numFmtId="0" fontId="20" fillId="0" borderId="0" xfId="3" applyFont="1" applyAlignment="1">
      <alignment horizontal="left" vertical="center"/>
    </xf>
    <xf numFmtId="3" fontId="20" fillId="0" borderId="11" xfId="3" applyNumberFormat="1" applyFont="1" applyBorder="1" applyAlignment="1">
      <alignment horizontal="center" vertical="center"/>
    </xf>
    <xf numFmtId="3" fontId="20" fillId="0" borderId="11" xfId="3" applyNumberFormat="1" applyFont="1" applyBorder="1"/>
    <xf numFmtId="0" fontId="20" fillId="0" borderId="10" xfId="3" applyFont="1" applyBorder="1"/>
    <xf numFmtId="0" fontId="23" fillId="0" borderId="12" xfId="3" applyNumberFormat="1" applyFont="1" applyBorder="1" applyAlignment="1">
      <alignment horizontal="center" vertical="center"/>
    </xf>
    <xf numFmtId="166" fontId="23" fillId="0" borderId="13" xfId="3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165" fontId="27" fillId="0" borderId="13" xfId="1" applyNumberFormat="1" applyFont="1" applyBorder="1" applyAlignment="1">
      <alignment horizontal="center" vertical="center" wrapText="1"/>
    </xf>
    <xf numFmtId="0" fontId="23" fillId="0" borderId="13" xfId="3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3" fillId="0" borderId="31" xfId="3" applyNumberFormat="1" applyFont="1" applyBorder="1" applyAlignment="1">
      <alignment horizontal="center" vertical="center"/>
    </xf>
    <xf numFmtId="166" fontId="23" fillId="0" borderId="16" xfId="3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/>
    </xf>
    <xf numFmtId="0" fontId="27" fillId="0" borderId="16" xfId="0" applyFont="1" applyBorder="1" applyAlignment="1">
      <alignment horizontal="center" vertical="center"/>
    </xf>
    <xf numFmtId="165" fontId="27" fillId="0" borderId="16" xfId="1" applyNumberFormat="1" applyFont="1" applyBorder="1" applyAlignment="1">
      <alignment horizontal="center" vertical="center"/>
    </xf>
    <xf numFmtId="3" fontId="27" fillId="0" borderId="16" xfId="0" applyNumberFormat="1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0" fillId="0" borderId="0" xfId="0" applyAlignment="1">
      <alignment wrapText="1"/>
    </xf>
    <xf numFmtId="0" fontId="18" fillId="3" borderId="26" xfId="3" applyFont="1" applyFill="1" applyBorder="1" applyAlignment="1">
      <alignment horizontal="center" vertical="center" wrapText="1"/>
    </xf>
    <xf numFmtId="0" fontId="18" fillId="3" borderId="24" xfId="3" applyFont="1" applyFill="1" applyBorder="1" applyAlignment="1">
      <alignment horizontal="center" vertical="center" wrapText="1"/>
    </xf>
    <xf numFmtId="0" fontId="13" fillId="0" borderId="0" xfId="3" applyAlignment="1">
      <alignment wrapText="1"/>
    </xf>
    <xf numFmtId="3" fontId="20" fillId="0" borderId="2" xfId="3" applyNumberFormat="1" applyFont="1" applyBorder="1" applyAlignment="1">
      <alignment horizontal="right" vertical="center"/>
    </xf>
    <xf numFmtId="0" fontId="21" fillId="0" borderId="3" xfId="3" applyFont="1" applyBorder="1" applyAlignment="1">
      <alignment horizontal="center" vertical="center"/>
    </xf>
    <xf numFmtId="3" fontId="20" fillId="0" borderId="7" xfId="3" applyNumberFormat="1" applyFont="1" applyBorder="1" applyAlignment="1"/>
    <xf numFmtId="0" fontId="20" fillId="0" borderId="8" xfId="3" applyFont="1" applyBorder="1" applyAlignment="1"/>
    <xf numFmtId="0" fontId="20" fillId="0" borderId="10" xfId="3" applyFont="1" applyBorder="1" applyAlignment="1"/>
    <xf numFmtId="3" fontId="20" fillId="0" borderId="11" xfId="3" applyNumberFormat="1" applyFont="1" applyBorder="1" applyAlignment="1"/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7" fillId="2" borderId="7" xfId="3" applyFont="1" applyFill="1" applyBorder="1" applyAlignment="1">
      <alignment horizontal="center" vertical="center"/>
    </xf>
    <xf numFmtId="0" fontId="17" fillId="2" borderId="7" xfId="3" applyFont="1" applyFill="1" applyBorder="1" applyAlignment="1">
      <alignment vertical="center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6" xfId="3" applyFont="1" applyFill="1" applyBorder="1" applyAlignment="1">
      <alignment horizontal="center" vertical="center"/>
    </xf>
    <xf numFmtId="0" fontId="18" fillId="3" borderId="24" xfId="3" applyFont="1" applyFill="1" applyBorder="1" applyAlignment="1">
      <alignment horizontal="center" vertical="center"/>
    </xf>
    <xf numFmtId="0" fontId="23" fillId="0" borderId="26" xfId="3" applyNumberFormat="1" applyFont="1" applyBorder="1" applyAlignment="1">
      <alignment horizontal="center" vertical="center"/>
    </xf>
    <xf numFmtId="165" fontId="35" fillId="0" borderId="13" xfId="1" applyNumberFormat="1" applyFont="1" applyBorder="1" applyAlignment="1">
      <alignment horizontal="center" vertical="center" wrapText="1"/>
    </xf>
    <xf numFmtId="0" fontId="23" fillId="0" borderId="26" xfId="3" applyFont="1" applyBorder="1" applyAlignment="1">
      <alignment horizontal="center"/>
    </xf>
    <xf numFmtId="165" fontId="35" fillId="0" borderId="26" xfId="1" applyNumberFormat="1" applyFont="1" applyBorder="1" applyAlignment="1">
      <alignment horizontal="center" vertical="center"/>
    </xf>
    <xf numFmtId="3" fontId="27" fillId="0" borderId="13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/>
    </xf>
    <xf numFmtId="0" fontId="18" fillId="3" borderId="29" xfId="3" applyFont="1" applyFill="1" applyBorder="1" applyAlignment="1">
      <alignment horizontal="center" vertical="center"/>
    </xf>
    <xf numFmtId="0" fontId="18" fillId="3" borderId="30" xfId="3" applyFont="1" applyFill="1" applyBorder="1" applyAlignment="1">
      <alignment horizontal="center" vertical="center"/>
    </xf>
    <xf numFmtId="0" fontId="23" fillId="0" borderId="15" xfId="3" applyFont="1" applyBorder="1" applyAlignment="1">
      <alignment horizontal="center"/>
    </xf>
    <xf numFmtId="3" fontId="27" fillId="0" borderId="16" xfId="1" applyNumberFormat="1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165" fontId="9" fillId="0" borderId="21" xfId="1" applyNumberFormat="1" applyFont="1" applyBorder="1" applyAlignment="1">
      <alignment vertical="center"/>
    </xf>
    <xf numFmtId="165" fontId="9" fillId="0" borderId="22" xfId="1" applyNumberFormat="1" applyFont="1" applyBorder="1" applyAlignment="1">
      <alignment vertical="center"/>
    </xf>
    <xf numFmtId="0" fontId="15" fillId="2" borderId="9" xfId="3" applyFont="1" applyFill="1" applyBorder="1" applyAlignment="1">
      <alignment horizontal="center" vertical="center"/>
    </xf>
    <xf numFmtId="0" fontId="15" fillId="2" borderId="10" xfId="3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horizontal="center" vertical="center"/>
    </xf>
    <xf numFmtId="0" fontId="18" fillId="3" borderId="12" xfId="3" applyFont="1" applyFill="1" applyBorder="1" applyAlignment="1">
      <alignment horizontal="center" vertical="center" wrapText="1"/>
    </xf>
    <xf numFmtId="0" fontId="18" fillId="3" borderId="27" xfId="3" applyFont="1" applyFill="1" applyBorder="1" applyAlignment="1">
      <alignment horizontal="center" vertical="center" wrapText="1"/>
    </xf>
    <xf numFmtId="0" fontId="18" fillId="3" borderId="13" xfId="3" applyFont="1" applyFill="1" applyBorder="1" applyAlignment="1">
      <alignment horizontal="center" vertical="center" wrapText="1"/>
    </xf>
    <xf numFmtId="0" fontId="18" fillId="3" borderId="26" xfId="3" applyFont="1" applyFill="1" applyBorder="1" applyAlignment="1">
      <alignment horizontal="center" vertical="center" wrapText="1"/>
    </xf>
    <xf numFmtId="0" fontId="18" fillId="3" borderId="13" xfId="3" applyFont="1" applyFill="1" applyBorder="1" applyAlignment="1">
      <alignment vertical="center" wrapText="1"/>
    </xf>
    <xf numFmtId="0" fontId="18" fillId="3" borderId="26" xfId="3" applyFont="1" applyFill="1" applyBorder="1" applyAlignment="1">
      <alignment vertical="center" wrapText="1"/>
    </xf>
    <xf numFmtId="0" fontId="18" fillId="3" borderId="23" xfId="3" applyFont="1" applyFill="1" applyBorder="1" applyAlignment="1">
      <alignment horizontal="center" vertical="center" wrapText="1"/>
    </xf>
    <xf numFmtId="0" fontId="18" fillId="3" borderId="25" xfId="3" applyFont="1" applyFill="1" applyBorder="1" applyAlignment="1">
      <alignment horizontal="center" vertical="center" wrapText="1"/>
    </xf>
    <xf numFmtId="0" fontId="18" fillId="3" borderId="14" xfId="3" applyFont="1" applyFill="1" applyBorder="1" applyAlignment="1">
      <alignment horizontal="center" vertical="center" wrapText="1"/>
    </xf>
    <xf numFmtId="0" fontId="17" fillId="2" borderId="9" xfId="3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20" fillId="0" borderId="9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6" xfId="3" applyFont="1" applyBorder="1" applyAlignment="1">
      <alignment horizontal="left" vertical="center"/>
    </xf>
    <xf numFmtId="0" fontId="20" fillId="0" borderId="7" xfId="3" applyFont="1" applyBorder="1" applyAlignment="1">
      <alignment horizontal="left" vertical="center"/>
    </xf>
    <xf numFmtId="0" fontId="22" fillId="0" borderId="0" xfId="3" applyFont="1" applyBorder="1" applyAlignment="1">
      <alignment horizontal="center" vertical="center"/>
    </xf>
    <xf numFmtId="0" fontId="20" fillId="0" borderId="1" xfId="3" applyFont="1" applyBorder="1" applyAlignment="1">
      <alignment horizontal="left" vertical="center"/>
    </xf>
    <xf numFmtId="0" fontId="20" fillId="0" borderId="2" xfId="3" applyFont="1" applyBorder="1" applyAlignment="1">
      <alignment horizontal="left" vertical="center"/>
    </xf>
    <xf numFmtId="0" fontId="25" fillId="2" borderId="9" xfId="3" applyFont="1" applyFill="1" applyBorder="1" applyAlignment="1">
      <alignment horizontal="center" vertical="center"/>
    </xf>
    <xf numFmtId="0" fontId="25" fillId="2" borderId="10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0" fontId="18" fillId="3" borderId="15" xfId="3" applyFont="1" applyFill="1" applyBorder="1" applyAlignment="1">
      <alignment horizontal="center" vertical="center" wrapText="1"/>
    </xf>
    <xf numFmtId="0" fontId="18" fillId="3" borderId="16" xfId="3" applyFont="1" applyFill="1" applyBorder="1" applyAlignment="1">
      <alignment horizontal="center" vertical="center" wrapText="1"/>
    </xf>
    <xf numFmtId="0" fontId="18" fillId="3" borderId="32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18" fillId="3" borderId="32" xfId="0" applyFont="1" applyFill="1" applyBorder="1" applyAlignment="1">
      <alignment horizontal="center" vertical="center" wrapText="1"/>
    </xf>
    <xf numFmtId="166" fontId="29" fillId="0" borderId="35" xfId="3" applyNumberFormat="1" applyFont="1" applyBorder="1" applyAlignment="1">
      <alignment horizontal="center" vertical="center"/>
    </xf>
    <xf numFmtId="166" fontId="29" fillId="0" borderId="32" xfId="3" applyNumberFormat="1" applyFont="1" applyBorder="1" applyAlignment="1">
      <alignment horizontal="center" vertical="center"/>
    </xf>
    <xf numFmtId="0" fontId="20" fillId="0" borderId="9" xfId="3" applyFont="1" applyBorder="1" applyAlignment="1">
      <alignment horizontal="left" vertical="center"/>
    </xf>
    <xf numFmtId="0" fontId="20" fillId="0" borderId="10" xfId="3" applyFont="1" applyBorder="1" applyAlignment="1">
      <alignment horizontal="left" vertical="center"/>
    </xf>
    <xf numFmtId="0" fontId="31" fillId="2" borderId="9" xfId="3" applyFont="1" applyFill="1" applyBorder="1" applyAlignment="1">
      <alignment horizontal="center" vertical="center" wrapText="1"/>
    </xf>
    <xf numFmtId="0" fontId="31" fillId="2" borderId="10" xfId="3" applyFont="1" applyFill="1" applyBorder="1" applyAlignment="1">
      <alignment horizontal="center" vertical="center" wrapText="1"/>
    </xf>
    <xf numFmtId="0" fontId="31" fillId="2" borderId="11" xfId="3" applyFont="1" applyFill="1" applyBorder="1" applyAlignment="1">
      <alignment horizontal="center" vertical="center" wrapText="1"/>
    </xf>
    <xf numFmtId="0" fontId="18" fillId="3" borderId="12" xfId="3" applyFont="1" applyFill="1" applyBorder="1" applyAlignment="1">
      <alignment horizontal="center" vertical="center"/>
    </xf>
    <xf numFmtId="0" fontId="18" fillId="3" borderId="15" xfId="3" applyFont="1" applyFill="1" applyBorder="1" applyAlignment="1">
      <alignment horizontal="center" vertical="center"/>
    </xf>
    <xf numFmtId="0" fontId="18" fillId="3" borderId="13" xfId="3" applyFont="1" applyFill="1" applyBorder="1" applyAlignment="1">
      <alignment horizontal="center" vertical="center"/>
    </xf>
    <xf numFmtId="0" fontId="18" fillId="3" borderId="16" xfId="3" applyFont="1" applyFill="1" applyBorder="1" applyAlignment="1">
      <alignment horizontal="center" vertical="center"/>
    </xf>
    <xf numFmtId="0" fontId="18" fillId="3" borderId="13" xfId="3" applyFont="1" applyFill="1" applyBorder="1" applyAlignment="1">
      <alignment vertical="center"/>
    </xf>
    <xf numFmtId="0" fontId="18" fillId="3" borderId="16" xfId="3" applyFont="1" applyFill="1" applyBorder="1" applyAlignment="1">
      <alignment vertical="center"/>
    </xf>
    <xf numFmtId="0" fontId="18" fillId="3" borderId="23" xfId="3" applyFont="1" applyFill="1" applyBorder="1" applyAlignment="1">
      <alignment horizontal="center" vertical="center"/>
    </xf>
    <xf numFmtId="0" fontId="18" fillId="3" borderId="32" xfId="3" applyFont="1" applyFill="1" applyBorder="1" applyAlignment="1">
      <alignment horizontal="center" vertical="center"/>
    </xf>
    <xf numFmtId="0" fontId="18" fillId="3" borderId="14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8" fillId="3" borderId="27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vertical="center"/>
    </xf>
    <xf numFmtId="0" fontId="18" fillId="3" borderId="25" xfId="3" applyFont="1" applyFill="1" applyBorder="1" applyAlignment="1">
      <alignment horizontal="center" vertical="center"/>
    </xf>
    <xf numFmtId="0" fontId="17" fillId="2" borderId="7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 wrapText="1"/>
    </xf>
    <xf numFmtId="0" fontId="18" fillId="3" borderId="28" xfId="3" applyFont="1" applyFill="1" applyBorder="1" applyAlignment="1">
      <alignment horizontal="center" vertical="center"/>
    </xf>
    <xf numFmtId="0" fontId="18" fillId="3" borderId="29" xfId="3" applyFont="1" applyFill="1" applyBorder="1" applyAlignment="1">
      <alignment horizontal="center" vertical="center"/>
    </xf>
    <xf numFmtId="0" fontId="18" fillId="3" borderId="29" xfId="3" applyFont="1" applyFill="1" applyBorder="1" applyAlignment="1">
      <alignment horizontal="center" vertical="center" wrapText="1"/>
    </xf>
    <xf numFmtId="0" fontId="18" fillId="3" borderId="19" xfId="3" applyFont="1" applyFill="1" applyBorder="1" applyAlignment="1">
      <alignment horizontal="center" vertical="center"/>
    </xf>
    <xf numFmtId="0" fontId="18" fillId="3" borderId="19" xfId="3" applyFont="1" applyFill="1" applyBorder="1" applyAlignment="1">
      <alignment horizontal="center" vertical="center" wrapText="1"/>
    </xf>
  </cellXfs>
  <cellStyles count="6">
    <cellStyle name="Comma" xfId="1" builtinId="3"/>
    <cellStyle name="Comma 2" xfId="4"/>
    <cellStyle name="Comma 3" xfId="5"/>
    <cellStyle name="Normal" xfId="0" builtinId="0"/>
    <cellStyle name="Normal 2" xfId="2"/>
    <cellStyle name="Normal 3" xfId="3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51739</xdr:rowOff>
    </xdr:from>
    <xdr:to>
      <xdr:col>1</xdr:col>
      <xdr:colOff>238125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1739"/>
          <a:ext cx="742949" cy="8150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264547</xdr:colOff>
      <xdr:row>0</xdr:row>
      <xdr:rowOff>33678</xdr:rowOff>
    </xdr:from>
    <xdr:to>
      <xdr:col>2</xdr:col>
      <xdr:colOff>469560</xdr:colOff>
      <xdr:row>1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47" y="33678"/>
          <a:ext cx="786038" cy="490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</xdr:colOff>
      <xdr:row>0</xdr:row>
      <xdr:rowOff>51739</xdr:rowOff>
    </xdr:from>
    <xdr:to>
      <xdr:col>2</xdr:col>
      <xdr:colOff>66675</xdr:colOff>
      <xdr:row>1</xdr:row>
      <xdr:rowOff>405431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34" y="51739"/>
          <a:ext cx="673241" cy="7823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584059</xdr:colOff>
      <xdr:row>0</xdr:row>
      <xdr:rowOff>51739</xdr:rowOff>
    </xdr:from>
    <xdr:to>
      <xdr:col>2</xdr:col>
      <xdr:colOff>38100</xdr:colOff>
      <xdr:row>1</xdr:row>
      <xdr:rowOff>342900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59" y="51739"/>
          <a:ext cx="673241" cy="719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</xdr:colOff>
      <xdr:row>0</xdr:row>
      <xdr:rowOff>51739</xdr:rowOff>
    </xdr:from>
    <xdr:to>
      <xdr:col>2</xdr:col>
      <xdr:colOff>66675</xdr:colOff>
      <xdr:row>1</xdr:row>
      <xdr:rowOff>400050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34" y="51739"/>
          <a:ext cx="673241" cy="7769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469759</xdr:colOff>
      <xdr:row>0</xdr:row>
      <xdr:rowOff>1</xdr:rowOff>
    </xdr:from>
    <xdr:to>
      <xdr:col>1</xdr:col>
      <xdr:colOff>600950</xdr:colOff>
      <xdr:row>2</xdr:row>
      <xdr:rowOff>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59" y="1"/>
          <a:ext cx="740791" cy="419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378847</xdr:colOff>
      <xdr:row>0</xdr:row>
      <xdr:rowOff>161925</xdr:rowOff>
    </xdr:from>
    <xdr:to>
      <xdr:col>3</xdr:col>
      <xdr:colOff>544087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447" y="161925"/>
          <a:ext cx="746265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150247</xdr:colOff>
      <xdr:row>0</xdr:row>
      <xdr:rowOff>52728</xdr:rowOff>
    </xdr:from>
    <xdr:to>
      <xdr:col>2</xdr:col>
      <xdr:colOff>355260</xdr:colOff>
      <xdr:row>1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47" y="52728"/>
          <a:ext cx="786038" cy="4711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150247</xdr:colOff>
      <xdr:row>0</xdr:row>
      <xdr:rowOff>52728</xdr:rowOff>
    </xdr:from>
    <xdr:to>
      <xdr:col>2</xdr:col>
      <xdr:colOff>355260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47" y="52728"/>
          <a:ext cx="786038" cy="471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150247</xdr:colOff>
      <xdr:row>0</xdr:row>
      <xdr:rowOff>52728</xdr:rowOff>
    </xdr:from>
    <xdr:to>
      <xdr:col>2</xdr:col>
      <xdr:colOff>355260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47" y="52728"/>
          <a:ext cx="786038" cy="471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selection activeCell="C7" sqref="C7:M13"/>
    </sheetView>
  </sheetViews>
  <sheetFormatPr defaultRowHeight="15" x14ac:dyDescent="0.25"/>
  <cols>
    <col min="6" max="6" width="20.28515625" customWidth="1"/>
  </cols>
  <sheetData>
    <row r="1" spans="1:21" ht="33.75" thickBot="1" x14ac:dyDescent="0.3">
      <c r="A1" s="156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</row>
    <row r="2" spans="1:21" ht="33.75" thickBot="1" x14ac:dyDescent="0.3">
      <c r="A2" s="159" t="s">
        <v>23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/>
    </row>
    <row r="3" spans="1:21" ht="20.25" x14ac:dyDescent="0.25">
      <c r="A3" s="162" t="s">
        <v>1</v>
      </c>
      <c r="B3" s="145" t="s">
        <v>2</v>
      </c>
      <c r="C3" s="145" t="s">
        <v>3</v>
      </c>
      <c r="D3" s="145" t="s">
        <v>4</v>
      </c>
      <c r="E3" s="145" t="s">
        <v>5</v>
      </c>
      <c r="F3" s="145" t="s">
        <v>6</v>
      </c>
      <c r="G3" s="145" t="s">
        <v>7</v>
      </c>
      <c r="H3" s="145" t="s">
        <v>8</v>
      </c>
      <c r="I3" s="145" t="s">
        <v>9</v>
      </c>
      <c r="J3" s="145" t="s">
        <v>10</v>
      </c>
      <c r="K3" s="145" t="s">
        <v>11</v>
      </c>
      <c r="L3" s="145" t="s">
        <v>12</v>
      </c>
      <c r="M3" s="145"/>
      <c r="N3" s="145"/>
      <c r="O3" s="145"/>
      <c r="P3" s="145" t="s">
        <v>13</v>
      </c>
      <c r="Q3" s="145"/>
      <c r="R3" s="145" t="s">
        <v>14</v>
      </c>
      <c r="S3" s="145"/>
      <c r="T3" s="145" t="s">
        <v>15</v>
      </c>
      <c r="U3" s="146"/>
    </row>
    <row r="4" spans="1:21" ht="21" thickBot="1" x14ac:dyDescent="0.3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20</v>
      </c>
      <c r="S4" s="1" t="s">
        <v>21</v>
      </c>
      <c r="T4" s="1" t="s">
        <v>20</v>
      </c>
      <c r="U4" s="2" t="s">
        <v>21</v>
      </c>
    </row>
    <row r="5" spans="1:21" ht="22.5" x14ac:dyDescent="0.25">
      <c r="A5" s="3"/>
      <c r="B5" s="4"/>
      <c r="C5" s="5" t="s">
        <v>22</v>
      </c>
      <c r="D5" s="5"/>
      <c r="E5" s="5"/>
      <c r="F5" s="6">
        <v>-992</v>
      </c>
      <c r="G5" s="7"/>
      <c r="H5" s="8"/>
      <c r="I5" s="8"/>
      <c r="J5" s="9"/>
      <c r="K5" s="5"/>
      <c r="L5" s="5"/>
      <c r="M5" s="5"/>
      <c r="N5" s="5"/>
      <c r="O5" s="5"/>
      <c r="P5" s="10"/>
      <c r="Q5" s="10"/>
      <c r="R5" s="5"/>
      <c r="S5" s="5"/>
      <c r="T5" s="5"/>
      <c r="U5" s="11"/>
    </row>
    <row r="6" spans="1:21" ht="15.75" thickBot="1" x14ac:dyDescent="0.3"/>
    <row r="7" spans="1:21" ht="15" customHeight="1" x14ac:dyDescent="0.25">
      <c r="C7" s="147" t="s">
        <v>0</v>
      </c>
      <c r="D7" s="148"/>
      <c r="E7" s="148"/>
      <c r="F7" s="148"/>
      <c r="G7" s="148"/>
      <c r="H7" s="148"/>
      <c r="I7" s="148"/>
      <c r="J7" s="148"/>
      <c r="K7" s="148"/>
      <c r="L7" s="148"/>
      <c r="M7" s="149"/>
    </row>
    <row r="8" spans="1:21" ht="15" customHeight="1" x14ac:dyDescent="0.25">
      <c r="C8" s="150"/>
      <c r="D8" s="151"/>
      <c r="E8" s="151"/>
      <c r="F8" s="151"/>
      <c r="G8" s="151"/>
      <c r="H8" s="151"/>
      <c r="I8" s="151"/>
      <c r="J8" s="151"/>
      <c r="K8" s="151"/>
      <c r="L8" s="151"/>
      <c r="M8" s="152"/>
    </row>
    <row r="9" spans="1:21" ht="15" customHeight="1" x14ac:dyDescent="0.25"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2"/>
    </row>
    <row r="10" spans="1:21" ht="15" customHeight="1" x14ac:dyDescent="0.25">
      <c r="C10" s="150"/>
      <c r="D10" s="151"/>
      <c r="E10" s="151"/>
      <c r="F10" s="151"/>
      <c r="G10" s="151"/>
      <c r="H10" s="151"/>
      <c r="I10" s="151"/>
      <c r="J10" s="151"/>
      <c r="K10" s="151"/>
      <c r="L10" s="151"/>
      <c r="M10" s="152"/>
    </row>
    <row r="11" spans="1:21" ht="15" customHeight="1" x14ac:dyDescent="0.25">
      <c r="C11" s="150"/>
      <c r="D11" s="151"/>
      <c r="E11" s="151"/>
      <c r="F11" s="151"/>
      <c r="G11" s="151"/>
      <c r="H11" s="151"/>
      <c r="I11" s="151"/>
      <c r="J11" s="151"/>
      <c r="K11" s="151"/>
      <c r="L11" s="151"/>
      <c r="M11" s="152"/>
    </row>
    <row r="12" spans="1:21" ht="15" customHeight="1" x14ac:dyDescent="0.25"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2"/>
    </row>
    <row r="13" spans="1:21" ht="15.75" customHeight="1" thickBot="1" x14ac:dyDescent="0.3">
      <c r="C13" s="153"/>
      <c r="D13" s="154"/>
      <c r="E13" s="154"/>
      <c r="F13" s="154"/>
      <c r="G13" s="154"/>
      <c r="H13" s="154"/>
      <c r="I13" s="154"/>
      <c r="J13" s="154"/>
      <c r="K13" s="154"/>
      <c r="L13" s="154"/>
      <c r="M13" s="155"/>
    </row>
  </sheetData>
  <mergeCells count="18">
    <mergeCell ref="P3:Q3"/>
    <mergeCell ref="R3:S3"/>
    <mergeCell ref="T3:U3"/>
    <mergeCell ref="C7:M1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O3"/>
  </mergeCells>
  <conditionalFormatting sqref="D5">
    <cfRule type="duplicateValues" dxfId="41" priority="6"/>
  </conditionalFormatting>
  <conditionalFormatting sqref="D5">
    <cfRule type="duplicateValues" dxfId="40" priority="4"/>
    <cfRule type="duplicateValues" dxfId="39" priority="5"/>
  </conditionalFormatting>
  <conditionalFormatting sqref="E5">
    <cfRule type="duplicateValues" dxfId="38" priority="3"/>
  </conditionalFormatting>
  <conditionalFormatting sqref="E5">
    <cfRule type="duplicateValues" dxfId="37" priority="1"/>
    <cfRule type="duplicateValues" dxfId="36" priority="2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B20" workbookViewId="0">
      <selection activeCell="C12" sqref="C12"/>
    </sheetView>
  </sheetViews>
  <sheetFormatPr defaultRowHeight="12.75" x14ac:dyDescent="0.2"/>
  <cols>
    <col min="1" max="1" width="8.42578125" style="92" customWidth="1"/>
    <col min="2" max="2" width="0.28515625" style="85" customWidth="1"/>
    <col min="3" max="3" width="29.85546875" style="18" customWidth="1"/>
    <col min="4" max="4" width="17.5703125" style="85" customWidth="1"/>
    <col min="5" max="5" width="23.7109375" style="85" customWidth="1"/>
    <col min="6" max="6" width="18.7109375" style="85" customWidth="1"/>
    <col min="7" max="7" width="19.7109375" style="85" customWidth="1"/>
    <col min="8" max="8" width="19.42578125" style="85" customWidth="1"/>
    <col min="9" max="9" width="16.42578125" style="85" bestFit="1" customWidth="1"/>
    <col min="10" max="10" width="18.85546875" style="85" customWidth="1"/>
    <col min="11" max="11" width="21.5703125" style="85" customWidth="1"/>
    <col min="12" max="12" width="22.28515625" style="85" customWidth="1"/>
    <col min="13" max="16384" width="9.140625" style="85"/>
  </cols>
  <sheetData>
    <row r="1" spans="1:15" s="21" customFormat="1" ht="25.5" x14ac:dyDescent="0.2">
      <c r="A1" s="226" t="s">
        <v>369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5" ht="18.75" thickBot="1" x14ac:dyDescent="0.25">
      <c r="A2" s="130" t="s">
        <v>370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5" ht="25.5" x14ac:dyDescent="0.2">
      <c r="A3" s="217" t="s">
        <v>1</v>
      </c>
      <c r="B3" s="219" t="s">
        <v>2</v>
      </c>
      <c r="C3" s="221" t="s">
        <v>3</v>
      </c>
      <c r="D3" s="183" t="s">
        <v>26</v>
      </c>
      <c r="E3" s="223" t="s">
        <v>5</v>
      </c>
      <c r="F3" s="187" t="s">
        <v>6</v>
      </c>
      <c r="G3" s="219" t="s">
        <v>7</v>
      </c>
      <c r="H3" s="132" t="s">
        <v>27</v>
      </c>
      <c r="I3" s="219" t="s">
        <v>8</v>
      </c>
      <c r="J3" s="187" t="s">
        <v>9</v>
      </c>
      <c r="K3" s="219" t="s">
        <v>14</v>
      </c>
      <c r="L3" s="225"/>
    </row>
    <row r="4" spans="1:15" ht="13.5" thickBot="1" x14ac:dyDescent="0.25">
      <c r="A4" s="227"/>
      <c r="B4" s="228"/>
      <c r="C4" s="229"/>
      <c r="D4" s="184"/>
      <c r="E4" s="230"/>
      <c r="F4" s="188"/>
      <c r="G4" s="228"/>
      <c r="H4" s="133"/>
      <c r="I4" s="228"/>
      <c r="J4" s="188"/>
      <c r="K4" s="133" t="s">
        <v>20</v>
      </c>
      <c r="L4" s="134" t="s">
        <v>21</v>
      </c>
      <c r="N4" s="85" t="s">
        <v>28</v>
      </c>
    </row>
    <row r="5" spans="1:15" ht="15.75" x14ac:dyDescent="0.2">
      <c r="A5" s="135">
        <v>1</v>
      </c>
      <c r="B5" s="22">
        <v>43151</v>
      </c>
      <c r="C5" s="105" t="s">
        <v>371</v>
      </c>
      <c r="D5" s="106">
        <v>2549</v>
      </c>
      <c r="E5" s="106">
        <v>3466997</v>
      </c>
      <c r="F5" s="136">
        <v>40000</v>
      </c>
      <c r="G5" s="106" t="s">
        <v>372</v>
      </c>
      <c r="H5" s="110" t="s">
        <v>242</v>
      </c>
      <c r="I5" s="23" t="s">
        <v>32</v>
      </c>
      <c r="J5" s="23" t="s">
        <v>33</v>
      </c>
      <c r="K5" s="109" t="s">
        <v>373</v>
      </c>
      <c r="L5" s="106" t="s">
        <v>374</v>
      </c>
    </row>
    <row r="6" spans="1:15" s="89" customFormat="1" ht="15.75" x14ac:dyDescent="0.25">
      <c r="A6" s="137">
        <f>A5+1</f>
        <v>2</v>
      </c>
      <c r="B6" s="22">
        <v>43151</v>
      </c>
      <c r="C6" s="50" t="s">
        <v>375</v>
      </c>
      <c r="D6" s="50">
        <v>2553</v>
      </c>
      <c r="E6" s="49">
        <v>3466986</v>
      </c>
      <c r="F6" s="138">
        <v>40000</v>
      </c>
      <c r="G6" s="50" t="s">
        <v>376</v>
      </c>
      <c r="H6" s="67" t="s">
        <v>313</v>
      </c>
      <c r="I6" s="23" t="s">
        <v>32</v>
      </c>
      <c r="J6" s="23" t="s">
        <v>33</v>
      </c>
      <c r="K6" s="51" t="s">
        <v>377</v>
      </c>
      <c r="L6" s="50" t="s">
        <v>378</v>
      </c>
      <c r="N6" s="90"/>
      <c r="O6" s="91"/>
    </row>
    <row r="7" spans="1:15" s="89" customFormat="1" ht="15.75" x14ac:dyDescent="0.25">
      <c r="A7" s="137">
        <f t="shared" ref="A7:A39" si="0">A6+1</f>
        <v>3</v>
      </c>
      <c r="B7" s="22">
        <v>43151</v>
      </c>
      <c r="C7" s="50" t="s">
        <v>379</v>
      </c>
      <c r="D7" s="50">
        <v>2551</v>
      </c>
      <c r="E7" s="49">
        <v>290684</v>
      </c>
      <c r="F7" s="138">
        <v>40000</v>
      </c>
      <c r="G7" s="50" t="s">
        <v>380</v>
      </c>
      <c r="H7" s="67" t="s">
        <v>259</v>
      </c>
      <c r="I7" s="23" t="s">
        <v>32</v>
      </c>
      <c r="J7" s="23" t="s">
        <v>33</v>
      </c>
      <c r="K7" s="51" t="s">
        <v>381</v>
      </c>
      <c r="L7" s="50" t="s">
        <v>382</v>
      </c>
      <c r="N7" s="90"/>
      <c r="O7" s="91"/>
    </row>
    <row r="8" spans="1:15" s="89" customFormat="1" ht="15.75" x14ac:dyDescent="0.25">
      <c r="A8" s="137">
        <f t="shared" si="0"/>
        <v>4</v>
      </c>
      <c r="B8" s="22">
        <v>43151</v>
      </c>
      <c r="C8" s="50" t="s">
        <v>383</v>
      </c>
      <c r="D8" s="50">
        <v>2554</v>
      </c>
      <c r="E8" s="49">
        <v>3459260</v>
      </c>
      <c r="F8" s="138">
        <v>33000</v>
      </c>
      <c r="G8" s="50" t="s">
        <v>384</v>
      </c>
      <c r="H8" s="67" t="s">
        <v>259</v>
      </c>
      <c r="I8" s="23" t="s">
        <v>32</v>
      </c>
      <c r="J8" s="23" t="s">
        <v>33</v>
      </c>
      <c r="K8" s="51" t="s">
        <v>385</v>
      </c>
      <c r="L8" s="50" t="s">
        <v>386</v>
      </c>
      <c r="N8" s="90"/>
      <c r="O8" s="91"/>
    </row>
    <row r="9" spans="1:15" s="89" customFormat="1" ht="15.75" x14ac:dyDescent="0.25">
      <c r="A9" s="137">
        <f t="shared" si="0"/>
        <v>5</v>
      </c>
      <c r="B9" s="22">
        <v>43151</v>
      </c>
      <c r="C9" s="50" t="s">
        <v>379</v>
      </c>
      <c r="D9" s="50">
        <v>2550</v>
      </c>
      <c r="E9" s="49">
        <v>290691</v>
      </c>
      <c r="F9" s="138">
        <v>45000</v>
      </c>
      <c r="G9" s="50" t="s">
        <v>387</v>
      </c>
      <c r="H9" s="67" t="s">
        <v>388</v>
      </c>
      <c r="I9" s="23" t="s">
        <v>32</v>
      </c>
      <c r="J9" s="23" t="s">
        <v>33</v>
      </c>
      <c r="K9" s="51" t="s">
        <v>389</v>
      </c>
      <c r="L9" s="50" t="s">
        <v>390</v>
      </c>
      <c r="N9" s="90"/>
      <c r="O9" s="91"/>
    </row>
    <row r="10" spans="1:15" s="89" customFormat="1" ht="15.75" x14ac:dyDescent="0.25">
      <c r="A10" s="137">
        <f t="shared" si="0"/>
        <v>6</v>
      </c>
      <c r="B10" s="22">
        <v>43151</v>
      </c>
      <c r="C10" s="50" t="s">
        <v>119</v>
      </c>
      <c r="D10" s="50">
        <v>2552</v>
      </c>
      <c r="E10" s="49">
        <v>3467242</v>
      </c>
      <c r="F10" s="138">
        <v>40000</v>
      </c>
      <c r="G10" s="50" t="s">
        <v>391</v>
      </c>
      <c r="H10" s="67" t="s">
        <v>231</v>
      </c>
      <c r="I10" s="23" t="s">
        <v>32</v>
      </c>
      <c r="J10" s="23" t="s">
        <v>33</v>
      </c>
      <c r="K10" s="51" t="s">
        <v>392</v>
      </c>
      <c r="L10" s="50" t="s">
        <v>393</v>
      </c>
      <c r="N10" s="90"/>
      <c r="O10" s="91"/>
    </row>
    <row r="11" spans="1:15" s="89" customFormat="1" ht="15.75" x14ac:dyDescent="0.25">
      <c r="A11" s="137">
        <f t="shared" si="0"/>
        <v>7</v>
      </c>
      <c r="B11" s="22">
        <v>43151</v>
      </c>
      <c r="C11" s="50" t="s">
        <v>119</v>
      </c>
      <c r="D11" s="50">
        <v>2555</v>
      </c>
      <c r="E11" s="49">
        <v>3467241</v>
      </c>
      <c r="F11" s="138">
        <v>40000</v>
      </c>
      <c r="G11" s="50" t="s">
        <v>394</v>
      </c>
      <c r="H11" s="67" t="s">
        <v>231</v>
      </c>
      <c r="I11" s="23" t="s">
        <v>32</v>
      </c>
      <c r="J11" s="23" t="s">
        <v>33</v>
      </c>
      <c r="K11" s="51" t="s">
        <v>395</v>
      </c>
      <c r="L11" s="50" t="s">
        <v>396</v>
      </c>
      <c r="N11" s="90"/>
      <c r="O11" s="91"/>
    </row>
    <row r="12" spans="1:15" s="89" customFormat="1" ht="15.75" x14ac:dyDescent="0.25">
      <c r="A12" s="137">
        <f t="shared" si="0"/>
        <v>8</v>
      </c>
      <c r="B12" s="22"/>
      <c r="C12" s="50" t="s">
        <v>379</v>
      </c>
      <c r="D12" s="50">
        <v>2556</v>
      </c>
      <c r="E12" s="49">
        <v>290699</v>
      </c>
      <c r="F12" s="138">
        <v>50000</v>
      </c>
      <c r="G12" s="50" t="s">
        <v>397</v>
      </c>
      <c r="H12" s="67" t="s">
        <v>398</v>
      </c>
      <c r="I12" s="23" t="s">
        <v>32</v>
      </c>
      <c r="J12" s="23" t="s">
        <v>33</v>
      </c>
      <c r="K12" s="51" t="s">
        <v>399</v>
      </c>
      <c r="L12" s="50" t="s">
        <v>400</v>
      </c>
      <c r="N12" s="90"/>
      <c r="O12" s="91"/>
    </row>
    <row r="13" spans="1:15" s="89" customFormat="1" ht="15.75" x14ac:dyDescent="0.25">
      <c r="A13" s="137">
        <f t="shared" si="0"/>
        <v>9</v>
      </c>
      <c r="B13" s="22"/>
      <c r="C13" s="50" t="s">
        <v>375</v>
      </c>
      <c r="D13" s="50">
        <v>2557</v>
      </c>
      <c r="E13" s="49">
        <v>3466988</v>
      </c>
      <c r="F13" s="138">
        <v>40000</v>
      </c>
      <c r="G13" s="50" t="s">
        <v>401</v>
      </c>
      <c r="H13" s="67" t="s">
        <v>60</v>
      </c>
      <c r="I13" s="23" t="s">
        <v>32</v>
      </c>
      <c r="J13" s="23" t="s">
        <v>33</v>
      </c>
      <c r="K13" s="51" t="s">
        <v>402</v>
      </c>
      <c r="L13" s="50" t="s">
        <v>403</v>
      </c>
      <c r="N13" s="90"/>
      <c r="O13" s="91"/>
    </row>
    <row r="14" spans="1:15" s="89" customFormat="1" ht="15.75" x14ac:dyDescent="0.25">
      <c r="A14" s="137">
        <f t="shared" si="0"/>
        <v>10</v>
      </c>
      <c r="B14" s="22"/>
      <c r="C14" s="50" t="s">
        <v>321</v>
      </c>
      <c r="D14" s="50">
        <v>2559</v>
      </c>
      <c r="E14" s="49">
        <v>3467308</v>
      </c>
      <c r="F14" s="138">
        <v>33000</v>
      </c>
      <c r="G14" s="50" t="s">
        <v>404</v>
      </c>
      <c r="H14" s="67" t="s">
        <v>242</v>
      </c>
      <c r="I14" s="23" t="s">
        <v>32</v>
      </c>
      <c r="J14" s="23" t="s">
        <v>33</v>
      </c>
      <c r="K14" s="51" t="s">
        <v>405</v>
      </c>
      <c r="L14" s="50" t="s">
        <v>406</v>
      </c>
      <c r="N14" s="90"/>
      <c r="O14" s="91"/>
    </row>
    <row r="15" spans="1:15" s="89" customFormat="1" ht="15.75" x14ac:dyDescent="0.25">
      <c r="A15" s="137">
        <f t="shared" si="0"/>
        <v>11</v>
      </c>
      <c r="B15" s="22"/>
      <c r="C15" s="50" t="s">
        <v>407</v>
      </c>
      <c r="D15" s="50">
        <v>2558</v>
      </c>
      <c r="E15" s="49">
        <v>3467102</v>
      </c>
      <c r="F15" s="138">
        <v>33000</v>
      </c>
      <c r="G15" s="50" t="s">
        <v>408</v>
      </c>
      <c r="H15" s="67" t="s">
        <v>60</v>
      </c>
      <c r="I15" s="23" t="s">
        <v>32</v>
      </c>
      <c r="J15" s="23" t="s">
        <v>33</v>
      </c>
      <c r="K15" s="51" t="s">
        <v>409</v>
      </c>
      <c r="L15" s="50" t="s">
        <v>410</v>
      </c>
      <c r="N15" s="90"/>
      <c r="O15" s="91"/>
    </row>
    <row r="16" spans="1:15" s="89" customFormat="1" ht="15.75" x14ac:dyDescent="0.25">
      <c r="A16" s="137">
        <f t="shared" si="0"/>
        <v>12</v>
      </c>
      <c r="B16" s="22"/>
      <c r="C16" s="50" t="s">
        <v>411</v>
      </c>
      <c r="D16" s="50">
        <v>2560</v>
      </c>
      <c r="E16" s="49">
        <v>3466961</v>
      </c>
      <c r="F16" s="138">
        <v>40000</v>
      </c>
      <c r="G16" s="50" t="s">
        <v>412</v>
      </c>
      <c r="H16" s="67" t="s">
        <v>38</v>
      </c>
      <c r="I16" s="23" t="s">
        <v>32</v>
      </c>
      <c r="J16" s="23" t="s">
        <v>33</v>
      </c>
      <c r="K16" s="51" t="s">
        <v>173</v>
      </c>
      <c r="L16" s="50" t="s">
        <v>413</v>
      </c>
      <c r="N16" s="90"/>
      <c r="O16" s="91"/>
    </row>
    <row r="17" spans="1:17" s="89" customFormat="1" ht="15.75" x14ac:dyDescent="0.25">
      <c r="A17" s="137">
        <f t="shared" si="0"/>
        <v>13</v>
      </c>
      <c r="B17" s="22"/>
      <c r="C17" s="50" t="s">
        <v>414</v>
      </c>
      <c r="D17" s="50">
        <v>2569</v>
      </c>
      <c r="E17" s="49">
        <v>3466768</v>
      </c>
      <c r="F17" s="138">
        <v>40000</v>
      </c>
      <c r="G17" s="50" t="s">
        <v>415</v>
      </c>
      <c r="H17" s="67" t="s">
        <v>277</v>
      </c>
      <c r="I17" s="23" t="s">
        <v>32</v>
      </c>
      <c r="J17" s="23" t="s">
        <v>33</v>
      </c>
      <c r="K17" s="51" t="s">
        <v>416</v>
      </c>
      <c r="L17" s="50" t="s">
        <v>417</v>
      </c>
      <c r="N17" s="90"/>
      <c r="O17" s="91"/>
    </row>
    <row r="18" spans="1:17" s="89" customFormat="1" ht="15.75" x14ac:dyDescent="0.25">
      <c r="A18" s="137">
        <f t="shared" si="0"/>
        <v>14</v>
      </c>
      <c r="B18" s="22"/>
      <c r="C18" s="50" t="s">
        <v>411</v>
      </c>
      <c r="D18" s="50">
        <v>2561</v>
      </c>
      <c r="E18" s="49">
        <v>3466960</v>
      </c>
      <c r="F18" s="138">
        <v>40000</v>
      </c>
      <c r="G18" s="50" t="s">
        <v>418</v>
      </c>
      <c r="H18" s="67" t="s">
        <v>277</v>
      </c>
      <c r="I18" s="23" t="s">
        <v>32</v>
      </c>
      <c r="J18" s="23" t="s">
        <v>33</v>
      </c>
      <c r="K18" s="51" t="s">
        <v>419</v>
      </c>
      <c r="L18" s="50" t="s">
        <v>420</v>
      </c>
      <c r="N18" s="90"/>
      <c r="O18" s="91"/>
    </row>
    <row r="19" spans="1:17" s="89" customFormat="1" ht="15.75" x14ac:dyDescent="0.25">
      <c r="A19" s="137">
        <f t="shared" si="0"/>
        <v>15</v>
      </c>
      <c r="B19" s="22"/>
      <c r="C19" s="50" t="s">
        <v>421</v>
      </c>
      <c r="D19" s="50">
        <v>2567</v>
      </c>
      <c r="E19" s="49">
        <v>3466790</v>
      </c>
      <c r="F19" s="138">
        <v>40000</v>
      </c>
      <c r="G19" s="50" t="s">
        <v>422</v>
      </c>
      <c r="H19" s="67" t="s">
        <v>47</v>
      </c>
      <c r="I19" s="23" t="s">
        <v>32</v>
      </c>
      <c r="J19" s="23" t="s">
        <v>33</v>
      </c>
      <c r="K19" s="51" t="s">
        <v>350</v>
      </c>
      <c r="L19" s="50" t="s">
        <v>423</v>
      </c>
      <c r="N19" s="90"/>
      <c r="O19" s="91"/>
    </row>
    <row r="20" spans="1:17" s="89" customFormat="1" ht="15.75" x14ac:dyDescent="0.25">
      <c r="A20" s="137">
        <f t="shared" si="0"/>
        <v>16</v>
      </c>
      <c r="B20" s="22"/>
      <c r="C20" s="50" t="s">
        <v>421</v>
      </c>
      <c r="D20" s="50">
        <v>2565</v>
      </c>
      <c r="E20" s="49">
        <v>3466789</v>
      </c>
      <c r="F20" s="138">
        <v>40000</v>
      </c>
      <c r="G20" s="50" t="s">
        <v>424</v>
      </c>
      <c r="H20" s="67" t="s">
        <v>47</v>
      </c>
      <c r="I20" s="23" t="s">
        <v>32</v>
      </c>
      <c r="J20" s="23" t="s">
        <v>33</v>
      </c>
      <c r="K20" s="51" t="s">
        <v>425</v>
      </c>
      <c r="L20" s="50" t="s">
        <v>426</v>
      </c>
      <c r="N20" s="90"/>
      <c r="O20" s="91"/>
    </row>
    <row r="21" spans="1:17" s="89" customFormat="1" ht="15.75" x14ac:dyDescent="0.25">
      <c r="A21" s="137">
        <f t="shared" si="0"/>
        <v>17</v>
      </c>
      <c r="B21" s="22"/>
      <c r="C21" s="50" t="s">
        <v>427</v>
      </c>
      <c r="D21" s="50">
        <v>2568</v>
      </c>
      <c r="E21" s="49">
        <v>3461139</v>
      </c>
      <c r="F21" s="138">
        <v>45000</v>
      </c>
      <c r="G21" s="50" t="s">
        <v>428</v>
      </c>
      <c r="H21" s="67" t="s">
        <v>60</v>
      </c>
      <c r="I21" s="23" t="s">
        <v>32</v>
      </c>
      <c r="J21" s="23" t="s">
        <v>33</v>
      </c>
      <c r="K21" s="51" t="s">
        <v>429</v>
      </c>
      <c r="L21" s="50" t="s">
        <v>430</v>
      </c>
      <c r="N21" s="90"/>
      <c r="O21" s="91"/>
    </row>
    <row r="22" spans="1:17" s="89" customFormat="1" ht="15.75" x14ac:dyDescent="0.25">
      <c r="A22" s="137">
        <f t="shared" si="0"/>
        <v>18</v>
      </c>
      <c r="B22" s="22"/>
      <c r="C22" s="50" t="s">
        <v>431</v>
      </c>
      <c r="D22" s="50">
        <v>2562</v>
      </c>
      <c r="E22" s="49">
        <v>3466682</v>
      </c>
      <c r="F22" s="138">
        <v>40000</v>
      </c>
      <c r="G22" s="50" t="s">
        <v>211</v>
      </c>
      <c r="H22" s="67" t="s">
        <v>60</v>
      </c>
      <c r="I22" s="23" t="s">
        <v>32</v>
      </c>
      <c r="J22" s="23" t="s">
        <v>33</v>
      </c>
      <c r="K22" s="51" t="s">
        <v>165</v>
      </c>
      <c r="L22" s="50" t="s">
        <v>432</v>
      </c>
      <c r="N22" s="90"/>
      <c r="O22" s="91"/>
    </row>
    <row r="23" spans="1:17" s="89" customFormat="1" ht="15.75" x14ac:dyDescent="0.25">
      <c r="A23" s="137">
        <f t="shared" si="0"/>
        <v>19</v>
      </c>
      <c r="B23" s="22"/>
      <c r="C23" s="50" t="s">
        <v>407</v>
      </c>
      <c r="D23" s="50">
        <v>2572</v>
      </c>
      <c r="E23" s="49">
        <v>3467101</v>
      </c>
      <c r="F23" s="138">
        <v>33000</v>
      </c>
      <c r="G23" s="50" t="s">
        <v>433</v>
      </c>
      <c r="H23" s="67" t="s">
        <v>60</v>
      </c>
      <c r="I23" s="23" t="s">
        <v>32</v>
      </c>
      <c r="J23" s="23" t="s">
        <v>33</v>
      </c>
      <c r="K23" s="51" t="s">
        <v>434</v>
      </c>
      <c r="L23" s="50" t="s">
        <v>435</v>
      </c>
      <c r="N23" s="90"/>
      <c r="O23" s="91"/>
    </row>
    <row r="24" spans="1:17" s="89" customFormat="1" ht="15.75" x14ac:dyDescent="0.25">
      <c r="A24" s="137">
        <f t="shared" si="0"/>
        <v>20</v>
      </c>
      <c r="B24" s="22"/>
      <c r="C24" s="50" t="s">
        <v>321</v>
      </c>
      <c r="D24" s="50">
        <v>2566</v>
      </c>
      <c r="E24" s="49">
        <v>3467307</v>
      </c>
      <c r="F24" s="138">
        <v>33000</v>
      </c>
      <c r="G24" s="50" t="s">
        <v>436</v>
      </c>
      <c r="H24" s="67" t="s">
        <v>242</v>
      </c>
      <c r="I24" s="23" t="s">
        <v>32</v>
      </c>
      <c r="J24" s="23" t="s">
        <v>33</v>
      </c>
      <c r="K24" s="51" t="s">
        <v>167</v>
      </c>
      <c r="L24" s="50" t="s">
        <v>437</v>
      </c>
      <c r="N24" s="90"/>
      <c r="O24" s="91"/>
    </row>
    <row r="25" spans="1:17" s="89" customFormat="1" ht="15.75" x14ac:dyDescent="0.25">
      <c r="A25" s="137">
        <f t="shared" si="0"/>
        <v>21</v>
      </c>
      <c r="B25" s="22"/>
      <c r="C25" s="50" t="s">
        <v>438</v>
      </c>
      <c r="D25" s="50">
        <v>2570</v>
      </c>
      <c r="E25" s="49">
        <v>3467396</v>
      </c>
      <c r="F25" s="138">
        <v>40000</v>
      </c>
      <c r="G25" s="50" t="s">
        <v>439</v>
      </c>
      <c r="H25" s="67" t="s">
        <v>440</v>
      </c>
      <c r="I25" s="23" t="s">
        <v>32</v>
      </c>
      <c r="J25" s="23" t="s">
        <v>33</v>
      </c>
      <c r="K25" s="51" t="s">
        <v>441</v>
      </c>
      <c r="L25" s="50" t="s">
        <v>442</v>
      </c>
      <c r="N25" s="90"/>
      <c r="O25" s="91"/>
    </row>
    <row r="26" spans="1:17" s="89" customFormat="1" ht="15.75" x14ac:dyDescent="0.25">
      <c r="A26" s="137">
        <f t="shared" si="0"/>
        <v>22</v>
      </c>
      <c r="B26" s="22"/>
      <c r="C26" s="50" t="s">
        <v>443</v>
      </c>
      <c r="D26" s="50">
        <v>2576</v>
      </c>
      <c r="E26" s="49">
        <v>3467042</v>
      </c>
      <c r="F26" s="138">
        <v>40000</v>
      </c>
      <c r="G26" s="50" t="s">
        <v>444</v>
      </c>
      <c r="H26" s="67" t="s">
        <v>225</v>
      </c>
      <c r="I26" s="23" t="s">
        <v>32</v>
      </c>
      <c r="J26" s="23" t="s">
        <v>33</v>
      </c>
      <c r="K26" s="51" t="s">
        <v>158</v>
      </c>
      <c r="L26" s="50" t="s">
        <v>445</v>
      </c>
      <c r="N26" s="90"/>
      <c r="O26" s="91"/>
    </row>
    <row r="27" spans="1:17" s="89" customFormat="1" ht="15.75" x14ac:dyDescent="0.25">
      <c r="A27" s="137">
        <f t="shared" si="0"/>
        <v>23</v>
      </c>
      <c r="B27" s="22"/>
      <c r="C27" s="50" t="s">
        <v>414</v>
      </c>
      <c r="D27" s="50">
        <v>2564</v>
      </c>
      <c r="E27" s="49">
        <v>3466769</v>
      </c>
      <c r="F27" s="138">
        <v>40000</v>
      </c>
      <c r="G27" s="50" t="s">
        <v>446</v>
      </c>
      <c r="H27" s="67" t="s">
        <v>47</v>
      </c>
      <c r="I27" s="23" t="s">
        <v>32</v>
      </c>
      <c r="J27" s="23" t="s">
        <v>33</v>
      </c>
      <c r="K27" s="51" t="s">
        <v>416</v>
      </c>
      <c r="L27" s="50" t="s">
        <v>447</v>
      </c>
      <c r="N27" s="90"/>
      <c r="O27" s="91"/>
    </row>
    <row r="28" spans="1:17" s="89" customFormat="1" ht="15.75" x14ac:dyDescent="0.25">
      <c r="A28" s="137">
        <f t="shared" si="0"/>
        <v>24</v>
      </c>
      <c r="B28" s="22"/>
      <c r="C28" s="50" t="s">
        <v>448</v>
      </c>
      <c r="D28" s="50">
        <v>2575</v>
      </c>
      <c r="E28" s="49">
        <v>3466975</v>
      </c>
      <c r="F28" s="138">
        <v>33000</v>
      </c>
      <c r="G28" s="50" t="s">
        <v>449</v>
      </c>
      <c r="H28" s="67" t="s">
        <v>242</v>
      </c>
      <c r="I28" s="23" t="s">
        <v>32</v>
      </c>
      <c r="J28" s="23" t="s">
        <v>33</v>
      </c>
      <c r="K28" s="51" t="s">
        <v>450</v>
      </c>
      <c r="L28" s="50" t="s">
        <v>451</v>
      </c>
      <c r="N28" s="90"/>
      <c r="O28" s="91"/>
    </row>
    <row r="29" spans="1:17" s="89" customFormat="1" ht="15.75" x14ac:dyDescent="0.25">
      <c r="A29" s="137">
        <f t="shared" si="0"/>
        <v>25</v>
      </c>
      <c r="B29" s="22"/>
      <c r="C29" s="50" t="s">
        <v>452</v>
      </c>
      <c r="D29" s="50">
        <v>2581</v>
      </c>
      <c r="E29" s="49">
        <v>3466953</v>
      </c>
      <c r="F29" s="138">
        <v>40000</v>
      </c>
      <c r="G29" s="50" t="s">
        <v>46</v>
      </c>
      <c r="H29" s="67" t="s">
        <v>440</v>
      </c>
      <c r="I29" s="23" t="s">
        <v>32</v>
      </c>
      <c r="J29" s="23" t="s">
        <v>33</v>
      </c>
      <c r="K29" s="51" t="s">
        <v>453</v>
      </c>
      <c r="L29" s="50" t="s">
        <v>49</v>
      </c>
      <c r="N29" s="90"/>
      <c r="O29" s="91"/>
    </row>
    <row r="30" spans="1:17" s="89" customFormat="1" ht="15.75" x14ac:dyDescent="0.25">
      <c r="A30" s="137">
        <f t="shared" si="0"/>
        <v>26</v>
      </c>
      <c r="B30" s="22"/>
      <c r="C30" s="50" t="s">
        <v>454</v>
      </c>
      <c r="D30" s="50">
        <v>2580</v>
      </c>
      <c r="E30" s="49">
        <v>3461007</v>
      </c>
      <c r="F30" s="138">
        <v>33000</v>
      </c>
      <c r="G30" s="50" t="s">
        <v>455</v>
      </c>
      <c r="H30" s="67" t="s">
        <v>60</v>
      </c>
      <c r="I30" s="23" t="s">
        <v>32</v>
      </c>
      <c r="J30" s="23" t="s">
        <v>33</v>
      </c>
      <c r="K30" s="51" t="s">
        <v>429</v>
      </c>
      <c r="L30" s="50" t="s">
        <v>456</v>
      </c>
      <c r="N30" s="90"/>
      <c r="O30" s="91"/>
    </row>
    <row r="31" spans="1:17" s="89" customFormat="1" ht="15.75" x14ac:dyDescent="0.25">
      <c r="A31" s="137">
        <f t="shared" si="0"/>
        <v>27</v>
      </c>
      <c r="B31" s="22"/>
      <c r="C31" s="50" t="s">
        <v>457</v>
      </c>
      <c r="D31" s="50">
        <v>2582</v>
      </c>
      <c r="E31" s="49">
        <v>3467373</v>
      </c>
      <c r="F31" s="138">
        <v>40000</v>
      </c>
      <c r="G31" s="50" t="s">
        <v>37</v>
      </c>
      <c r="H31" s="67" t="s">
        <v>231</v>
      </c>
      <c r="I31" s="23" t="s">
        <v>32</v>
      </c>
      <c r="J31" s="23" t="s">
        <v>33</v>
      </c>
      <c r="K31" s="51" t="s">
        <v>39</v>
      </c>
      <c r="L31" s="50" t="s">
        <v>458</v>
      </c>
      <c r="N31" s="90"/>
      <c r="O31" s="91"/>
    </row>
    <row r="32" spans="1:17" s="89" customFormat="1" ht="15.75" x14ac:dyDescent="0.25">
      <c r="A32" s="137">
        <f t="shared" si="0"/>
        <v>28</v>
      </c>
      <c r="B32" s="22">
        <v>43151</v>
      </c>
      <c r="C32" s="50" t="s">
        <v>459</v>
      </c>
      <c r="D32" s="50">
        <v>2583</v>
      </c>
      <c r="E32" s="49">
        <v>3466509</v>
      </c>
      <c r="F32" s="138">
        <v>40000</v>
      </c>
      <c r="G32" s="50" t="s">
        <v>460</v>
      </c>
      <c r="H32" s="67" t="s">
        <v>225</v>
      </c>
      <c r="I32" s="23" t="s">
        <v>32</v>
      </c>
      <c r="J32" s="23" t="s">
        <v>33</v>
      </c>
      <c r="K32" s="51" t="s">
        <v>461</v>
      </c>
      <c r="L32" s="50" t="s">
        <v>462</v>
      </c>
      <c r="N32" s="90"/>
      <c r="O32" s="91"/>
      <c r="Q32" s="89" t="s">
        <v>339</v>
      </c>
    </row>
    <row r="33" spans="1:15" s="89" customFormat="1" ht="15.75" x14ac:dyDescent="0.25">
      <c r="A33" s="137">
        <f t="shared" si="0"/>
        <v>29</v>
      </c>
      <c r="B33" s="22"/>
      <c r="C33" s="50" t="s">
        <v>463</v>
      </c>
      <c r="D33" s="50">
        <v>2563</v>
      </c>
      <c r="E33" s="49">
        <v>3466598</v>
      </c>
      <c r="F33" s="138">
        <v>40000</v>
      </c>
      <c r="G33" s="50" t="s">
        <v>464</v>
      </c>
      <c r="H33" s="67" t="s">
        <v>231</v>
      </c>
      <c r="I33" s="23" t="s">
        <v>32</v>
      </c>
      <c r="J33" s="23" t="s">
        <v>33</v>
      </c>
      <c r="K33" s="51" t="s">
        <v>465</v>
      </c>
      <c r="L33" s="50" t="s">
        <v>466</v>
      </c>
      <c r="N33" s="90"/>
      <c r="O33" s="91"/>
    </row>
    <row r="34" spans="1:15" s="89" customFormat="1" ht="15.75" x14ac:dyDescent="0.25">
      <c r="A34" s="137">
        <f t="shared" si="0"/>
        <v>30</v>
      </c>
      <c r="B34" s="22"/>
      <c r="C34" s="50" t="s">
        <v>467</v>
      </c>
      <c r="D34" s="50">
        <v>2579</v>
      </c>
      <c r="E34" s="49">
        <v>3467218</v>
      </c>
      <c r="F34" s="138">
        <v>40000</v>
      </c>
      <c r="G34" s="50" t="s">
        <v>468</v>
      </c>
      <c r="H34" s="67" t="s">
        <v>398</v>
      </c>
      <c r="I34" s="23" t="s">
        <v>32</v>
      </c>
      <c r="J34" s="23" t="s">
        <v>33</v>
      </c>
      <c r="K34" s="51" t="s">
        <v>399</v>
      </c>
      <c r="L34" s="50" t="s">
        <v>469</v>
      </c>
      <c r="N34" s="90"/>
      <c r="O34" s="91"/>
    </row>
    <row r="35" spans="1:15" s="89" customFormat="1" ht="15.75" x14ac:dyDescent="0.25">
      <c r="A35" s="137">
        <f t="shared" si="0"/>
        <v>31</v>
      </c>
      <c r="B35" s="22"/>
      <c r="C35" s="50" t="s">
        <v>470</v>
      </c>
      <c r="D35" s="50">
        <v>2574</v>
      </c>
      <c r="E35" s="49">
        <v>3466627</v>
      </c>
      <c r="F35" s="138">
        <v>40000</v>
      </c>
      <c r="G35" s="50" t="s">
        <v>471</v>
      </c>
      <c r="H35" s="67" t="s">
        <v>227</v>
      </c>
      <c r="I35" s="23" t="s">
        <v>32</v>
      </c>
      <c r="J35" s="23" t="s">
        <v>33</v>
      </c>
      <c r="K35" s="51" t="s">
        <v>472</v>
      </c>
      <c r="L35" s="50" t="s">
        <v>473</v>
      </c>
      <c r="N35" s="90"/>
      <c r="O35" s="91"/>
    </row>
    <row r="36" spans="1:15" s="89" customFormat="1" ht="15.75" x14ac:dyDescent="0.25">
      <c r="A36" s="137">
        <f t="shared" si="0"/>
        <v>32</v>
      </c>
      <c r="B36" s="22"/>
      <c r="C36" s="50" t="s">
        <v>470</v>
      </c>
      <c r="D36" s="50">
        <v>2573</v>
      </c>
      <c r="E36" s="49">
        <v>3466628</v>
      </c>
      <c r="F36" s="138">
        <v>40000</v>
      </c>
      <c r="G36" s="50" t="s">
        <v>474</v>
      </c>
      <c r="H36" s="67" t="s">
        <v>227</v>
      </c>
      <c r="I36" s="23" t="s">
        <v>32</v>
      </c>
      <c r="J36" s="23" t="s">
        <v>33</v>
      </c>
      <c r="K36" s="51" t="s">
        <v>158</v>
      </c>
      <c r="L36" s="50" t="s">
        <v>475</v>
      </c>
      <c r="N36" s="90"/>
      <c r="O36" s="91"/>
    </row>
    <row r="37" spans="1:15" s="89" customFormat="1" ht="15.75" x14ac:dyDescent="0.25">
      <c r="A37" s="137">
        <f t="shared" si="0"/>
        <v>33</v>
      </c>
      <c r="B37" s="22"/>
      <c r="C37" s="50" t="s">
        <v>74</v>
      </c>
      <c r="D37" s="50">
        <v>2578</v>
      </c>
      <c r="E37" s="49">
        <v>3466770</v>
      </c>
      <c r="F37" s="138">
        <v>33000</v>
      </c>
      <c r="G37" s="50" t="s">
        <v>476</v>
      </c>
      <c r="H37" s="67" t="s">
        <v>38</v>
      </c>
      <c r="I37" s="23" t="s">
        <v>32</v>
      </c>
      <c r="J37" s="23" t="s">
        <v>33</v>
      </c>
      <c r="K37" s="51" t="s">
        <v>179</v>
      </c>
      <c r="L37" s="50" t="s">
        <v>477</v>
      </c>
      <c r="N37" s="90"/>
      <c r="O37" s="91"/>
    </row>
    <row r="38" spans="1:15" s="89" customFormat="1" ht="15.75" x14ac:dyDescent="0.25">
      <c r="A38" s="137">
        <f t="shared" si="0"/>
        <v>34</v>
      </c>
      <c r="B38" s="22"/>
      <c r="C38" s="50" t="s">
        <v>478</v>
      </c>
      <c r="D38" s="50">
        <v>2577</v>
      </c>
      <c r="E38" s="49">
        <v>3466972</v>
      </c>
      <c r="F38" s="138">
        <v>33000</v>
      </c>
      <c r="G38" s="50" t="s">
        <v>479</v>
      </c>
      <c r="H38" s="67" t="s">
        <v>480</v>
      </c>
      <c r="I38" s="23" t="s">
        <v>32</v>
      </c>
      <c r="J38" s="23" t="s">
        <v>33</v>
      </c>
      <c r="K38" s="51" t="s">
        <v>481</v>
      </c>
      <c r="L38" s="50" t="s">
        <v>482</v>
      </c>
      <c r="N38" s="90"/>
      <c r="O38" s="91"/>
    </row>
    <row r="39" spans="1:15" s="89" customFormat="1" ht="15.75" x14ac:dyDescent="0.25">
      <c r="A39" s="137">
        <f t="shared" si="0"/>
        <v>35</v>
      </c>
      <c r="B39" s="22"/>
      <c r="C39" s="50" t="s">
        <v>454</v>
      </c>
      <c r="D39" s="50">
        <v>2571</v>
      </c>
      <c r="E39" s="49">
        <v>3461008</v>
      </c>
      <c r="F39" s="138">
        <v>33000</v>
      </c>
      <c r="G39" s="50" t="s">
        <v>483</v>
      </c>
      <c r="H39" s="67" t="s">
        <v>60</v>
      </c>
      <c r="I39" s="23" t="s">
        <v>32</v>
      </c>
      <c r="J39" s="23" t="s">
        <v>33</v>
      </c>
      <c r="K39" s="51" t="s">
        <v>484</v>
      </c>
      <c r="L39" s="50" t="s">
        <v>485</v>
      </c>
      <c r="N39" s="90"/>
      <c r="O39" s="91"/>
    </row>
    <row r="41" spans="1:15" x14ac:dyDescent="0.2">
      <c r="C41" s="20"/>
      <c r="E41" s="93"/>
    </row>
    <row r="42" spans="1:15" s="15" customFormat="1" ht="15" x14ac:dyDescent="0.25">
      <c r="B42" s="208" t="s">
        <v>22</v>
      </c>
      <c r="C42" s="208"/>
      <c r="D42" s="128"/>
      <c r="E42" s="16">
        <v>2960789</v>
      </c>
      <c r="F42" s="17"/>
    </row>
    <row r="43" spans="1:15" ht="15" x14ac:dyDescent="0.25">
      <c r="B43" s="208"/>
      <c r="C43" s="208"/>
      <c r="D43" s="208"/>
      <c r="E43" s="94"/>
      <c r="F43" s="95">
        <f>-SUM(F5:F39)</f>
        <v>-1350000</v>
      </c>
    </row>
    <row r="44" spans="1:15" ht="15" x14ac:dyDescent="0.25">
      <c r="B44" s="208" t="s">
        <v>95</v>
      </c>
      <c r="C44" s="208"/>
      <c r="D44" s="208"/>
      <c r="E44" s="95">
        <f>E42+F43</f>
        <v>1610789</v>
      </c>
      <c r="F44" s="94"/>
    </row>
    <row r="46" spans="1:15" s="96" customFormat="1" ht="18" x14ac:dyDescent="0.25">
      <c r="A46" s="19"/>
      <c r="C46" s="199"/>
      <c r="D46" s="199"/>
      <c r="E46" s="97"/>
      <c r="F46" s="98"/>
    </row>
  </sheetData>
  <mergeCells count="15">
    <mergeCell ref="B42:C42"/>
    <mergeCell ref="B43:D43"/>
    <mergeCell ref="B44:D44"/>
    <mergeCell ref="C46:D46"/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L3"/>
  </mergeCells>
  <conditionalFormatting sqref="E46">
    <cfRule type="duplicateValues" dxfId="8" priority="3"/>
  </conditionalFormatting>
  <conditionalFormatting sqref="E46">
    <cfRule type="duplicateValues" dxfId="7" priority="1"/>
    <cfRule type="duplicateValues" dxfId="6" priority="2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C20" sqref="C20:L20"/>
    </sheetView>
  </sheetViews>
  <sheetFormatPr defaultRowHeight="12.75" x14ac:dyDescent="0.2"/>
  <cols>
    <col min="1" max="1" width="8.42578125" style="92" customWidth="1"/>
    <col min="2" max="2" width="0.28515625" style="85" customWidth="1"/>
    <col min="3" max="3" width="29.85546875" style="18" customWidth="1"/>
    <col min="4" max="4" width="17.5703125" style="85" customWidth="1"/>
    <col min="5" max="5" width="23.7109375" style="85" customWidth="1"/>
    <col min="6" max="6" width="18.7109375" style="85" customWidth="1"/>
    <col min="7" max="7" width="19.7109375" style="85" customWidth="1"/>
    <col min="8" max="8" width="19.42578125" style="85" customWidth="1"/>
    <col min="9" max="9" width="16.42578125" style="85" bestFit="1" customWidth="1"/>
    <col min="10" max="10" width="18.85546875" style="85" customWidth="1"/>
    <col min="11" max="11" width="21.5703125" style="85" customWidth="1"/>
    <col min="12" max="12" width="22.28515625" style="85" customWidth="1"/>
    <col min="13" max="16384" width="9.140625" style="85"/>
  </cols>
  <sheetData>
    <row r="1" spans="1:15" s="21" customFormat="1" ht="25.5" x14ac:dyDescent="0.2">
      <c r="A1" s="226" t="s">
        <v>679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5" ht="18.75" thickBot="1" x14ac:dyDescent="0.25">
      <c r="A2" s="130" t="s">
        <v>370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5" ht="25.5" x14ac:dyDescent="0.2">
      <c r="A3" s="217" t="s">
        <v>1</v>
      </c>
      <c r="B3" s="219" t="s">
        <v>2</v>
      </c>
      <c r="C3" s="221" t="s">
        <v>3</v>
      </c>
      <c r="D3" s="183" t="s">
        <v>26</v>
      </c>
      <c r="E3" s="223" t="s">
        <v>5</v>
      </c>
      <c r="F3" s="187" t="s">
        <v>6</v>
      </c>
      <c r="G3" s="219" t="s">
        <v>7</v>
      </c>
      <c r="H3" s="132" t="s">
        <v>27</v>
      </c>
      <c r="I3" s="219" t="s">
        <v>8</v>
      </c>
      <c r="J3" s="187" t="s">
        <v>9</v>
      </c>
      <c r="K3" s="219" t="s">
        <v>14</v>
      </c>
      <c r="L3" s="225"/>
    </row>
    <row r="4" spans="1:15" ht="13.5" thickBot="1" x14ac:dyDescent="0.25">
      <c r="A4" s="227"/>
      <c r="B4" s="228"/>
      <c r="C4" s="229"/>
      <c r="D4" s="184"/>
      <c r="E4" s="230"/>
      <c r="F4" s="188"/>
      <c r="G4" s="228"/>
      <c r="H4" s="133"/>
      <c r="I4" s="228"/>
      <c r="J4" s="188"/>
      <c r="K4" s="133" t="s">
        <v>20</v>
      </c>
      <c r="L4" s="134" t="s">
        <v>21</v>
      </c>
      <c r="N4" s="85" t="s">
        <v>28</v>
      </c>
    </row>
    <row r="5" spans="1:15" ht="15.75" x14ac:dyDescent="0.2">
      <c r="A5" s="135">
        <v>1</v>
      </c>
      <c r="B5" s="22">
        <v>43151</v>
      </c>
      <c r="C5" s="105" t="s">
        <v>383</v>
      </c>
      <c r="D5" s="106">
        <v>2585</v>
      </c>
      <c r="E5" s="106">
        <v>3460656</v>
      </c>
      <c r="F5" s="136">
        <v>33000</v>
      </c>
      <c r="G5" s="106" t="s">
        <v>680</v>
      </c>
      <c r="H5" s="110" t="s">
        <v>259</v>
      </c>
      <c r="I5" s="23" t="s">
        <v>32</v>
      </c>
      <c r="J5" s="23" t="s">
        <v>33</v>
      </c>
      <c r="K5" s="109" t="s">
        <v>681</v>
      </c>
      <c r="L5" s="106" t="s">
        <v>682</v>
      </c>
    </row>
    <row r="6" spans="1:15" s="89" customFormat="1" ht="15.75" x14ac:dyDescent="0.25">
      <c r="A6" s="137">
        <f>A5+1</f>
        <v>2</v>
      </c>
      <c r="B6" s="22">
        <v>43151</v>
      </c>
      <c r="C6" s="50" t="s">
        <v>457</v>
      </c>
      <c r="D6" s="50">
        <v>2584</v>
      </c>
      <c r="E6" s="49">
        <v>3466503</v>
      </c>
      <c r="F6" s="138">
        <v>40000</v>
      </c>
      <c r="G6" s="50" t="s">
        <v>683</v>
      </c>
      <c r="H6" s="67" t="s">
        <v>31</v>
      </c>
      <c r="I6" s="23" t="s">
        <v>32</v>
      </c>
      <c r="J6" s="23" t="s">
        <v>33</v>
      </c>
      <c r="K6" s="51" t="s">
        <v>319</v>
      </c>
      <c r="L6" s="50" t="s">
        <v>684</v>
      </c>
      <c r="N6" s="90"/>
      <c r="O6" s="91"/>
    </row>
    <row r="7" spans="1:15" s="89" customFormat="1" ht="15.75" x14ac:dyDescent="0.25">
      <c r="A7" s="137">
        <f t="shared" ref="A7:A30" si="0">A6+1</f>
        <v>3</v>
      </c>
      <c r="B7" s="22">
        <v>43151</v>
      </c>
      <c r="C7" s="50" t="s">
        <v>459</v>
      </c>
      <c r="D7" s="50">
        <v>2586</v>
      </c>
      <c r="E7" s="49">
        <v>3466510</v>
      </c>
      <c r="F7" s="138">
        <v>40000</v>
      </c>
      <c r="G7" s="50" t="s">
        <v>685</v>
      </c>
      <c r="H7" s="67" t="s">
        <v>686</v>
      </c>
      <c r="I7" s="23" t="s">
        <v>32</v>
      </c>
      <c r="J7" s="23" t="s">
        <v>33</v>
      </c>
      <c r="K7" s="51" t="s">
        <v>687</v>
      </c>
      <c r="L7" s="50" t="s">
        <v>688</v>
      </c>
      <c r="N7" s="90"/>
      <c r="O7" s="91"/>
    </row>
    <row r="8" spans="1:15" s="89" customFormat="1" ht="15.75" x14ac:dyDescent="0.25">
      <c r="A8" s="137">
        <f t="shared" si="0"/>
        <v>4</v>
      </c>
      <c r="B8" s="22">
        <v>43151</v>
      </c>
      <c r="C8" s="50" t="s">
        <v>452</v>
      </c>
      <c r="D8" s="50">
        <v>2587</v>
      </c>
      <c r="E8" s="49">
        <v>3466727</v>
      </c>
      <c r="F8" s="138">
        <v>40000</v>
      </c>
      <c r="G8" s="50" t="s">
        <v>689</v>
      </c>
      <c r="H8" s="67" t="s">
        <v>308</v>
      </c>
      <c r="I8" s="23" t="s">
        <v>32</v>
      </c>
      <c r="J8" s="23" t="s">
        <v>33</v>
      </c>
      <c r="K8" s="51" t="s">
        <v>690</v>
      </c>
      <c r="L8" s="50" t="s">
        <v>691</v>
      </c>
      <c r="N8" s="90"/>
      <c r="O8" s="91"/>
    </row>
    <row r="9" spans="1:15" s="89" customFormat="1" ht="15.75" x14ac:dyDescent="0.25">
      <c r="A9" s="137">
        <f t="shared" si="0"/>
        <v>5</v>
      </c>
      <c r="B9" s="22">
        <v>43151</v>
      </c>
      <c r="C9" s="50" t="s">
        <v>692</v>
      </c>
      <c r="D9" s="50">
        <v>2589</v>
      </c>
      <c r="E9" s="49">
        <v>3466508</v>
      </c>
      <c r="F9" s="138">
        <v>40000</v>
      </c>
      <c r="G9" s="50" t="s">
        <v>693</v>
      </c>
      <c r="H9" s="67" t="s">
        <v>31</v>
      </c>
      <c r="I9" s="23" t="s">
        <v>32</v>
      </c>
      <c r="J9" s="23" t="s">
        <v>33</v>
      </c>
      <c r="K9" s="51" t="s">
        <v>179</v>
      </c>
      <c r="L9" s="50" t="s">
        <v>694</v>
      </c>
      <c r="N9" s="90"/>
      <c r="O9" s="91"/>
    </row>
    <row r="10" spans="1:15" s="89" customFormat="1" ht="15.75" x14ac:dyDescent="0.25">
      <c r="A10" s="137">
        <f t="shared" si="0"/>
        <v>6</v>
      </c>
      <c r="B10" s="22">
        <v>43151</v>
      </c>
      <c r="C10" s="50" t="s">
        <v>695</v>
      </c>
      <c r="D10" s="50">
        <v>2588</v>
      </c>
      <c r="E10" s="49">
        <v>3466724</v>
      </c>
      <c r="F10" s="138">
        <v>40000</v>
      </c>
      <c r="G10" s="50" t="s">
        <v>696</v>
      </c>
      <c r="H10" s="67" t="s">
        <v>231</v>
      </c>
      <c r="I10" s="23" t="s">
        <v>32</v>
      </c>
      <c r="J10" s="23" t="s">
        <v>33</v>
      </c>
      <c r="K10" s="51" t="s">
        <v>697</v>
      </c>
      <c r="L10" s="50" t="s">
        <v>698</v>
      </c>
      <c r="N10" s="90"/>
      <c r="O10" s="91"/>
    </row>
    <row r="11" spans="1:15" s="89" customFormat="1" ht="15.75" x14ac:dyDescent="0.25">
      <c r="A11" s="137">
        <f t="shared" si="0"/>
        <v>7</v>
      </c>
      <c r="B11" s="22">
        <v>43151</v>
      </c>
      <c r="C11" s="50" t="s">
        <v>699</v>
      </c>
      <c r="D11" s="50">
        <v>2590</v>
      </c>
      <c r="E11" s="49">
        <v>3466542</v>
      </c>
      <c r="F11" s="138">
        <v>45000</v>
      </c>
      <c r="G11" s="50" t="s">
        <v>700</v>
      </c>
      <c r="H11" s="67" t="s">
        <v>686</v>
      </c>
      <c r="I11" s="23" t="s">
        <v>32</v>
      </c>
      <c r="J11" s="23" t="s">
        <v>33</v>
      </c>
      <c r="K11" s="51" t="s">
        <v>701</v>
      </c>
      <c r="L11" s="50" t="s">
        <v>702</v>
      </c>
      <c r="N11" s="90"/>
      <c r="O11" s="91"/>
    </row>
    <row r="12" spans="1:15" s="89" customFormat="1" ht="15.75" x14ac:dyDescent="0.25">
      <c r="A12" s="137">
        <f t="shared" si="0"/>
        <v>8</v>
      </c>
      <c r="B12" s="22"/>
      <c r="C12" s="50" t="s">
        <v>695</v>
      </c>
      <c r="D12" s="50">
        <v>2593</v>
      </c>
      <c r="E12" s="49">
        <v>3466726</v>
      </c>
      <c r="F12" s="138">
        <v>40000</v>
      </c>
      <c r="G12" s="50" t="s">
        <v>703</v>
      </c>
      <c r="H12" s="67" t="s">
        <v>231</v>
      </c>
      <c r="I12" s="23" t="s">
        <v>32</v>
      </c>
      <c r="J12" s="23" t="s">
        <v>33</v>
      </c>
      <c r="K12" s="51" t="s">
        <v>704</v>
      </c>
      <c r="L12" s="50" t="s">
        <v>705</v>
      </c>
      <c r="N12" s="90"/>
      <c r="O12" s="91"/>
    </row>
    <row r="13" spans="1:15" s="89" customFormat="1" ht="15.75" x14ac:dyDescent="0.25">
      <c r="A13" s="137">
        <f t="shared" si="0"/>
        <v>9</v>
      </c>
      <c r="B13" s="22"/>
      <c r="C13" s="50" t="s">
        <v>74</v>
      </c>
      <c r="D13" s="50">
        <v>2594</v>
      </c>
      <c r="E13" s="49">
        <v>3466771</v>
      </c>
      <c r="F13" s="138">
        <v>33000</v>
      </c>
      <c r="G13" s="50" t="s">
        <v>81</v>
      </c>
      <c r="H13" s="67" t="s">
        <v>38</v>
      </c>
      <c r="I13" s="23" t="s">
        <v>32</v>
      </c>
      <c r="J13" s="23" t="s">
        <v>33</v>
      </c>
      <c r="K13" s="51" t="s">
        <v>82</v>
      </c>
      <c r="L13" s="50" t="s">
        <v>83</v>
      </c>
      <c r="N13" s="90"/>
      <c r="O13" s="91"/>
    </row>
    <row r="14" spans="1:15" s="89" customFormat="1" ht="15.75" x14ac:dyDescent="0.25">
      <c r="A14" s="137">
        <f t="shared" si="0"/>
        <v>10</v>
      </c>
      <c r="B14" s="22"/>
      <c r="C14" s="50" t="s">
        <v>452</v>
      </c>
      <c r="D14" s="50">
        <v>2591</v>
      </c>
      <c r="E14" s="49">
        <v>3466728</v>
      </c>
      <c r="F14" s="138">
        <v>40000</v>
      </c>
      <c r="G14" s="50" t="s">
        <v>706</v>
      </c>
      <c r="H14" s="67" t="s">
        <v>480</v>
      </c>
      <c r="I14" s="23" t="s">
        <v>32</v>
      </c>
      <c r="J14" s="23" t="s">
        <v>33</v>
      </c>
      <c r="K14" s="51" t="s">
        <v>167</v>
      </c>
      <c r="L14" s="50" t="s">
        <v>707</v>
      </c>
      <c r="N14" s="90"/>
      <c r="O14" s="91"/>
    </row>
    <row r="15" spans="1:15" s="89" customFormat="1" ht="15.75" x14ac:dyDescent="0.25">
      <c r="A15" s="137">
        <f t="shared" si="0"/>
        <v>11</v>
      </c>
      <c r="B15" s="22"/>
      <c r="C15" s="50" t="s">
        <v>299</v>
      </c>
      <c r="D15" s="50">
        <v>2592</v>
      </c>
      <c r="E15" s="49">
        <v>3466855</v>
      </c>
      <c r="F15" s="138">
        <v>40000</v>
      </c>
      <c r="G15" s="50" t="s">
        <v>708</v>
      </c>
      <c r="H15" s="67" t="s">
        <v>231</v>
      </c>
      <c r="I15" s="23" t="s">
        <v>32</v>
      </c>
      <c r="J15" s="23" t="s">
        <v>33</v>
      </c>
      <c r="K15" s="51" t="s">
        <v>148</v>
      </c>
      <c r="L15" s="50" t="s">
        <v>709</v>
      </c>
      <c r="N15" s="90"/>
      <c r="O15" s="91"/>
    </row>
    <row r="16" spans="1:15" s="89" customFormat="1" ht="15.75" x14ac:dyDescent="0.25">
      <c r="A16" s="137">
        <f t="shared" si="0"/>
        <v>12</v>
      </c>
      <c r="B16" s="22"/>
      <c r="C16" s="50" t="s">
        <v>431</v>
      </c>
      <c r="D16" s="50">
        <v>2595</v>
      </c>
      <c r="E16" s="49">
        <v>3466681</v>
      </c>
      <c r="F16" s="138">
        <v>40000</v>
      </c>
      <c r="G16" s="50" t="s">
        <v>710</v>
      </c>
      <c r="H16" s="67" t="s">
        <v>60</v>
      </c>
      <c r="I16" s="23" t="s">
        <v>32</v>
      </c>
      <c r="J16" s="23" t="s">
        <v>33</v>
      </c>
      <c r="K16" s="51" t="s">
        <v>711</v>
      </c>
      <c r="L16" s="50" t="s">
        <v>712</v>
      </c>
      <c r="N16" s="90"/>
      <c r="O16" s="91"/>
    </row>
    <row r="17" spans="1:15" s="89" customFormat="1" ht="15.75" x14ac:dyDescent="0.25">
      <c r="A17" s="137">
        <f t="shared" si="0"/>
        <v>13</v>
      </c>
      <c r="B17" s="22"/>
      <c r="C17" s="50" t="s">
        <v>713</v>
      </c>
      <c r="D17" s="50">
        <v>2600</v>
      </c>
      <c r="E17" s="49">
        <v>3467389</v>
      </c>
      <c r="F17" s="138">
        <v>33000</v>
      </c>
      <c r="G17" s="50" t="s">
        <v>714</v>
      </c>
      <c r="H17" s="67" t="s">
        <v>31</v>
      </c>
      <c r="I17" s="23" t="s">
        <v>32</v>
      </c>
      <c r="J17" s="23" t="s">
        <v>33</v>
      </c>
      <c r="K17" s="51" t="s">
        <v>399</v>
      </c>
      <c r="L17" s="50" t="s">
        <v>715</v>
      </c>
      <c r="N17" s="90"/>
      <c r="O17" s="91"/>
    </row>
    <row r="18" spans="1:15" s="89" customFormat="1" ht="15.75" x14ac:dyDescent="0.25">
      <c r="A18" s="137">
        <f t="shared" si="0"/>
        <v>14</v>
      </c>
      <c r="B18" s="22"/>
      <c r="C18" s="50" t="s">
        <v>713</v>
      </c>
      <c r="D18" s="50">
        <v>2601</v>
      </c>
      <c r="E18" s="49">
        <v>3467392</v>
      </c>
      <c r="F18" s="138">
        <v>33000</v>
      </c>
      <c r="G18" s="50" t="s">
        <v>716</v>
      </c>
      <c r="H18" s="67" t="s">
        <v>231</v>
      </c>
      <c r="I18" s="23" t="s">
        <v>32</v>
      </c>
      <c r="J18" s="23" t="s">
        <v>33</v>
      </c>
      <c r="K18" s="51" t="s">
        <v>717</v>
      </c>
      <c r="L18" s="50" t="s">
        <v>718</v>
      </c>
      <c r="N18" s="90"/>
      <c r="O18" s="91"/>
    </row>
    <row r="19" spans="1:15" s="89" customFormat="1" ht="15.75" x14ac:dyDescent="0.25">
      <c r="A19" s="137">
        <f t="shared" si="0"/>
        <v>15</v>
      </c>
      <c r="B19" s="22"/>
      <c r="C19" s="50" t="s">
        <v>713</v>
      </c>
      <c r="D19" s="50">
        <v>2602</v>
      </c>
      <c r="E19" s="49">
        <v>3467390</v>
      </c>
      <c r="F19" s="138">
        <v>33000</v>
      </c>
      <c r="G19" s="50" t="s">
        <v>719</v>
      </c>
      <c r="H19" s="67" t="s">
        <v>231</v>
      </c>
      <c r="I19" s="23" t="s">
        <v>32</v>
      </c>
      <c r="J19" s="23" t="s">
        <v>33</v>
      </c>
      <c r="K19" s="51" t="s">
        <v>720</v>
      </c>
      <c r="L19" s="50" t="s">
        <v>721</v>
      </c>
      <c r="N19" s="90"/>
      <c r="O19" s="91"/>
    </row>
    <row r="20" spans="1:15" s="89" customFormat="1" ht="15.75" x14ac:dyDescent="0.25">
      <c r="A20" s="137">
        <f t="shared" si="0"/>
        <v>16</v>
      </c>
      <c r="B20" s="22"/>
      <c r="C20" s="50" t="s">
        <v>379</v>
      </c>
      <c r="D20" s="50">
        <v>2599</v>
      </c>
      <c r="E20" s="49">
        <v>280602</v>
      </c>
      <c r="F20" s="138">
        <v>40000</v>
      </c>
      <c r="G20" s="50" t="s">
        <v>722</v>
      </c>
      <c r="H20" s="67" t="s">
        <v>60</v>
      </c>
      <c r="I20" s="23" t="s">
        <v>32</v>
      </c>
      <c r="J20" s="23" t="s">
        <v>33</v>
      </c>
      <c r="K20" s="51" t="s">
        <v>723</v>
      </c>
      <c r="L20" s="50" t="s">
        <v>724</v>
      </c>
      <c r="N20" s="90"/>
      <c r="O20" s="91"/>
    </row>
    <row r="21" spans="1:15" s="89" customFormat="1" ht="15.75" x14ac:dyDescent="0.25">
      <c r="A21" s="137">
        <f t="shared" si="0"/>
        <v>17</v>
      </c>
      <c r="B21" s="22"/>
      <c r="C21" s="50" t="s">
        <v>725</v>
      </c>
      <c r="D21" s="50">
        <v>2596</v>
      </c>
      <c r="E21" s="49">
        <v>3467049</v>
      </c>
      <c r="F21" s="138">
        <v>33000</v>
      </c>
      <c r="G21" s="50" t="s">
        <v>726</v>
      </c>
      <c r="H21" s="67" t="s">
        <v>313</v>
      </c>
      <c r="I21" s="23" t="s">
        <v>32</v>
      </c>
      <c r="J21" s="23" t="s">
        <v>33</v>
      </c>
      <c r="K21" s="51" t="s">
        <v>158</v>
      </c>
      <c r="L21" s="50" t="s">
        <v>727</v>
      </c>
      <c r="N21" s="90"/>
      <c r="O21" s="91"/>
    </row>
    <row r="22" spans="1:15" s="89" customFormat="1" ht="15.75" x14ac:dyDescent="0.25">
      <c r="A22" s="137">
        <f t="shared" si="0"/>
        <v>18</v>
      </c>
      <c r="B22" s="22"/>
      <c r="C22" s="50" t="s">
        <v>725</v>
      </c>
      <c r="D22" s="50">
        <v>2598</v>
      </c>
      <c r="E22" s="49">
        <v>3467048</v>
      </c>
      <c r="F22" s="138">
        <v>33000</v>
      </c>
      <c r="G22" s="50" t="s">
        <v>728</v>
      </c>
      <c r="H22" s="67" t="s">
        <v>313</v>
      </c>
      <c r="I22" s="23" t="s">
        <v>32</v>
      </c>
      <c r="J22" s="23" t="s">
        <v>33</v>
      </c>
      <c r="K22" s="51" t="s">
        <v>729</v>
      </c>
      <c r="L22" s="50" t="s">
        <v>730</v>
      </c>
      <c r="N22" s="90"/>
      <c r="O22" s="91"/>
    </row>
    <row r="23" spans="1:15" s="89" customFormat="1" ht="15.75" x14ac:dyDescent="0.25">
      <c r="A23" s="137">
        <f t="shared" si="0"/>
        <v>19</v>
      </c>
      <c r="B23" s="22"/>
      <c r="C23" s="50" t="s">
        <v>725</v>
      </c>
      <c r="D23" s="50">
        <v>2597</v>
      </c>
      <c r="E23" s="49">
        <v>3467047</v>
      </c>
      <c r="F23" s="138">
        <v>33000</v>
      </c>
      <c r="G23" s="50" t="s">
        <v>731</v>
      </c>
      <c r="H23" s="67" t="s">
        <v>313</v>
      </c>
      <c r="I23" s="23" t="s">
        <v>32</v>
      </c>
      <c r="J23" s="23" t="s">
        <v>33</v>
      </c>
      <c r="K23" s="51" t="s">
        <v>732</v>
      </c>
      <c r="L23" s="50" t="s">
        <v>733</v>
      </c>
      <c r="N23" s="90"/>
      <c r="O23" s="91"/>
    </row>
    <row r="24" spans="1:15" s="89" customFormat="1" ht="15.75" x14ac:dyDescent="0.25">
      <c r="A24" s="137">
        <f t="shared" si="0"/>
        <v>20</v>
      </c>
      <c r="B24" s="22"/>
      <c r="C24" s="50" t="s">
        <v>734</v>
      </c>
      <c r="D24" s="50">
        <v>2604</v>
      </c>
      <c r="E24" s="49">
        <v>3466947</v>
      </c>
      <c r="F24" s="138">
        <v>33000</v>
      </c>
      <c r="G24" s="50" t="s">
        <v>735</v>
      </c>
      <c r="H24" s="67" t="s">
        <v>327</v>
      </c>
      <c r="I24" s="23" t="s">
        <v>32</v>
      </c>
      <c r="J24" s="23" t="s">
        <v>33</v>
      </c>
      <c r="K24" s="51" t="s">
        <v>461</v>
      </c>
      <c r="L24" s="50" t="s">
        <v>736</v>
      </c>
      <c r="N24" s="90"/>
      <c r="O24" s="91"/>
    </row>
    <row r="25" spans="1:15" s="89" customFormat="1" ht="15.75" x14ac:dyDescent="0.25">
      <c r="A25" s="137">
        <f t="shared" si="0"/>
        <v>21</v>
      </c>
      <c r="B25" s="22"/>
      <c r="C25" s="50" t="s">
        <v>737</v>
      </c>
      <c r="D25" s="50">
        <v>2603</v>
      </c>
      <c r="E25" s="49">
        <v>3466557</v>
      </c>
      <c r="F25" s="138">
        <v>40000</v>
      </c>
      <c r="G25" s="50" t="s">
        <v>738</v>
      </c>
      <c r="H25" s="67" t="s">
        <v>568</v>
      </c>
      <c r="I25" s="23" t="s">
        <v>32</v>
      </c>
      <c r="J25" s="23" t="s">
        <v>33</v>
      </c>
      <c r="K25" s="51" t="s">
        <v>342</v>
      </c>
      <c r="L25" s="50" t="s">
        <v>739</v>
      </c>
      <c r="N25" s="90"/>
      <c r="O25" s="91"/>
    </row>
    <row r="26" spans="1:15" s="89" customFormat="1" ht="15.75" x14ac:dyDescent="0.25">
      <c r="A26" s="137">
        <f t="shared" si="0"/>
        <v>22</v>
      </c>
      <c r="B26" s="22"/>
      <c r="C26" s="50" t="s">
        <v>740</v>
      </c>
      <c r="D26" s="50">
        <v>2605</v>
      </c>
      <c r="E26" s="49">
        <v>3467517</v>
      </c>
      <c r="F26" s="138">
        <v>40000</v>
      </c>
      <c r="G26" s="50" t="s">
        <v>741</v>
      </c>
      <c r="H26" s="67" t="s">
        <v>568</v>
      </c>
      <c r="I26" s="23" t="s">
        <v>32</v>
      </c>
      <c r="J26" s="23" t="s">
        <v>33</v>
      </c>
      <c r="K26" s="51" t="s">
        <v>429</v>
      </c>
      <c r="L26" s="50" t="s">
        <v>742</v>
      </c>
      <c r="N26" s="90"/>
      <c r="O26" s="91"/>
    </row>
    <row r="27" spans="1:15" s="89" customFormat="1" ht="15.75" x14ac:dyDescent="0.25">
      <c r="A27" s="137">
        <f t="shared" si="0"/>
        <v>23</v>
      </c>
      <c r="B27" s="22"/>
      <c r="C27" s="50" t="s">
        <v>740</v>
      </c>
      <c r="D27" s="50">
        <v>2606</v>
      </c>
      <c r="E27" s="49">
        <v>3467525</v>
      </c>
      <c r="F27" s="138">
        <v>40000</v>
      </c>
      <c r="G27" s="50" t="s">
        <v>743</v>
      </c>
      <c r="H27" s="67" t="s">
        <v>568</v>
      </c>
      <c r="I27" s="23" t="s">
        <v>32</v>
      </c>
      <c r="J27" s="23" t="s">
        <v>33</v>
      </c>
      <c r="K27" s="51" t="s">
        <v>744</v>
      </c>
      <c r="L27" s="50" t="s">
        <v>745</v>
      </c>
      <c r="N27" s="90"/>
      <c r="O27" s="91"/>
    </row>
    <row r="28" spans="1:15" s="89" customFormat="1" ht="15.75" x14ac:dyDescent="0.25">
      <c r="A28" s="137">
        <f t="shared" si="0"/>
        <v>24</v>
      </c>
      <c r="B28" s="22"/>
      <c r="C28" s="50" t="s">
        <v>740</v>
      </c>
      <c r="D28" s="50">
        <v>2607</v>
      </c>
      <c r="E28" s="49">
        <v>3467526</v>
      </c>
      <c r="F28" s="138">
        <v>40000</v>
      </c>
      <c r="G28" s="50" t="s">
        <v>746</v>
      </c>
      <c r="H28" s="67" t="s">
        <v>568</v>
      </c>
      <c r="I28" s="23" t="s">
        <v>32</v>
      </c>
      <c r="J28" s="23" t="s">
        <v>33</v>
      </c>
      <c r="K28" s="51" t="s">
        <v>608</v>
      </c>
      <c r="L28" s="50" t="s">
        <v>747</v>
      </c>
      <c r="N28" s="90"/>
      <c r="O28" s="91"/>
    </row>
    <row r="29" spans="1:15" s="89" customFormat="1" ht="15.75" x14ac:dyDescent="0.25">
      <c r="A29" s="137">
        <f t="shared" si="0"/>
        <v>25</v>
      </c>
      <c r="B29" s="22"/>
      <c r="C29" s="50" t="s">
        <v>652</v>
      </c>
      <c r="D29" s="50">
        <v>2608</v>
      </c>
      <c r="E29" s="49">
        <v>3466755</v>
      </c>
      <c r="F29" s="138">
        <v>40000</v>
      </c>
      <c r="G29" s="50" t="s">
        <v>748</v>
      </c>
      <c r="H29" s="67" t="s">
        <v>231</v>
      </c>
      <c r="I29" s="23" t="s">
        <v>32</v>
      </c>
      <c r="J29" s="23" t="s">
        <v>33</v>
      </c>
      <c r="K29" s="51" t="s">
        <v>749</v>
      </c>
      <c r="L29" s="50" t="s">
        <v>654</v>
      </c>
      <c r="N29" s="90"/>
      <c r="O29" s="91"/>
    </row>
    <row r="30" spans="1:15" s="89" customFormat="1" ht="15.75" x14ac:dyDescent="0.25">
      <c r="A30" s="137">
        <f t="shared" si="0"/>
        <v>26</v>
      </c>
      <c r="B30" s="22"/>
      <c r="C30" s="50" t="s">
        <v>467</v>
      </c>
      <c r="D30" s="50">
        <v>2609</v>
      </c>
      <c r="E30" s="49">
        <v>3467219</v>
      </c>
      <c r="F30" s="138">
        <v>40000</v>
      </c>
      <c r="G30" s="50" t="s">
        <v>750</v>
      </c>
      <c r="H30" s="67" t="s">
        <v>398</v>
      </c>
      <c r="I30" s="23" t="s">
        <v>32</v>
      </c>
      <c r="J30" s="23" t="s">
        <v>33</v>
      </c>
      <c r="K30" s="51" t="s">
        <v>751</v>
      </c>
      <c r="L30" s="50" t="s">
        <v>752</v>
      </c>
      <c r="N30" s="90"/>
      <c r="O30" s="91"/>
    </row>
    <row r="32" spans="1:15" x14ac:dyDescent="0.2">
      <c r="C32" s="20"/>
      <c r="E32" s="93"/>
    </row>
    <row r="33" spans="1:6" s="15" customFormat="1" ht="15" x14ac:dyDescent="0.25">
      <c r="B33" s="208" t="s">
        <v>22</v>
      </c>
      <c r="C33" s="208"/>
      <c r="D33" s="129"/>
      <c r="E33" s="16">
        <v>1610789</v>
      </c>
      <c r="F33" s="17"/>
    </row>
    <row r="34" spans="1:6" ht="15" x14ac:dyDescent="0.25">
      <c r="B34" s="208"/>
      <c r="C34" s="208"/>
      <c r="D34" s="208"/>
      <c r="E34" s="94"/>
      <c r="F34" s="95">
        <f>-SUM(F5:F30)</f>
        <v>-982000</v>
      </c>
    </row>
    <row r="35" spans="1:6" ht="15" x14ac:dyDescent="0.25">
      <c r="B35" s="208" t="s">
        <v>95</v>
      </c>
      <c r="C35" s="208"/>
      <c r="D35" s="208"/>
      <c r="E35" s="95">
        <f>E33+F34</f>
        <v>628789</v>
      </c>
      <c r="F35" s="94"/>
    </row>
    <row r="37" spans="1:6" s="96" customFormat="1" ht="18" x14ac:dyDescent="0.25">
      <c r="A37" s="19"/>
      <c r="C37" s="199"/>
      <c r="D37" s="199"/>
      <c r="E37" s="97"/>
      <c r="F37" s="98"/>
    </row>
  </sheetData>
  <mergeCells count="15"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L3"/>
    <mergeCell ref="B33:C33"/>
    <mergeCell ref="B34:D34"/>
    <mergeCell ref="B35:D35"/>
    <mergeCell ref="C37:D37"/>
  </mergeCells>
  <conditionalFormatting sqref="E37">
    <cfRule type="duplicateValues" dxfId="5" priority="3"/>
  </conditionalFormatting>
  <conditionalFormatting sqref="E37">
    <cfRule type="duplicateValues" dxfId="4" priority="1"/>
    <cfRule type="duplicateValues" dxfId="3" priority="2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9" sqref="G9"/>
    </sheetView>
  </sheetViews>
  <sheetFormatPr defaultRowHeight="12.75" x14ac:dyDescent="0.2"/>
  <cols>
    <col min="1" max="1" width="8.42578125" style="92" customWidth="1"/>
    <col min="2" max="2" width="0.28515625" style="85" customWidth="1"/>
    <col min="3" max="3" width="29.85546875" style="18" customWidth="1"/>
    <col min="4" max="4" width="18.85546875" style="85" customWidth="1"/>
    <col min="5" max="5" width="23.7109375" style="85" customWidth="1"/>
    <col min="6" max="6" width="18.7109375" style="85" customWidth="1"/>
    <col min="7" max="7" width="19.7109375" style="85" customWidth="1"/>
    <col min="8" max="8" width="19.42578125" style="85" customWidth="1"/>
    <col min="9" max="9" width="16.42578125" style="85" bestFit="1" customWidth="1"/>
    <col min="10" max="10" width="18.85546875" style="85" customWidth="1"/>
    <col min="11" max="11" width="21.5703125" style="85" customWidth="1"/>
    <col min="12" max="12" width="22.28515625" style="85" customWidth="1"/>
    <col min="13" max="16384" width="9.140625" style="85"/>
  </cols>
  <sheetData>
    <row r="1" spans="1:15" s="21" customFormat="1" ht="25.5" x14ac:dyDescent="0.2">
      <c r="A1" s="232" t="s">
        <v>651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5" ht="18.75" thickBot="1" x14ac:dyDescent="0.25">
      <c r="A2" s="231" t="s">
        <v>370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5" s="92" customFormat="1" ht="25.5" customHeight="1" x14ac:dyDescent="0.2">
      <c r="A3" s="217" t="s">
        <v>1</v>
      </c>
      <c r="B3" s="219" t="s">
        <v>2</v>
      </c>
      <c r="C3" s="219" t="s">
        <v>3</v>
      </c>
      <c r="D3" s="183" t="s">
        <v>26</v>
      </c>
      <c r="E3" s="223" t="s">
        <v>5</v>
      </c>
      <c r="F3" s="187" t="s">
        <v>6</v>
      </c>
      <c r="G3" s="219" t="s">
        <v>7</v>
      </c>
      <c r="H3" s="193" t="s">
        <v>27</v>
      </c>
      <c r="I3" s="219" t="s">
        <v>8</v>
      </c>
      <c r="J3" s="187" t="s">
        <v>9</v>
      </c>
      <c r="K3" s="219" t="s">
        <v>14</v>
      </c>
      <c r="L3" s="225"/>
    </row>
    <row r="4" spans="1:15" s="92" customFormat="1" ht="13.5" thickBot="1" x14ac:dyDescent="0.25">
      <c r="A4" s="233"/>
      <c r="B4" s="234"/>
      <c r="C4" s="234"/>
      <c r="D4" s="235"/>
      <c r="E4" s="236"/>
      <c r="F4" s="237"/>
      <c r="G4" s="234"/>
      <c r="H4" s="209"/>
      <c r="I4" s="234"/>
      <c r="J4" s="237"/>
      <c r="K4" s="141" t="s">
        <v>20</v>
      </c>
      <c r="L4" s="142" t="s">
        <v>21</v>
      </c>
      <c r="N4" s="92" t="s">
        <v>28</v>
      </c>
    </row>
    <row r="5" spans="1:15" ht="15.75" x14ac:dyDescent="0.2">
      <c r="A5" s="103">
        <v>1</v>
      </c>
      <c r="B5" s="104">
        <v>43151</v>
      </c>
      <c r="C5" s="105" t="s">
        <v>652</v>
      </c>
      <c r="D5" s="106">
        <v>2611</v>
      </c>
      <c r="E5" s="106">
        <v>3466756</v>
      </c>
      <c r="F5" s="139">
        <v>40000</v>
      </c>
      <c r="G5" s="106" t="s">
        <v>653</v>
      </c>
      <c r="H5" s="110" t="s">
        <v>231</v>
      </c>
      <c r="I5" s="108" t="s">
        <v>32</v>
      </c>
      <c r="J5" s="108" t="s">
        <v>33</v>
      </c>
      <c r="K5" s="109" t="s">
        <v>79</v>
      </c>
      <c r="L5" s="110" t="s">
        <v>654</v>
      </c>
    </row>
    <row r="6" spans="1:15" s="89" customFormat="1" ht="15.75" x14ac:dyDescent="0.25">
      <c r="A6" s="40">
        <f>A5+1</f>
        <v>2</v>
      </c>
      <c r="B6" s="22">
        <v>43151</v>
      </c>
      <c r="C6" s="50" t="s">
        <v>655</v>
      </c>
      <c r="D6" s="50">
        <v>2610</v>
      </c>
      <c r="E6" s="49">
        <v>3467341</v>
      </c>
      <c r="F6" s="140">
        <v>40000</v>
      </c>
      <c r="G6" s="50" t="s">
        <v>656</v>
      </c>
      <c r="H6" s="67" t="s">
        <v>231</v>
      </c>
      <c r="I6" s="23" t="s">
        <v>32</v>
      </c>
      <c r="J6" s="23" t="s">
        <v>33</v>
      </c>
      <c r="K6" s="51" t="s">
        <v>657</v>
      </c>
      <c r="L6" s="67" t="s">
        <v>658</v>
      </c>
      <c r="N6" s="90"/>
      <c r="O6" s="91"/>
    </row>
    <row r="7" spans="1:15" s="89" customFormat="1" ht="15.75" x14ac:dyDescent="0.25">
      <c r="A7" s="40">
        <f t="shared" ref="A7:A14" si="0">A6+1</f>
        <v>3</v>
      </c>
      <c r="B7" s="22">
        <v>43151</v>
      </c>
      <c r="C7" s="50" t="s">
        <v>101</v>
      </c>
      <c r="D7" s="50">
        <v>2612</v>
      </c>
      <c r="E7" s="49">
        <v>3467039</v>
      </c>
      <c r="F7" s="140">
        <v>40000</v>
      </c>
      <c r="G7" s="50" t="s">
        <v>659</v>
      </c>
      <c r="H7" s="67" t="s">
        <v>225</v>
      </c>
      <c r="I7" s="23" t="s">
        <v>32</v>
      </c>
      <c r="J7" s="23" t="s">
        <v>33</v>
      </c>
      <c r="K7" s="51" t="s">
        <v>260</v>
      </c>
      <c r="L7" s="67" t="s">
        <v>660</v>
      </c>
      <c r="N7" s="90"/>
      <c r="O7" s="91"/>
    </row>
    <row r="8" spans="1:15" s="89" customFormat="1" ht="15.75" x14ac:dyDescent="0.25">
      <c r="A8" s="40">
        <f t="shared" si="0"/>
        <v>4</v>
      </c>
      <c r="B8" s="22">
        <v>43151</v>
      </c>
      <c r="C8" s="50" t="s">
        <v>101</v>
      </c>
      <c r="D8" s="50">
        <v>2613</v>
      </c>
      <c r="E8" s="49">
        <v>3467041</v>
      </c>
      <c r="F8" s="140">
        <v>40000</v>
      </c>
      <c r="G8" s="50" t="s">
        <v>198</v>
      </c>
      <c r="H8" s="67" t="s">
        <v>225</v>
      </c>
      <c r="I8" s="23" t="s">
        <v>32</v>
      </c>
      <c r="J8" s="23" t="s">
        <v>33</v>
      </c>
      <c r="K8" s="51" t="s">
        <v>79</v>
      </c>
      <c r="L8" s="67" t="s">
        <v>661</v>
      </c>
      <c r="N8" s="90"/>
      <c r="O8" s="91"/>
    </row>
    <row r="9" spans="1:15" s="89" customFormat="1" ht="15.75" x14ac:dyDescent="0.25">
      <c r="A9" s="40">
        <f t="shared" si="0"/>
        <v>5</v>
      </c>
      <c r="B9" s="22">
        <v>43151</v>
      </c>
      <c r="C9" s="50" t="s">
        <v>662</v>
      </c>
      <c r="D9" s="50">
        <v>2614</v>
      </c>
      <c r="E9" s="49">
        <v>3467197</v>
      </c>
      <c r="F9" s="140">
        <v>33000</v>
      </c>
      <c r="G9" s="50" t="s">
        <v>663</v>
      </c>
      <c r="H9" s="67" t="s">
        <v>242</v>
      </c>
      <c r="I9" s="23" t="s">
        <v>32</v>
      </c>
      <c r="J9" s="23" t="s">
        <v>33</v>
      </c>
      <c r="K9" s="51" t="s">
        <v>133</v>
      </c>
      <c r="L9" s="67" t="s">
        <v>664</v>
      </c>
      <c r="N9" s="90"/>
      <c r="O9" s="91"/>
    </row>
    <row r="10" spans="1:15" s="89" customFormat="1" ht="15.75" x14ac:dyDescent="0.25">
      <c r="A10" s="40">
        <f t="shared" si="0"/>
        <v>6</v>
      </c>
      <c r="B10" s="22">
        <v>43151</v>
      </c>
      <c r="C10" s="50" t="s">
        <v>662</v>
      </c>
      <c r="D10" s="50">
        <v>2615</v>
      </c>
      <c r="E10" s="49">
        <v>3467199</v>
      </c>
      <c r="F10" s="140">
        <v>33000</v>
      </c>
      <c r="G10" s="50" t="s">
        <v>665</v>
      </c>
      <c r="H10" s="67" t="s">
        <v>666</v>
      </c>
      <c r="I10" s="23" t="s">
        <v>32</v>
      </c>
      <c r="J10" s="23" t="s">
        <v>33</v>
      </c>
      <c r="K10" s="51" t="s">
        <v>667</v>
      </c>
      <c r="L10" s="67" t="s">
        <v>668</v>
      </c>
      <c r="N10" s="90"/>
      <c r="O10" s="91"/>
    </row>
    <row r="11" spans="1:15" s="89" customFormat="1" ht="15.75" x14ac:dyDescent="0.25">
      <c r="A11" s="40">
        <f t="shared" si="0"/>
        <v>7</v>
      </c>
      <c r="B11" s="22">
        <v>43151</v>
      </c>
      <c r="C11" s="50" t="s">
        <v>454</v>
      </c>
      <c r="D11" s="50">
        <v>2616</v>
      </c>
      <c r="E11" s="49">
        <v>3461009</v>
      </c>
      <c r="F11" s="140">
        <v>33000</v>
      </c>
      <c r="G11" s="50" t="s">
        <v>669</v>
      </c>
      <c r="H11" s="67" t="s">
        <v>60</v>
      </c>
      <c r="I11" s="23" t="s">
        <v>32</v>
      </c>
      <c r="J11" s="23" t="s">
        <v>33</v>
      </c>
      <c r="K11" s="51" t="s">
        <v>581</v>
      </c>
      <c r="L11" s="67" t="s">
        <v>670</v>
      </c>
      <c r="N11" s="90"/>
      <c r="O11" s="91"/>
    </row>
    <row r="12" spans="1:15" s="89" customFormat="1" ht="15.75" x14ac:dyDescent="0.25">
      <c r="A12" s="40">
        <f t="shared" si="0"/>
        <v>8</v>
      </c>
      <c r="B12" s="22"/>
      <c r="C12" s="50" t="s">
        <v>454</v>
      </c>
      <c r="D12" s="50">
        <v>2617</v>
      </c>
      <c r="E12" s="49">
        <v>3461010</v>
      </c>
      <c r="F12" s="140">
        <v>33000</v>
      </c>
      <c r="G12" s="50" t="s">
        <v>671</v>
      </c>
      <c r="H12" s="67" t="s">
        <v>60</v>
      </c>
      <c r="I12" s="23" t="s">
        <v>32</v>
      </c>
      <c r="J12" s="23" t="s">
        <v>33</v>
      </c>
      <c r="K12" s="51" t="s">
        <v>381</v>
      </c>
      <c r="L12" s="67" t="s">
        <v>672</v>
      </c>
      <c r="N12" s="90"/>
      <c r="O12" s="91"/>
    </row>
    <row r="13" spans="1:15" s="89" customFormat="1" ht="15.75" x14ac:dyDescent="0.25">
      <c r="A13" s="40">
        <f t="shared" si="0"/>
        <v>9</v>
      </c>
      <c r="B13" s="22"/>
      <c r="C13" s="50" t="s">
        <v>673</v>
      </c>
      <c r="D13" s="50">
        <v>2619</v>
      </c>
      <c r="E13" s="49">
        <v>3467380</v>
      </c>
      <c r="F13" s="140">
        <v>40000</v>
      </c>
      <c r="G13" s="50" t="s">
        <v>674</v>
      </c>
      <c r="H13" s="67" t="s">
        <v>277</v>
      </c>
      <c r="I13" s="23" t="s">
        <v>32</v>
      </c>
      <c r="J13" s="23" t="s">
        <v>33</v>
      </c>
      <c r="K13" s="51" t="s">
        <v>675</v>
      </c>
      <c r="L13" s="67" t="s">
        <v>676</v>
      </c>
      <c r="N13" s="90"/>
      <c r="O13" s="91"/>
    </row>
    <row r="14" spans="1:15" s="89" customFormat="1" ht="16.5" thickBot="1" x14ac:dyDescent="0.3">
      <c r="A14" s="143">
        <f t="shared" si="0"/>
        <v>10</v>
      </c>
      <c r="B14" s="112"/>
      <c r="C14" s="113" t="s">
        <v>116</v>
      </c>
      <c r="D14" s="113">
        <v>2618</v>
      </c>
      <c r="E14" s="114">
        <v>3466634</v>
      </c>
      <c r="F14" s="144">
        <v>40000</v>
      </c>
      <c r="G14" s="113" t="s">
        <v>307</v>
      </c>
      <c r="H14" s="117" t="s">
        <v>308</v>
      </c>
      <c r="I14" s="45" t="s">
        <v>32</v>
      </c>
      <c r="J14" s="45" t="s">
        <v>33</v>
      </c>
      <c r="K14" s="116" t="s">
        <v>677</v>
      </c>
      <c r="L14" s="117" t="s">
        <v>678</v>
      </c>
      <c r="N14" s="90"/>
      <c r="O14" s="91"/>
    </row>
    <row r="16" spans="1:15" x14ac:dyDescent="0.2">
      <c r="C16" s="20"/>
      <c r="E16" s="93"/>
    </row>
    <row r="17" spans="1:6" s="15" customFormat="1" ht="15" x14ac:dyDescent="0.25">
      <c r="B17" s="208" t="s">
        <v>22</v>
      </c>
      <c r="C17" s="208"/>
      <c r="D17" s="129"/>
      <c r="E17" s="16">
        <v>628789</v>
      </c>
      <c r="F17" s="17"/>
    </row>
    <row r="18" spans="1:6" ht="15" x14ac:dyDescent="0.25">
      <c r="B18" s="208"/>
      <c r="C18" s="208"/>
      <c r="D18" s="208"/>
      <c r="E18" s="94"/>
      <c r="F18" s="95">
        <f>-SUM(F5:F14)</f>
        <v>-372000</v>
      </c>
    </row>
    <row r="19" spans="1:6" ht="15" x14ac:dyDescent="0.25">
      <c r="B19" s="208" t="s">
        <v>95</v>
      </c>
      <c r="C19" s="208"/>
      <c r="D19" s="208"/>
      <c r="E19" s="95">
        <f>E17+F18</f>
        <v>256789</v>
      </c>
      <c r="F19" s="94"/>
    </row>
    <row r="21" spans="1:6" s="96" customFormat="1" ht="18" x14ac:dyDescent="0.25">
      <c r="A21" s="19"/>
      <c r="C21" s="199"/>
      <c r="D21" s="199"/>
      <c r="E21" s="97"/>
      <c r="F21" s="98"/>
    </row>
  </sheetData>
  <mergeCells count="17">
    <mergeCell ref="A2:L2"/>
    <mergeCell ref="H3:H4"/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L3"/>
    <mergeCell ref="B17:C17"/>
    <mergeCell ref="B18:D18"/>
    <mergeCell ref="B19:D19"/>
    <mergeCell ref="C21:D21"/>
  </mergeCells>
  <conditionalFormatting sqref="E21">
    <cfRule type="duplicateValues" dxfId="2" priority="3"/>
  </conditionalFormatting>
  <conditionalFormatting sqref="E21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activeCell="F6" sqref="A1:XFD1048576"/>
    </sheetView>
  </sheetViews>
  <sheetFormatPr defaultRowHeight="15" x14ac:dyDescent="0.25"/>
  <cols>
    <col min="6" max="6" width="17.7109375" customWidth="1"/>
  </cols>
  <sheetData>
    <row r="1" spans="1:21" ht="33.75" thickBot="1" x14ac:dyDescent="0.3">
      <c r="A1" s="156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</row>
    <row r="2" spans="1:21" ht="33.75" thickBot="1" x14ac:dyDescent="0.3">
      <c r="A2" s="159" t="s">
        <v>23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/>
    </row>
    <row r="3" spans="1:21" ht="20.25" x14ac:dyDescent="0.25">
      <c r="A3" s="162" t="s">
        <v>1</v>
      </c>
      <c r="B3" s="145" t="s">
        <v>2</v>
      </c>
      <c r="C3" s="145" t="s">
        <v>3</v>
      </c>
      <c r="D3" s="145" t="s">
        <v>4</v>
      </c>
      <c r="E3" s="145" t="s">
        <v>5</v>
      </c>
      <c r="F3" s="145" t="s">
        <v>6</v>
      </c>
      <c r="G3" s="145" t="s">
        <v>7</v>
      </c>
      <c r="H3" s="145" t="s">
        <v>8</v>
      </c>
      <c r="I3" s="145" t="s">
        <v>9</v>
      </c>
      <c r="J3" s="145" t="s">
        <v>10</v>
      </c>
      <c r="K3" s="145" t="s">
        <v>11</v>
      </c>
      <c r="L3" s="145" t="s">
        <v>12</v>
      </c>
      <c r="M3" s="145"/>
      <c r="N3" s="145"/>
      <c r="O3" s="145"/>
      <c r="P3" s="145" t="s">
        <v>13</v>
      </c>
      <c r="Q3" s="145"/>
      <c r="R3" s="145" t="s">
        <v>14</v>
      </c>
      <c r="S3" s="145"/>
      <c r="T3" s="145" t="s">
        <v>15</v>
      </c>
      <c r="U3" s="146"/>
    </row>
    <row r="4" spans="1:21" ht="21" thickBot="1" x14ac:dyDescent="0.3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20</v>
      </c>
      <c r="S4" s="1" t="s">
        <v>21</v>
      </c>
      <c r="T4" s="1" t="s">
        <v>20</v>
      </c>
      <c r="U4" s="2" t="s">
        <v>21</v>
      </c>
    </row>
    <row r="5" spans="1:21" ht="22.5" x14ac:dyDescent="0.25">
      <c r="A5" s="3"/>
      <c r="B5" s="4"/>
      <c r="C5" s="5" t="s">
        <v>22</v>
      </c>
      <c r="D5" s="5"/>
      <c r="E5" s="5"/>
      <c r="F5" s="6">
        <v>-992</v>
      </c>
      <c r="G5" s="7"/>
      <c r="H5" s="8"/>
      <c r="I5" s="8"/>
      <c r="J5" s="9"/>
      <c r="K5" s="5"/>
      <c r="L5" s="5"/>
      <c r="M5" s="5"/>
      <c r="N5" s="5"/>
      <c r="O5" s="5"/>
      <c r="P5" s="10"/>
      <c r="Q5" s="10"/>
      <c r="R5" s="5"/>
      <c r="S5" s="5"/>
      <c r="T5" s="5"/>
      <c r="U5" s="11"/>
    </row>
  </sheetData>
  <mergeCells count="17">
    <mergeCell ref="K3:K4"/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T3:U3"/>
    <mergeCell ref="I3:I4"/>
    <mergeCell ref="J3:J4"/>
  </mergeCells>
  <conditionalFormatting sqref="D5">
    <cfRule type="duplicateValues" dxfId="35" priority="6"/>
  </conditionalFormatting>
  <conditionalFormatting sqref="D5">
    <cfRule type="duplicateValues" dxfId="34" priority="4"/>
    <cfRule type="duplicateValues" dxfId="33" priority="5"/>
  </conditionalFormatting>
  <conditionalFormatting sqref="E5">
    <cfRule type="duplicateValues" dxfId="32" priority="3"/>
  </conditionalFormatting>
  <conditionalFormatting sqref="E5">
    <cfRule type="duplicateValues" dxfId="31" priority="1"/>
    <cfRule type="duplicateValues" dxfId="30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sqref="A1:XFD1048576"/>
    </sheetView>
  </sheetViews>
  <sheetFormatPr defaultRowHeight="15" x14ac:dyDescent="0.25"/>
  <cols>
    <col min="6" max="6" width="17.7109375" customWidth="1"/>
  </cols>
  <sheetData>
    <row r="1" spans="1:21" ht="33.75" thickBot="1" x14ac:dyDescent="0.3">
      <c r="A1" s="156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</row>
    <row r="2" spans="1:21" ht="33.75" thickBot="1" x14ac:dyDescent="0.3">
      <c r="A2" s="159" t="s">
        <v>23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/>
    </row>
    <row r="3" spans="1:21" ht="20.25" x14ac:dyDescent="0.25">
      <c r="A3" s="162" t="s">
        <v>1</v>
      </c>
      <c r="B3" s="145" t="s">
        <v>2</v>
      </c>
      <c r="C3" s="145" t="s">
        <v>3</v>
      </c>
      <c r="D3" s="145" t="s">
        <v>4</v>
      </c>
      <c r="E3" s="145" t="s">
        <v>5</v>
      </c>
      <c r="F3" s="145" t="s">
        <v>6</v>
      </c>
      <c r="G3" s="145" t="s">
        <v>7</v>
      </c>
      <c r="H3" s="145" t="s">
        <v>8</v>
      </c>
      <c r="I3" s="145" t="s">
        <v>9</v>
      </c>
      <c r="J3" s="145" t="s">
        <v>10</v>
      </c>
      <c r="K3" s="145" t="s">
        <v>11</v>
      </c>
      <c r="L3" s="145" t="s">
        <v>12</v>
      </c>
      <c r="M3" s="145"/>
      <c r="N3" s="145"/>
      <c r="O3" s="145"/>
      <c r="P3" s="145" t="s">
        <v>13</v>
      </c>
      <c r="Q3" s="145"/>
      <c r="R3" s="145" t="s">
        <v>14</v>
      </c>
      <c r="S3" s="145"/>
      <c r="T3" s="145" t="s">
        <v>15</v>
      </c>
      <c r="U3" s="146"/>
    </row>
    <row r="4" spans="1:21" ht="21" thickBot="1" x14ac:dyDescent="0.3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20</v>
      </c>
      <c r="S4" s="1" t="s">
        <v>21</v>
      </c>
      <c r="T4" s="1" t="s">
        <v>20</v>
      </c>
      <c r="U4" s="2" t="s">
        <v>21</v>
      </c>
    </row>
    <row r="5" spans="1:21" ht="22.5" x14ac:dyDescent="0.25">
      <c r="A5" s="3"/>
      <c r="B5" s="4"/>
      <c r="C5" s="5" t="s">
        <v>22</v>
      </c>
      <c r="D5" s="5"/>
      <c r="E5" s="5"/>
      <c r="F5" s="6">
        <v>-992</v>
      </c>
      <c r="G5" s="7"/>
      <c r="H5" s="8"/>
      <c r="I5" s="8"/>
      <c r="J5" s="9"/>
      <c r="K5" s="5"/>
      <c r="L5" s="5"/>
      <c r="M5" s="5"/>
      <c r="N5" s="5"/>
      <c r="O5" s="5"/>
      <c r="P5" s="10"/>
      <c r="Q5" s="10"/>
      <c r="R5" s="5"/>
      <c r="S5" s="5"/>
      <c r="T5" s="5"/>
      <c r="U5" s="11"/>
    </row>
  </sheetData>
  <mergeCells count="17"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T3:U3"/>
    <mergeCell ref="I3:I4"/>
    <mergeCell ref="J3:J4"/>
    <mergeCell ref="K3:K4"/>
  </mergeCells>
  <conditionalFormatting sqref="D5">
    <cfRule type="duplicateValues" dxfId="29" priority="6"/>
  </conditionalFormatting>
  <conditionalFormatting sqref="D5">
    <cfRule type="duplicateValues" dxfId="28" priority="4"/>
    <cfRule type="duplicateValues" dxfId="27" priority="5"/>
  </conditionalFormatting>
  <conditionalFormatting sqref="E5">
    <cfRule type="duplicateValues" dxfId="26" priority="3"/>
  </conditionalFormatting>
  <conditionalFormatting sqref="E5">
    <cfRule type="duplicateValues" dxfId="25" priority="1"/>
    <cfRule type="duplicateValues" dxfId="24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sqref="A1:XFD1048576"/>
    </sheetView>
  </sheetViews>
  <sheetFormatPr defaultRowHeight="15" x14ac:dyDescent="0.25"/>
  <cols>
    <col min="6" max="6" width="17.7109375" customWidth="1"/>
  </cols>
  <sheetData>
    <row r="1" spans="1:21" ht="33.75" thickBot="1" x14ac:dyDescent="0.3">
      <c r="A1" s="156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</row>
    <row r="2" spans="1:21" ht="33.75" thickBot="1" x14ac:dyDescent="0.3">
      <c r="A2" s="159" t="s">
        <v>23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/>
    </row>
    <row r="3" spans="1:21" ht="20.25" x14ac:dyDescent="0.25">
      <c r="A3" s="162" t="s">
        <v>1</v>
      </c>
      <c r="B3" s="145" t="s">
        <v>2</v>
      </c>
      <c r="C3" s="145" t="s">
        <v>3</v>
      </c>
      <c r="D3" s="145" t="s">
        <v>4</v>
      </c>
      <c r="E3" s="145" t="s">
        <v>5</v>
      </c>
      <c r="F3" s="145" t="s">
        <v>6</v>
      </c>
      <c r="G3" s="145" t="s">
        <v>7</v>
      </c>
      <c r="H3" s="145" t="s">
        <v>8</v>
      </c>
      <c r="I3" s="145" t="s">
        <v>9</v>
      </c>
      <c r="J3" s="145" t="s">
        <v>10</v>
      </c>
      <c r="K3" s="145" t="s">
        <v>11</v>
      </c>
      <c r="L3" s="145" t="s">
        <v>12</v>
      </c>
      <c r="M3" s="145"/>
      <c r="N3" s="145"/>
      <c r="O3" s="145"/>
      <c r="P3" s="145" t="s">
        <v>13</v>
      </c>
      <c r="Q3" s="145"/>
      <c r="R3" s="145" t="s">
        <v>14</v>
      </c>
      <c r="S3" s="145"/>
      <c r="T3" s="145" t="s">
        <v>15</v>
      </c>
      <c r="U3" s="146"/>
    </row>
    <row r="4" spans="1:21" ht="21" thickBot="1" x14ac:dyDescent="0.3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20</v>
      </c>
      <c r="S4" s="1" t="s">
        <v>21</v>
      </c>
      <c r="T4" s="1" t="s">
        <v>20</v>
      </c>
      <c r="U4" s="2" t="s">
        <v>21</v>
      </c>
    </row>
    <row r="5" spans="1:21" ht="22.5" x14ac:dyDescent="0.25">
      <c r="A5" s="3"/>
      <c r="B5" s="4"/>
      <c r="C5" s="5" t="s">
        <v>22</v>
      </c>
      <c r="D5" s="5"/>
      <c r="E5" s="5"/>
      <c r="F5" s="6">
        <v>-992</v>
      </c>
      <c r="G5" s="7"/>
      <c r="H5" s="8"/>
      <c r="I5" s="8"/>
      <c r="J5" s="9"/>
      <c r="K5" s="5"/>
      <c r="L5" s="5"/>
      <c r="M5" s="5"/>
      <c r="N5" s="5"/>
      <c r="O5" s="5"/>
      <c r="P5" s="10"/>
      <c r="Q5" s="10"/>
      <c r="R5" s="5"/>
      <c r="S5" s="5"/>
      <c r="T5" s="5"/>
      <c r="U5" s="11"/>
    </row>
  </sheetData>
  <mergeCells count="17"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T3:U3"/>
    <mergeCell ref="I3:I4"/>
    <mergeCell ref="J3:J4"/>
    <mergeCell ref="K3:K4"/>
  </mergeCells>
  <conditionalFormatting sqref="D5">
    <cfRule type="duplicateValues" dxfId="23" priority="6"/>
  </conditionalFormatting>
  <conditionalFormatting sqref="D5">
    <cfRule type="duplicateValues" dxfId="22" priority="4"/>
    <cfRule type="duplicateValues" dxfId="21" priority="5"/>
  </conditionalFormatting>
  <conditionalFormatting sqref="E5">
    <cfRule type="duplicateValues" dxfId="20" priority="3"/>
  </conditionalFormatting>
  <conditionalFormatting sqref="E5">
    <cfRule type="duplicateValues" dxfId="19" priority="1"/>
    <cfRule type="duplicateValues" dxfId="18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activeCell="E10" sqref="E10"/>
    </sheetView>
  </sheetViews>
  <sheetFormatPr defaultRowHeight="15" x14ac:dyDescent="0.25"/>
  <cols>
    <col min="6" max="6" width="17.7109375" customWidth="1"/>
  </cols>
  <sheetData>
    <row r="1" spans="1:21" s="12" customFormat="1" ht="16.5" thickBot="1" x14ac:dyDescent="0.25">
      <c r="A1" s="165" t="s">
        <v>367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/>
    </row>
    <row r="2" spans="1:21" s="12" customFormat="1" ht="16.5" thickBot="1" x14ac:dyDescent="0.25">
      <c r="A2" s="168" t="s">
        <v>23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70"/>
    </row>
    <row r="3" spans="1:21" s="12" customFormat="1" ht="12" x14ac:dyDescent="0.2">
      <c r="A3" s="171" t="s">
        <v>1</v>
      </c>
      <c r="B3" s="173" t="s">
        <v>2</v>
      </c>
      <c r="C3" s="173" t="s">
        <v>3</v>
      </c>
      <c r="D3" s="173" t="s">
        <v>4</v>
      </c>
      <c r="E3" s="173" t="s">
        <v>5</v>
      </c>
      <c r="F3" s="173" t="s">
        <v>6</v>
      </c>
      <c r="G3" s="173" t="s">
        <v>7</v>
      </c>
      <c r="H3" s="173" t="s">
        <v>8</v>
      </c>
      <c r="I3" s="173" t="s">
        <v>9</v>
      </c>
      <c r="J3" s="173" t="s">
        <v>10</v>
      </c>
      <c r="K3" s="173" t="s">
        <v>11</v>
      </c>
      <c r="L3" s="173" t="s">
        <v>12</v>
      </c>
      <c r="M3" s="173"/>
      <c r="N3" s="173"/>
      <c r="O3" s="173"/>
      <c r="P3" s="173" t="s">
        <v>13</v>
      </c>
      <c r="Q3" s="173"/>
      <c r="R3" s="173" t="s">
        <v>14</v>
      </c>
      <c r="S3" s="173"/>
      <c r="T3" s="173" t="s">
        <v>15</v>
      </c>
      <c r="U3" s="175"/>
    </row>
    <row r="4" spans="1:21" s="12" customFormat="1" ht="60.75" thickBot="1" x14ac:dyDescent="0.25">
      <c r="A4" s="172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13" t="s">
        <v>21</v>
      </c>
      <c r="R4" s="13" t="s">
        <v>20</v>
      </c>
      <c r="S4" s="13" t="s">
        <v>21</v>
      </c>
      <c r="T4" s="13" t="s">
        <v>20</v>
      </c>
      <c r="U4" s="14" t="s">
        <v>21</v>
      </c>
    </row>
    <row r="5" spans="1:21" ht="22.5" x14ac:dyDescent="0.25">
      <c r="A5" s="3"/>
      <c r="B5" s="4"/>
      <c r="C5" s="5" t="s">
        <v>22</v>
      </c>
      <c r="D5" s="5"/>
      <c r="E5" s="176">
        <v>-992</v>
      </c>
      <c r="F5" s="177"/>
      <c r="G5" s="7"/>
      <c r="H5" s="8"/>
      <c r="I5" s="8"/>
      <c r="J5" s="9"/>
      <c r="K5" s="5"/>
      <c r="L5" s="5"/>
      <c r="M5" s="5"/>
      <c r="N5" s="5"/>
      <c r="O5" s="5"/>
      <c r="P5" s="10"/>
      <c r="Q5" s="10"/>
      <c r="R5" s="5"/>
      <c r="S5" s="5"/>
      <c r="T5" s="5"/>
      <c r="U5" s="11"/>
    </row>
  </sheetData>
  <mergeCells count="18">
    <mergeCell ref="E5:F5"/>
    <mergeCell ref="I3:I4"/>
    <mergeCell ref="J3:J4"/>
    <mergeCell ref="K3:K4"/>
    <mergeCell ref="L3:O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T3:U3"/>
    <mergeCell ref="P3:Q3"/>
    <mergeCell ref="R3:S3"/>
  </mergeCells>
  <conditionalFormatting sqref="D5">
    <cfRule type="duplicateValues" dxfId="17" priority="6"/>
  </conditionalFormatting>
  <conditionalFormatting sqref="D5">
    <cfRule type="duplicateValues" dxfId="16" priority="4"/>
    <cfRule type="duplicateValues" dxfId="15" priority="5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B8" workbookViewId="0">
      <selection activeCell="F27" sqref="F27"/>
    </sheetView>
  </sheetViews>
  <sheetFormatPr defaultRowHeight="15" x14ac:dyDescent="0.25"/>
  <cols>
    <col min="1" max="1" width="9.140625" style="29"/>
    <col min="2" max="2" width="10.28515625" style="29" customWidth="1"/>
    <col min="3" max="3" width="17.5703125" style="29" bestFit="1" customWidth="1"/>
    <col min="4" max="4" width="20.140625" style="29" bestFit="1" customWidth="1"/>
    <col min="5" max="5" width="19.42578125" style="29" customWidth="1"/>
    <col min="6" max="6" width="17.28515625" style="29" bestFit="1" customWidth="1"/>
    <col min="7" max="7" width="16.5703125" style="29" bestFit="1" customWidth="1"/>
    <col min="8" max="8" width="10.7109375" style="29" bestFit="1" customWidth="1"/>
    <col min="9" max="9" width="18.42578125" style="29" customWidth="1"/>
    <col min="10" max="10" width="9.7109375" style="29" bestFit="1" customWidth="1"/>
    <col min="11" max="11" width="15.85546875" style="29" bestFit="1" customWidth="1"/>
    <col min="12" max="12" width="10.5703125" style="29" bestFit="1" customWidth="1"/>
    <col min="13" max="13" width="14.7109375" style="29" bestFit="1" customWidth="1"/>
    <col min="14" max="14" width="9.140625" style="29"/>
    <col min="15" max="15" width="1.5703125" style="29" bestFit="1" customWidth="1"/>
    <col min="16" max="16384" width="9.140625" style="29"/>
  </cols>
  <sheetData>
    <row r="1" spans="2:16" ht="26.25" thickBot="1" x14ac:dyDescent="0.3">
      <c r="B1" s="178" t="s">
        <v>25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  <c r="N1" s="21"/>
      <c r="O1" s="21"/>
      <c r="P1" s="21"/>
    </row>
    <row r="2" spans="2:16" ht="18.75" thickBot="1" x14ac:dyDescent="0.3">
      <c r="B2" s="190" t="s">
        <v>96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/>
    </row>
    <row r="3" spans="2:16" s="118" customFormat="1" x14ac:dyDescent="0.25">
      <c r="B3" s="181" t="s">
        <v>1</v>
      </c>
      <c r="C3" s="183" t="s">
        <v>2</v>
      </c>
      <c r="D3" s="185" t="s">
        <v>3</v>
      </c>
      <c r="E3" s="183" t="s">
        <v>26</v>
      </c>
      <c r="F3" s="187" t="s">
        <v>5</v>
      </c>
      <c r="G3" s="187" t="s">
        <v>6</v>
      </c>
      <c r="H3" s="183" t="s">
        <v>7</v>
      </c>
      <c r="I3" s="193" t="s">
        <v>27</v>
      </c>
      <c r="J3" s="183" t="s">
        <v>8</v>
      </c>
      <c r="K3" s="187" t="s">
        <v>9</v>
      </c>
      <c r="L3" s="183" t="s">
        <v>14</v>
      </c>
      <c r="M3" s="189"/>
    </row>
    <row r="4" spans="2:16" s="118" customFormat="1" x14ac:dyDescent="0.25">
      <c r="B4" s="182"/>
      <c r="C4" s="184"/>
      <c r="D4" s="186"/>
      <c r="E4" s="184"/>
      <c r="F4" s="188"/>
      <c r="G4" s="188"/>
      <c r="H4" s="184"/>
      <c r="I4" s="194"/>
      <c r="J4" s="184"/>
      <c r="K4" s="188"/>
      <c r="L4" s="119" t="s">
        <v>20</v>
      </c>
      <c r="M4" s="120" t="s">
        <v>21</v>
      </c>
      <c r="O4" s="121" t="s">
        <v>28</v>
      </c>
    </row>
    <row r="5" spans="2:16" x14ac:dyDescent="0.25">
      <c r="B5" s="38">
        <v>1</v>
      </c>
      <c r="C5" s="22">
        <v>43157</v>
      </c>
      <c r="D5" s="25" t="s">
        <v>29</v>
      </c>
      <c r="E5" s="28">
        <v>2406</v>
      </c>
      <c r="F5" s="28">
        <v>3460407</v>
      </c>
      <c r="G5" s="26">
        <v>33000</v>
      </c>
      <c r="H5" s="25" t="s">
        <v>30</v>
      </c>
      <c r="I5" s="25" t="s">
        <v>31</v>
      </c>
      <c r="J5" s="23" t="s">
        <v>32</v>
      </c>
      <c r="K5" s="23" t="s">
        <v>33</v>
      </c>
      <c r="L5" s="27" t="s">
        <v>34</v>
      </c>
      <c r="M5" s="39" t="s">
        <v>35</v>
      </c>
    </row>
    <row r="6" spans="2:16" ht="15.75" x14ac:dyDescent="0.25">
      <c r="B6" s="40">
        <v>2</v>
      </c>
      <c r="C6" s="22">
        <v>43157</v>
      </c>
      <c r="D6" s="25" t="s">
        <v>36</v>
      </c>
      <c r="E6" s="28">
        <v>2407</v>
      </c>
      <c r="F6" s="28">
        <v>3461298</v>
      </c>
      <c r="G6" s="26">
        <v>40000</v>
      </c>
      <c r="H6" s="25" t="s">
        <v>37</v>
      </c>
      <c r="I6" s="25" t="s">
        <v>38</v>
      </c>
      <c r="J6" s="23" t="s">
        <v>32</v>
      </c>
      <c r="K6" s="23" t="s">
        <v>33</v>
      </c>
      <c r="L6" s="27" t="s">
        <v>39</v>
      </c>
      <c r="M6" s="39" t="s">
        <v>40</v>
      </c>
      <c r="N6" s="30"/>
      <c r="O6" s="31"/>
      <c r="P6" s="32"/>
    </row>
    <row r="7" spans="2:16" ht="15.75" x14ac:dyDescent="0.25">
      <c r="B7" s="40">
        <v>3</v>
      </c>
      <c r="C7" s="22">
        <v>43157</v>
      </c>
      <c r="D7" s="25" t="s">
        <v>41</v>
      </c>
      <c r="E7" s="28">
        <v>2408</v>
      </c>
      <c r="F7" s="28">
        <v>3459252</v>
      </c>
      <c r="G7" s="26">
        <v>33000</v>
      </c>
      <c r="H7" s="25" t="s">
        <v>42</v>
      </c>
      <c r="I7" s="25" t="s">
        <v>38</v>
      </c>
      <c r="J7" s="23" t="s">
        <v>32</v>
      </c>
      <c r="K7" s="23" t="s">
        <v>33</v>
      </c>
      <c r="L7" s="27" t="s">
        <v>43</v>
      </c>
      <c r="M7" s="39" t="s">
        <v>44</v>
      </c>
      <c r="N7" s="30"/>
      <c r="O7" s="31"/>
      <c r="P7" s="32"/>
    </row>
    <row r="8" spans="2:16" ht="15.75" x14ac:dyDescent="0.25">
      <c r="B8" s="38">
        <v>4</v>
      </c>
      <c r="C8" s="22">
        <v>43157</v>
      </c>
      <c r="D8" s="25" t="s">
        <v>45</v>
      </c>
      <c r="E8" s="28">
        <v>2409</v>
      </c>
      <c r="F8" s="28">
        <v>3466962</v>
      </c>
      <c r="G8" s="26">
        <v>40000</v>
      </c>
      <c r="H8" s="25" t="s">
        <v>46</v>
      </c>
      <c r="I8" s="25" t="s">
        <v>47</v>
      </c>
      <c r="J8" s="23" t="s">
        <v>32</v>
      </c>
      <c r="K8" s="23" t="s">
        <v>33</v>
      </c>
      <c r="L8" s="27" t="s">
        <v>48</v>
      </c>
      <c r="M8" s="39" t="s">
        <v>49</v>
      </c>
      <c r="N8" s="30"/>
      <c r="O8" s="31"/>
      <c r="P8" s="32"/>
    </row>
    <row r="9" spans="2:16" ht="15.75" x14ac:dyDescent="0.25">
      <c r="B9" s="40">
        <v>5</v>
      </c>
      <c r="C9" s="22">
        <v>43157</v>
      </c>
      <c r="D9" s="25" t="s">
        <v>50</v>
      </c>
      <c r="E9" s="28">
        <v>2410</v>
      </c>
      <c r="F9" s="28">
        <v>3466540</v>
      </c>
      <c r="G9" s="26">
        <v>40000</v>
      </c>
      <c r="H9" s="25" t="s">
        <v>51</v>
      </c>
      <c r="I9" s="25" t="s">
        <v>52</v>
      </c>
      <c r="J9" s="23" t="s">
        <v>32</v>
      </c>
      <c r="K9" s="23" t="s">
        <v>33</v>
      </c>
      <c r="L9" s="27" t="s">
        <v>53</v>
      </c>
      <c r="M9" s="39" t="s">
        <v>54</v>
      </c>
      <c r="N9" s="30"/>
      <c r="O9" s="31"/>
      <c r="P9" s="32"/>
    </row>
    <row r="10" spans="2:16" ht="15.75" x14ac:dyDescent="0.25">
      <c r="B10" s="40">
        <v>6</v>
      </c>
      <c r="C10" s="22">
        <v>43157</v>
      </c>
      <c r="D10" s="25" t="s">
        <v>55</v>
      </c>
      <c r="E10" s="28">
        <v>2411</v>
      </c>
      <c r="F10" s="28">
        <v>3466397</v>
      </c>
      <c r="G10" s="26">
        <v>33000</v>
      </c>
      <c r="H10" s="25" t="s">
        <v>56</v>
      </c>
      <c r="I10" s="25" t="s">
        <v>31</v>
      </c>
      <c r="J10" s="23" t="s">
        <v>32</v>
      </c>
      <c r="K10" s="23" t="s">
        <v>33</v>
      </c>
      <c r="L10" s="27" t="s">
        <v>57</v>
      </c>
      <c r="M10" s="39" t="s">
        <v>58</v>
      </c>
      <c r="N10" s="30"/>
      <c r="O10" s="31"/>
      <c r="P10" s="32"/>
    </row>
    <row r="11" spans="2:16" ht="15.75" x14ac:dyDescent="0.25">
      <c r="B11" s="38">
        <v>7</v>
      </c>
      <c r="C11" s="22">
        <v>43157</v>
      </c>
      <c r="D11" s="25" t="s">
        <v>55</v>
      </c>
      <c r="E11" s="28">
        <v>2412</v>
      </c>
      <c r="F11" s="28">
        <v>3466489</v>
      </c>
      <c r="G11" s="26">
        <v>40000</v>
      </c>
      <c r="H11" s="25" t="s">
        <v>59</v>
      </c>
      <c r="I11" s="25" t="s">
        <v>60</v>
      </c>
      <c r="J11" s="23" t="s">
        <v>32</v>
      </c>
      <c r="K11" s="23" t="s">
        <v>33</v>
      </c>
      <c r="L11" s="27" t="s">
        <v>61</v>
      </c>
      <c r="M11" s="39" t="s">
        <v>62</v>
      </c>
      <c r="N11" s="30"/>
      <c r="O11" s="31"/>
      <c r="P11" s="32"/>
    </row>
    <row r="12" spans="2:16" ht="15.75" x14ac:dyDescent="0.25">
      <c r="B12" s="40">
        <v>8</v>
      </c>
      <c r="C12" s="22">
        <v>43157</v>
      </c>
      <c r="D12" s="25" t="s">
        <v>63</v>
      </c>
      <c r="E12" s="28">
        <v>2413</v>
      </c>
      <c r="F12" s="28">
        <v>3466385</v>
      </c>
      <c r="G12" s="26">
        <v>40000</v>
      </c>
      <c r="H12" s="25" t="s">
        <v>64</v>
      </c>
      <c r="I12" s="25" t="s">
        <v>60</v>
      </c>
      <c r="J12" s="23" t="s">
        <v>32</v>
      </c>
      <c r="K12" s="23" t="s">
        <v>33</v>
      </c>
      <c r="L12" s="27" t="s">
        <v>65</v>
      </c>
      <c r="M12" s="39" t="s">
        <v>66</v>
      </c>
      <c r="N12" s="30"/>
      <c r="O12" s="31"/>
      <c r="P12" s="32"/>
    </row>
    <row r="13" spans="2:16" ht="15.75" x14ac:dyDescent="0.25">
      <c r="B13" s="40">
        <v>9</v>
      </c>
      <c r="C13" s="22">
        <v>43157</v>
      </c>
      <c r="D13" s="25" t="s">
        <v>63</v>
      </c>
      <c r="E13" s="28">
        <v>2414</v>
      </c>
      <c r="F13" s="28">
        <v>3466387</v>
      </c>
      <c r="G13" s="26">
        <v>40000</v>
      </c>
      <c r="H13" s="25" t="s">
        <v>67</v>
      </c>
      <c r="I13" s="25" t="s">
        <v>60</v>
      </c>
      <c r="J13" s="23" t="s">
        <v>32</v>
      </c>
      <c r="K13" s="23" t="s">
        <v>33</v>
      </c>
      <c r="L13" s="27" t="s">
        <v>68</v>
      </c>
      <c r="M13" s="39" t="s">
        <v>69</v>
      </c>
      <c r="N13" s="30"/>
      <c r="O13" s="31"/>
      <c r="P13" s="32"/>
    </row>
    <row r="14" spans="2:16" ht="15.75" x14ac:dyDescent="0.25">
      <c r="B14" s="38">
        <v>10</v>
      </c>
      <c r="C14" s="22">
        <v>43157</v>
      </c>
      <c r="D14" s="25" t="s">
        <v>70</v>
      </c>
      <c r="E14" s="28">
        <v>2415</v>
      </c>
      <c r="F14" s="28">
        <v>3466618</v>
      </c>
      <c r="G14" s="26">
        <v>33000</v>
      </c>
      <c r="H14" s="25" t="s">
        <v>71</v>
      </c>
      <c r="I14" s="25" t="s">
        <v>38</v>
      </c>
      <c r="J14" s="23" t="s">
        <v>32</v>
      </c>
      <c r="K14" s="23" t="s">
        <v>33</v>
      </c>
      <c r="L14" s="27" t="s">
        <v>72</v>
      </c>
      <c r="M14" s="39" t="s">
        <v>73</v>
      </c>
      <c r="N14" s="30"/>
      <c r="O14" s="31"/>
      <c r="P14" s="32"/>
    </row>
    <row r="15" spans="2:16" ht="15.75" x14ac:dyDescent="0.25">
      <c r="B15" s="40">
        <v>11</v>
      </c>
      <c r="C15" s="22">
        <v>43157</v>
      </c>
      <c r="D15" s="25" t="s">
        <v>74</v>
      </c>
      <c r="E15" s="28">
        <v>2416</v>
      </c>
      <c r="F15" s="28">
        <v>3466405</v>
      </c>
      <c r="G15" s="26">
        <v>45000</v>
      </c>
      <c r="H15" s="25" t="s">
        <v>75</v>
      </c>
      <c r="I15" s="25" t="s">
        <v>38</v>
      </c>
      <c r="J15" s="23" t="s">
        <v>32</v>
      </c>
      <c r="K15" s="23" t="s">
        <v>33</v>
      </c>
      <c r="L15" s="27" t="s">
        <v>76</v>
      </c>
      <c r="M15" s="39" t="s">
        <v>77</v>
      </c>
      <c r="N15" s="30"/>
      <c r="O15" s="31"/>
      <c r="P15" s="32"/>
    </row>
    <row r="16" spans="2:16" ht="15.75" x14ac:dyDescent="0.25">
      <c r="B16" s="40">
        <v>12</v>
      </c>
      <c r="C16" s="22">
        <v>43157</v>
      </c>
      <c r="D16" s="25" t="s">
        <v>55</v>
      </c>
      <c r="E16" s="28">
        <v>2417</v>
      </c>
      <c r="F16" s="28">
        <v>3466490</v>
      </c>
      <c r="G16" s="26">
        <v>40000</v>
      </c>
      <c r="H16" s="25" t="s">
        <v>78</v>
      </c>
      <c r="I16" s="25" t="s">
        <v>60</v>
      </c>
      <c r="J16" s="23" t="s">
        <v>32</v>
      </c>
      <c r="K16" s="23" t="s">
        <v>33</v>
      </c>
      <c r="L16" s="27" t="s">
        <v>79</v>
      </c>
      <c r="M16" s="39" t="s">
        <v>80</v>
      </c>
      <c r="N16" s="30"/>
      <c r="O16" s="31"/>
      <c r="P16" s="32"/>
    </row>
    <row r="17" spans="2:16" ht="15.75" x14ac:dyDescent="0.25">
      <c r="B17" s="38">
        <v>13</v>
      </c>
      <c r="C17" s="22">
        <v>43157</v>
      </c>
      <c r="D17" s="25" t="s">
        <v>74</v>
      </c>
      <c r="E17" s="28">
        <v>2418</v>
      </c>
      <c r="F17" s="28">
        <v>3466404</v>
      </c>
      <c r="G17" s="26">
        <v>45000</v>
      </c>
      <c r="H17" s="25" t="s">
        <v>81</v>
      </c>
      <c r="I17" s="25" t="s">
        <v>38</v>
      </c>
      <c r="J17" s="23" t="s">
        <v>32</v>
      </c>
      <c r="K17" s="23" t="s">
        <v>33</v>
      </c>
      <c r="L17" s="27" t="s">
        <v>82</v>
      </c>
      <c r="M17" s="39" t="s">
        <v>83</v>
      </c>
      <c r="N17" s="30"/>
      <c r="O17" s="31"/>
      <c r="P17" s="32"/>
    </row>
    <row r="18" spans="2:16" ht="15.75" x14ac:dyDescent="0.25">
      <c r="B18" s="40">
        <v>14</v>
      </c>
      <c r="C18" s="22">
        <v>43157</v>
      </c>
      <c r="D18" s="25" t="s">
        <v>84</v>
      </c>
      <c r="E18" s="28">
        <v>2419</v>
      </c>
      <c r="F18" s="28">
        <v>3466512</v>
      </c>
      <c r="G18" s="26">
        <v>40000</v>
      </c>
      <c r="H18" s="25" t="s">
        <v>85</v>
      </c>
      <c r="I18" s="25" t="s">
        <v>60</v>
      </c>
      <c r="J18" s="23" t="s">
        <v>32</v>
      </c>
      <c r="K18" s="23" t="s">
        <v>33</v>
      </c>
      <c r="L18" s="27" t="s">
        <v>86</v>
      </c>
      <c r="M18" s="39" t="s">
        <v>87</v>
      </c>
      <c r="N18" s="30"/>
      <c r="O18" s="31"/>
      <c r="P18" s="32"/>
    </row>
    <row r="19" spans="2:16" ht="15.75" x14ac:dyDescent="0.25">
      <c r="B19" s="40">
        <v>15</v>
      </c>
      <c r="C19" s="22">
        <v>43157</v>
      </c>
      <c r="D19" s="25" t="s">
        <v>74</v>
      </c>
      <c r="E19" s="28">
        <v>2420</v>
      </c>
      <c r="F19" s="28">
        <v>3466321</v>
      </c>
      <c r="G19" s="26">
        <v>33000</v>
      </c>
      <c r="H19" s="25" t="s">
        <v>88</v>
      </c>
      <c r="I19" s="25" t="s">
        <v>38</v>
      </c>
      <c r="J19" s="23" t="s">
        <v>32</v>
      </c>
      <c r="K19" s="23" t="s">
        <v>33</v>
      </c>
      <c r="L19" s="27" t="s">
        <v>89</v>
      </c>
      <c r="M19" s="39" t="s">
        <v>90</v>
      </c>
      <c r="N19" s="30"/>
      <c r="O19" s="31"/>
      <c r="P19" s="32"/>
    </row>
    <row r="20" spans="2:16" ht="16.5" thickBot="1" x14ac:dyDescent="0.3">
      <c r="B20" s="41">
        <v>16</v>
      </c>
      <c r="C20" s="112">
        <v>43157</v>
      </c>
      <c r="D20" s="42" t="s">
        <v>91</v>
      </c>
      <c r="E20" s="43">
        <v>2421</v>
      </c>
      <c r="F20" s="43">
        <v>3466519</v>
      </c>
      <c r="G20" s="44">
        <v>40000</v>
      </c>
      <c r="H20" s="42" t="s">
        <v>92</v>
      </c>
      <c r="I20" s="42" t="s">
        <v>31</v>
      </c>
      <c r="J20" s="45" t="s">
        <v>32</v>
      </c>
      <c r="K20" s="45" t="s">
        <v>33</v>
      </c>
      <c r="L20" s="46" t="s">
        <v>93</v>
      </c>
      <c r="M20" s="47" t="s">
        <v>94</v>
      </c>
      <c r="N20" s="30"/>
      <c r="O20" s="31"/>
      <c r="P20" s="32"/>
    </row>
    <row r="22" spans="2:16" ht="15.75" thickBot="1" x14ac:dyDescent="0.3">
      <c r="D22" s="20"/>
      <c r="F22" s="20"/>
    </row>
    <row r="23" spans="2:16" ht="15.75" thickBot="1" x14ac:dyDescent="0.3">
      <c r="B23" s="15"/>
      <c r="C23" s="200" t="s">
        <v>22</v>
      </c>
      <c r="D23" s="201"/>
      <c r="E23" s="201"/>
      <c r="F23" s="122">
        <v>8437789</v>
      </c>
      <c r="G23" s="123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15.75" thickBot="1" x14ac:dyDescent="0.3">
      <c r="C24" s="195" t="s">
        <v>368</v>
      </c>
      <c r="D24" s="196"/>
      <c r="E24" s="196"/>
      <c r="F24" s="126"/>
      <c r="G24" s="127">
        <f>SUM(G5:G20)</f>
        <v>615000</v>
      </c>
    </row>
    <row r="25" spans="2:16" ht="15.75" thickBot="1" x14ac:dyDescent="0.3">
      <c r="C25" s="197" t="s">
        <v>95</v>
      </c>
      <c r="D25" s="198"/>
      <c r="E25" s="198"/>
      <c r="F25" s="124">
        <f>F23-G24</f>
        <v>7822789</v>
      </c>
      <c r="G25" s="125"/>
    </row>
    <row r="27" spans="2:16" ht="18" x14ac:dyDescent="0.25">
      <c r="B27" s="19"/>
      <c r="C27" s="35"/>
      <c r="D27" s="199"/>
      <c r="E27" s="199"/>
      <c r="F27" s="36"/>
      <c r="G27" s="37"/>
      <c r="H27" s="35"/>
      <c r="I27" s="35"/>
      <c r="J27" s="35"/>
      <c r="K27" s="35"/>
      <c r="L27" s="35"/>
      <c r="M27" s="35"/>
      <c r="N27" s="35"/>
      <c r="O27" s="35"/>
      <c r="P27" s="35"/>
    </row>
  </sheetData>
  <mergeCells count="17">
    <mergeCell ref="C24:E24"/>
    <mergeCell ref="C25:E25"/>
    <mergeCell ref="D27:E27"/>
    <mergeCell ref="C23:E23"/>
    <mergeCell ref="B1:M1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M3"/>
    <mergeCell ref="B2:M2"/>
    <mergeCell ref="I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3" workbookViewId="0">
      <selection activeCell="F45" sqref="F45"/>
    </sheetView>
  </sheetViews>
  <sheetFormatPr defaultRowHeight="15" x14ac:dyDescent="0.25"/>
  <cols>
    <col min="2" max="2" width="17.5703125" bestFit="1" customWidth="1"/>
    <col min="3" max="3" width="16.140625" customWidth="1"/>
    <col min="4" max="4" width="24.28515625" customWidth="1"/>
    <col min="5" max="5" width="15.140625" customWidth="1"/>
    <col min="6" max="6" width="16.5703125" customWidth="1"/>
    <col min="7" max="7" width="11.7109375" customWidth="1"/>
    <col min="8" max="8" width="14.28515625" customWidth="1"/>
    <col min="9" max="9" width="10.42578125" customWidth="1"/>
    <col min="10" max="10" width="15.85546875" bestFit="1" customWidth="1"/>
    <col min="11" max="11" width="10.5703125" bestFit="1" customWidth="1"/>
    <col min="12" max="12" width="24.140625" customWidth="1"/>
  </cols>
  <sheetData>
    <row r="1" spans="1:12" ht="20.25" thickBot="1" x14ac:dyDescent="0.3">
      <c r="A1" s="202" t="s">
        <v>97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4"/>
    </row>
    <row r="2" spans="1:12" ht="18.75" thickBot="1" x14ac:dyDescent="0.3">
      <c r="A2" s="190" t="s">
        <v>96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2"/>
    </row>
    <row r="3" spans="1:12" s="53" customFormat="1" ht="21.75" customHeight="1" x14ac:dyDescent="0.25">
      <c r="A3" s="181" t="s">
        <v>1</v>
      </c>
      <c r="B3" s="183" t="s">
        <v>2</v>
      </c>
      <c r="C3" s="183" t="s">
        <v>3</v>
      </c>
      <c r="D3" s="183" t="s">
        <v>26</v>
      </c>
      <c r="E3" s="187" t="s">
        <v>5</v>
      </c>
      <c r="F3" s="187" t="s">
        <v>6</v>
      </c>
      <c r="G3" s="183" t="s">
        <v>7</v>
      </c>
      <c r="H3" s="193" t="s">
        <v>27</v>
      </c>
      <c r="I3" s="183" t="s">
        <v>8</v>
      </c>
      <c r="J3" s="187" t="s">
        <v>9</v>
      </c>
      <c r="K3" s="183" t="s">
        <v>14</v>
      </c>
      <c r="L3" s="189"/>
    </row>
    <row r="4" spans="1:12" s="53" customFormat="1" ht="22.5" customHeight="1" thickBot="1" x14ac:dyDescent="0.3">
      <c r="A4" s="205"/>
      <c r="B4" s="206"/>
      <c r="C4" s="206"/>
      <c r="D4" s="206"/>
      <c r="E4" s="207"/>
      <c r="F4" s="207"/>
      <c r="G4" s="206"/>
      <c r="H4" s="209"/>
      <c r="I4" s="206"/>
      <c r="J4" s="207"/>
      <c r="K4" s="83" t="s">
        <v>20</v>
      </c>
      <c r="L4" s="84" t="s">
        <v>21</v>
      </c>
    </row>
    <row r="5" spans="1:12" ht="15.75" x14ac:dyDescent="0.25">
      <c r="A5" s="75">
        <v>1</v>
      </c>
      <c r="B5" s="76">
        <v>43158</v>
      </c>
      <c r="C5" s="77" t="s">
        <v>98</v>
      </c>
      <c r="D5" s="78">
        <v>2422</v>
      </c>
      <c r="E5" s="78">
        <v>3466612</v>
      </c>
      <c r="F5" s="79">
        <v>40000</v>
      </c>
      <c r="G5" s="78" t="s">
        <v>188</v>
      </c>
      <c r="H5" s="78" t="s">
        <v>222</v>
      </c>
      <c r="I5" s="80" t="s">
        <v>32</v>
      </c>
      <c r="J5" s="80" t="s">
        <v>33</v>
      </c>
      <c r="K5" s="81" t="s">
        <v>125</v>
      </c>
      <c r="L5" s="82" t="s">
        <v>126</v>
      </c>
    </row>
    <row r="6" spans="1:12" ht="15.75" x14ac:dyDescent="0.25">
      <c r="A6" s="40">
        <v>2</v>
      </c>
      <c r="B6" s="22">
        <v>43158</v>
      </c>
      <c r="C6" s="50" t="s">
        <v>99</v>
      </c>
      <c r="D6" s="50">
        <v>2424</v>
      </c>
      <c r="E6" s="49">
        <v>3467316</v>
      </c>
      <c r="F6" s="52">
        <v>40000</v>
      </c>
      <c r="G6" s="50" t="s">
        <v>189</v>
      </c>
      <c r="H6" s="50" t="s">
        <v>223</v>
      </c>
      <c r="I6" s="23" t="s">
        <v>32</v>
      </c>
      <c r="J6" s="23" t="s">
        <v>33</v>
      </c>
      <c r="K6" s="51" t="s">
        <v>127</v>
      </c>
      <c r="L6" s="67" t="s">
        <v>128</v>
      </c>
    </row>
    <row r="7" spans="1:12" ht="15.75" x14ac:dyDescent="0.25">
      <c r="A7" s="40">
        <v>3</v>
      </c>
      <c r="B7" s="22">
        <v>43158</v>
      </c>
      <c r="C7" s="50" t="s">
        <v>100</v>
      </c>
      <c r="D7" s="50">
        <v>2423</v>
      </c>
      <c r="E7" s="49">
        <v>3467051</v>
      </c>
      <c r="F7" s="52">
        <v>40000</v>
      </c>
      <c r="G7" s="50" t="s">
        <v>190</v>
      </c>
      <c r="H7" s="50" t="s">
        <v>224</v>
      </c>
      <c r="I7" s="23" t="s">
        <v>32</v>
      </c>
      <c r="J7" s="23" t="s">
        <v>33</v>
      </c>
      <c r="K7" s="51" t="s">
        <v>79</v>
      </c>
      <c r="L7" s="67" t="s">
        <v>129</v>
      </c>
    </row>
    <row r="8" spans="1:12" ht="15.75" x14ac:dyDescent="0.25">
      <c r="A8" s="38">
        <v>4</v>
      </c>
      <c r="B8" s="22">
        <v>43158</v>
      </c>
      <c r="C8" s="50" t="s">
        <v>101</v>
      </c>
      <c r="D8" s="50">
        <v>2426</v>
      </c>
      <c r="E8" s="49">
        <v>3467038</v>
      </c>
      <c r="F8" s="52">
        <v>40000</v>
      </c>
      <c r="G8" s="50" t="s">
        <v>191</v>
      </c>
      <c r="H8" s="50" t="s">
        <v>225</v>
      </c>
      <c r="I8" s="23" t="s">
        <v>32</v>
      </c>
      <c r="J8" s="23" t="s">
        <v>33</v>
      </c>
      <c r="K8" s="51" t="s">
        <v>130</v>
      </c>
      <c r="L8" s="67" t="s">
        <v>131</v>
      </c>
    </row>
    <row r="9" spans="1:12" ht="15.75" x14ac:dyDescent="0.25">
      <c r="A9" s="40">
        <v>5</v>
      </c>
      <c r="B9" s="22">
        <v>43158</v>
      </c>
      <c r="C9" s="50" t="s">
        <v>102</v>
      </c>
      <c r="D9" s="50">
        <v>2426</v>
      </c>
      <c r="E9" s="49">
        <v>3461038</v>
      </c>
      <c r="F9" s="52">
        <v>33000</v>
      </c>
      <c r="G9" s="50" t="s">
        <v>192</v>
      </c>
      <c r="H9" s="50" t="s">
        <v>226</v>
      </c>
      <c r="I9" s="23" t="s">
        <v>32</v>
      </c>
      <c r="J9" s="23" t="s">
        <v>33</v>
      </c>
      <c r="K9" s="51" t="s">
        <v>132</v>
      </c>
      <c r="L9" s="67" t="s">
        <v>131</v>
      </c>
    </row>
    <row r="10" spans="1:12" ht="15.75" x14ac:dyDescent="0.25">
      <c r="A10" s="40">
        <v>6</v>
      </c>
      <c r="B10" s="22">
        <v>43158</v>
      </c>
      <c r="C10" s="50" t="s">
        <v>103</v>
      </c>
      <c r="D10" s="50">
        <v>2428</v>
      </c>
      <c r="E10" s="49">
        <v>3459216</v>
      </c>
      <c r="F10" s="52">
        <v>40000</v>
      </c>
      <c r="G10" s="50" t="s">
        <v>193</v>
      </c>
      <c r="H10" s="50" t="s">
        <v>227</v>
      </c>
      <c r="I10" s="23" t="s">
        <v>32</v>
      </c>
      <c r="J10" s="23" t="s">
        <v>33</v>
      </c>
      <c r="K10" s="51" t="s">
        <v>133</v>
      </c>
      <c r="L10" s="67" t="s">
        <v>134</v>
      </c>
    </row>
    <row r="11" spans="1:12" ht="15.75" x14ac:dyDescent="0.25">
      <c r="A11" s="38">
        <v>7</v>
      </c>
      <c r="B11" s="22">
        <v>43158</v>
      </c>
      <c r="C11" s="50" t="s">
        <v>104</v>
      </c>
      <c r="D11" s="50">
        <v>2430</v>
      </c>
      <c r="E11" s="49">
        <v>3459264</v>
      </c>
      <c r="F11" s="52">
        <v>33000</v>
      </c>
      <c r="G11" s="50" t="s">
        <v>194</v>
      </c>
      <c r="H11" s="50" t="s">
        <v>228</v>
      </c>
      <c r="I11" s="23" t="s">
        <v>32</v>
      </c>
      <c r="J11" s="23" t="s">
        <v>33</v>
      </c>
      <c r="K11" s="51" t="s">
        <v>135</v>
      </c>
      <c r="L11" s="67" t="s">
        <v>136</v>
      </c>
    </row>
    <row r="12" spans="1:12" ht="15.75" x14ac:dyDescent="0.25">
      <c r="A12" s="38">
        <v>8</v>
      </c>
      <c r="B12" s="22">
        <v>43158</v>
      </c>
      <c r="C12" s="50" t="s">
        <v>105</v>
      </c>
      <c r="D12" s="50">
        <v>2427</v>
      </c>
      <c r="E12" s="49">
        <v>3459280</v>
      </c>
      <c r="F12" s="52">
        <v>33000</v>
      </c>
      <c r="G12" s="50" t="s">
        <v>195</v>
      </c>
      <c r="H12" s="50" t="s">
        <v>226</v>
      </c>
      <c r="I12" s="23" t="s">
        <v>32</v>
      </c>
      <c r="J12" s="23" t="s">
        <v>33</v>
      </c>
      <c r="K12" s="51" t="s">
        <v>137</v>
      </c>
      <c r="L12" s="67" t="s">
        <v>138</v>
      </c>
    </row>
    <row r="13" spans="1:12" ht="15.75" x14ac:dyDescent="0.25">
      <c r="A13" s="38">
        <v>9</v>
      </c>
      <c r="B13" s="22">
        <v>43158</v>
      </c>
      <c r="C13" s="50" t="s">
        <v>106</v>
      </c>
      <c r="D13" s="50">
        <v>2429</v>
      </c>
      <c r="E13" s="49">
        <v>3460916</v>
      </c>
      <c r="F13" s="52">
        <v>45000</v>
      </c>
      <c r="G13" s="50" t="s">
        <v>196</v>
      </c>
      <c r="H13" s="50" t="s">
        <v>223</v>
      </c>
      <c r="I13" s="23" t="s">
        <v>32</v>
      </c>
      <c r="J13" s="23" t="s">
        <v>33</v>
      </c>
      <c r="K13" s="51" t="s">
        <v>139</v>
      </c>
      <c r="L13" s="67" t="s">
        <v>140</v>
      </c>
    </row>
    <row r="14" spans="1:12" ht="15.75" x14ac:dyDescent="0.25">
      <c r="A14" s="38">
        <v>10</v>
      </c>
      <c r="B14" s="22">
        <v>43158</v>
      </c>
      <c r="C14" s="50" t="s">
        <v>107</v>
      </c>
      <c r="D14" s="50">
        <v>2431</v>
      </c>
      <c r="E14" s="49">
        <v>3467410</v>
      </c>
      <c r="F14" s="52">
        <v>33000</v>
      </c>
      <c r="G14" s="50" t="s">
        <v>197</v>
      </c>
      <c r="H14" s="50" t="s">
        <v>229</v>
      </c>
      <c r="I14" s="23" t="s">
        <v>32</v>
      </c>
      <c r="J14" s="23" t="s">
        <v>33</v>
      </c>
      <c r="K14" s="51" t="s">
        <v>141</v>
      </c>
      <c r="L14" s="67" t="s">
        <v>142</v>
      </c>
    </row>
    <row r="15" spans="1:12" ht="15.75" x14ac:dyDescent="0.25">
      <c r="A15" s="38">
        <v>11</v>
      </c>
      <c r="B15" s="22">
        <v>43158</v>
      </c>
      <c r="C15" s="50" t="s">
        <v>108</v>
      </c>
      <c r="D15" s="50">
        <v>2432</v>
      </c>
      <c r="E15" s="49">
        <v>3466461</v>
      </c>
      <c r="F15" s="52">
        <v>40000</v>
      </c>
      <c r="G15" s="50" t="s">
        <v>198</v>
      </c>
      <c r="H15" s="50" t="s">
        <v>225</v>
      </c>
      <c r="I15" s="23" t="s">
        <v>32</v>
      </c>
      <c r="J15" s="23" t="s">
        <v>33</v>
      </c>
      <c r="K15" s="51" t="s">
        <v>143</v>
      </c>
      <c r="L15" s="67" t="s">
        <v>144</v>
      </c>
    </row>
    <row r="16" spans="1:12" ht="15.75" x14ac:dyDescent="0.25">
      <c r="A16" s="38">
        <v>12</v>
      </c>
      <c r="B16" s="22">
        <v>43158</v>
      </c>
      <c r="C16" s="50" t="s">
        <v>109</v>
      </c>
      <c r="D16" s="50">
        <v>2433</v>
      </c>
      <c r="E16" s="49">
        <v>3466785</v>
      </c>
      <c r="F16" s="52">
        <v>33000</v>
      </c>
      <c r="G16" s="50" t="s">
        <v>199</v>
      </c>
      <c r="H16" s="50" t="s">
        <v>230</v>
      </c>
      <c r="I16" s="23" t="s">
        <v>32</v>
      </c>
      <c r="J16" s="23" t="s">
        <v>33</v>
      </c>
      <c r="K16" s="51" t="s">
        <v>135</v>
      </c>
      <c r="L16" s="67" t="s">
        <v>145</v>
      </c>
    </row>
    <row r="17" spans="1:12" ht="15.75" x14ac:dyDescent="0.25">
      <c r="A17" s="38">
        <v>13</v>
      </c>
      <c r="B17" s="22">
        <v>43158</v>
      </c>
      <c r="C17" s="50" t="s">
        <v>110</v>
      </c>
      <c r="D17" s="50">
        <v>2435</v>
      </c>
      <c r="E17" s="49">
        <v>3467087</v>
      </c>
      <c r="F17" s="52">
        <v>40000</v>
      </c>
      <c r="G17" s="50" t="s">
        <v>200</v>
      </c>
      <c r="H17" s="50" t="s">
        <v>231</v>
      </c>
      <c r="I17" s="23" t="s">
        <v>32</v>
      </c>
      <c r="J17" s="23" t="s">
        <v>33</v>
      </c>
      <c r="K17" s="51" t="s">
        <v>146</v>
      </c>
      <c r="L17" s="67" t="s">
        <v>147</v>
      </c>
    </row>
    <row r="18" spans="1:12" ht="15.75" x14ac:dyDescent="0.25">
      <c r="A18" s="38">
        <v>14</v>
      </c>
      <c r="B18" s="22">
        <v>43158</v>
      </c>
      <c r="C18" s="50" t="s">
        <v>111</v>
      </c>
      <c r="D18" s="50">
        <v>2434</v>
      </c>
      <c r="E18" s="49">
        <v>3466465</v>
      </c>
      <c r="F18" s="52">
        <v>33000</v>
      </c>
      <c r="G18" s="50" t="s">
        <v>201</v>
      </c>
      <c r="H18" s="50" t="s">
        <v>229</v>
      </c>
      <c r="I18" s="23" t="s">
        <v>32</v>
      </c>
      <c r="J18" s="23" t="s">
        <v>33</v>
      </c>
      <c r="K18" s="51" t="s">
        <v>148</v>
      </c>
      <c r="L18" s="67" t="s">
        <v>149</v>
      </c>
    </row>
    <row r="19" spans="1:12" ht="15.75" x14ac:dyDescent="0.25">
      <c r="A19" s="38">
        <v>15</v>
      </c>
      <c r="B19" s="22">
        <v>43158</v>
      </c>
      <c r="C19" s="50" t="s">
        <v>101</v>
      </c>
      <c r="D19" s="50">
        <v>2436</v>
      </c>
      <c r="E19" s="49">
        <v>3467037</v>
      </c>
      <c r="F19" s="52">
        <v>40000</v>
      </c>
      <c r="G19" s="50" t="s">
        <v>202</v>
      </c>
      <c r="H19" s="50" t="s">
        <v>225</v>
      </c>
      <c r="I19" s="23" t="s">
        <v>32</v>
      </c>
      <c r="J19" s="23" t="s">
        <v>33</v>
      </c>
      <c r="K19" s="51" t="s">
        <v>150</v>
      </c>
      <c r="L19" s="67" t="s">
        <v>126</v>
      </c>
    </row>
    <row r="20" spans="1:12" ht="15.75" x14ac:dyDescent="0.25">
      <c r="A20" s="38">
        <v>16</v>
      </c>
      <c r="B20" s="22">
        <v>43158</v>
      </c>
      <c r="C20" s="50" t="s">
        <v>112</v>
      </c>
      <c r="D20" s="50">
        <v>2437</v>
      </c>
      <c r="E20" s="49">
        <v>3467054</v>
      </c>
      <c r="F20" s="52">
        <v>40000</v>
      </c>
      <c r="G20" s="50" t="s">
        <v>203</v>
      </c>
      <c r="H20" s="50" t="s">
        <v>224</v>
      </c>
      <c r="I20" s="23" t="s">
        <v>32</v>
      </c>
      <c r="J20" s="23" t="s">
        <v>33</v>
      </c>
      <c r="K20" s="51" t="s">
        <v>151</v>
      </c>
      <c r="L20" s="67" t="s">
        <v>152</v>
      </c>
    </row>
    <row r="21" spans="1:12" ht="15.75" x14ac:dyDescent="0.25">
      <c r="A21" s="38">
        <v>17</v>
      </c>
      <c r="B21" s="22">
        <v>43158</v>
      </c>
      <c r="C21" s="50" t="s">
        <v>99</v>
      </c>
      <c r="D21" s="50">
        <v>2440</v>
      </c>
      <c r="E21" s="49">
        <v>3467315</v>
      </c>
      <c r="F21" s="52">
        <v>40000</v>
      </c>
      <c r="G21" s="50" t="s">
        <v>204</v>
      </c>
      <c r="H21" s="50" t="s">
        <v>223</v>
      </c>
      <c r="I21" s="23" t="s">
        <v>32</v>
      </c>
      <c r="J21" s="23" t="s">
        <v>33</v>
      </c>
      <c r="K21" s="51" t="s">
        <v>79</v>
      </c>
      <c r="L21" s="67" t="s">
        <v>153</v>
      </c>
    </row>
    <row r="22" spans="1:12" ht="15.75" x14ac:dyDescent="0.25">
      <c r="A22" s="38">
        <v>18</v>
      </c>
      <c r="B22" s="22">
        <v>43158</v>
      </c>
      <c r="C22" s="50" t="s">
        <v>107</v>
      </c>
      <c r="D22" s="50">
        <v>2439</v>
      </c>
      <c r="E22" s="49">
        <v>3467411</v>
      </c>
      <c r="F22" s="52">
        <v>33000</v>
      </c>
      <c r="G22" s="50" t="s">
        <v>205</v>
      </c>
      <c r="H22" s="50" t="s">
        <v>232</v>
      </c>
      <c r="I22" s="23" t="s">
        <v>32</v>
      </c>
      <c r="J22" s="23" t="s">
        <v>33</v>
      </c>
      <c r="K22" s="51" t="s">
        <v>154</v>
      </c>
      <c r="L22" s="67" t="s">
        <v>155</v>
      </c>
    </row>
    <row r="23" spans="1:12" ht="15.75" x14ac:dyDescent="0.25">
      <c r="A23" s="38">
        <v>19</v>
      </c>
      <c r="B23" s="22">
        <v>43158</v>
      </c>
      <c r="C23" s="50" t="s">
        <v>113</v>
      </c>
      <c r="D23" s="50">
        <v>2442</v>
      </c>
      <c r="E23" s="49">
        <v>3466317</v>
      </c>
      <c r="F23" s="52">
        <v>33000</v>
      </c>
      <c r="G23" s="50" t="s">
        <v>206</v>
      </c>
      <c r="H23" s="50" t="s">
        <v>233</v>
      </c>
      <c r="I23" s="23" t="s">
        <v>32</v>
      </c>
      <c r="J23" s="23" t="s">
        <v>33</v>
      </c>
      <c r="K23" s="51" t="s">
        <v>156</v>
      </c>
      <c r="L23" s="67" t="s">
        <v>157</v>
      </c>
    </row>
    <row r="24" spans="1:12" ht="15.75" x14ac:dyDescent="0.25">
      <c r="A24" s="38">
        <v>20</v>
      </c>
      <c r="B24" s="22">
        <v>43158</v>
      </c>
      <c r="C24" s="50" t="s">
        <v>114</v>
      </c>
      <c r="D24" s="50">
        <v>2441</v>
      </c>
      <c r="E24" s="49">
        <v>3466408</v>
      </c>
      <c r="F24" s="52">
        <v>40000</v>
      </c>
      <c r="G24" s="50" t="s">
        <v>207</v>
      </c>
      <c r="H24" s="50" t="s">
        <v>234</v>
      </c>
      <c r="I24" s="23" t="s">
        <v>32</v>
      </c>
      <c r="J24" s="23" t="s">
        <v>33</v>
      </c>
      <c r="K24" s="51" t="s">
        <v>158</v>
      </c>
      <c r="L24" s="67" t="s">
        <v>159</v>
      </c>
    </row>
    <row r="25" spans="1:12" ht="15.75" x14ac:dyDescent="0.25">
      <c r="A25" s="38">
        <v>21</v>
      </c>
      <c r="B25" s="22">
        <v>43158</v>
      </c>
      <c r="C25" s="50" t="s">
        <v>100</v>
      </c>
      <c r="D25" s="50">
        <v>2438</v>
      </c>
      <c r="E25" s="49">
        <v>3467052</v>
      </c>
      <c r="F25" s="52">
        <v>40000</v>
      </c>
      <c r="G25" s="50" t="s">
        <v>208</v>
      </c>
      <c r="H25" s="50" t="s">
        <v>235</v>
      </c>
      <c r="I25" s="23" t="s">
        <v>32</v>
      </c>
      <c r="J25" s="23" t="s">
        <v>33</v>
      </c>
      <c r="K25" s="51" t="s">
        <v>160</v>
      </c>
      <c r="L25" s="67" t="s">
        <v>161</v>
      </c>
    </row>
    <row r="26" spans="1:12" ht="15.75" x14ac:dyDescent="0.25">
      <c r="A26" s="38">
        <v>22</v>
      </c>
      <c r="B26" s="22">
        <v>43158</v>
      </c>
      <c r="C26" s="50" t="s">
        <v>115</v>
      </c>
      <c r="D26" s="50">
        <v>2443</v>
      </c>
      <c r="E26" s="49">
        <v>3466487</v>
      </c>
      <c r="F26" s="52">
        <v>40000</v>
      </c>
      <c r="G26" s="50" t="s">
        <v>209</v>
      </c>
      <c r="H26" s="50" t="s">
        <v>236</v>
      </c>
      <c r="I26" s="23" t="s">
        <v>32</v>
      </c>
      <c r="J26" s="23" t="s">
        <v>33</v>
      </c>
      <c r="K26" s="51" t="s">
        <v>162</v>
      </c>
      <c r="L26" s="67" t="s">
        <v>163</v>
      </c>
    </row>
    <row r="27" spans="1:12" ht="15.75" x14ac:dyDescent="0.25">
      <c r="A27" s="38">
        <v>23</v>
      </c>
      <c r="B27" s="22">
        <v>43158</v>
      </c>
      <c r="C27" s="50" t="s">
        <v>116</v>
      </c>
      <c r="D27" s="50">
        <v>2446</v>
      </c>
      <c r="E27" s="49">
        <v>3466939</v>
      </c>
      <c r="F27" s="52">
        <v>33000</v>
      </c>
      <c r="G27" s="50" t="s">
        <v>210</v>
      </c>
      <c r="H27" s="50" t="s">
        <v>229</v>
      </c>
      <c r="I27" s="23" t="s">
        <v>32</v>
      </c>
      <c r="J27" s="23" t="s">
        <v>33</v>
      </c>
      <c r="K27" s="51" t="s">
        <v>127</v>
      </c>
      <c r="L27" s="67" t="s">
        <v>164</v>
      </c>
    </row>
    <row r="28" spans="1:12" ht="15.75" x14ac:dyDescent="0.25">
      <c r="A28" s="38">
        <v>24</v>
      </c>
      <c r="B28" s="22">
        <v>43158</v>
      </c>
      <c r="C28" s="50" t="s">
        <v>117</v>
      </c>
      <c r="D28" s="50">
        <v>2447</v>
      </c>
      <c r="E28" s="49">
        <v>3467092</v>
      </c>
      <c r="F28" s="52">
        <v>40000</v>
      </c>
      <c r="G28" s="50" t="s">
        <v>211</v>
      </c>
      <c r="H28" s="50" t="s">
        <v>231</v>
      </c>
      <c r="I28" s="23" t="s">
        <v>32</v>
      </c>
      <c r="J28" s="23" t="s">
        <v>33</v>
      </c>
      <c r="K28" s="51" t="s">
        <v>165</v>
      </c>
      <c r="L28" s="67" t="s">
        <v>166</v>
      </c>
    </row>
    <row r="29" spans="1:12" ht="15.75" x14ac:dyDescent="0.25">
      <c r="A29" s="38">
        <v>25</v>
      </c>
      <c r="B29" s="22">
        <v>43158</v>
      </c>
      <c r="C29" s="50" t="s">
        <v>74</v>
      </c>
      <c r="D29" s="50">
        <v>2444</v>
      </c>
      <c r="E29" s="49">
        <v>3466322</v>
      </c>
      <c r="F29" s="52">
        <v>33000</v>
      </c>
      <c r="G29" s="50" t="s">
        <v>212</v>
      </c>
      <c r="H29" s="50" t="s">
        <v>237</v>
      </c>
      <c r="I29" s="23" t="s">
        <v>32</v>
      </c>
      <c r="J29" s="23" t="s">
        <v>33</v>
      </c>
      <c r="K29" s="51" t="s">
        <v>167</v>
      </c>
      <c r="L29" s="67" t="s">
        <v>168</v>
      </c>
    </row>
    <row r="30" spans="1:12" ht="15.75" x14ac:dyDescent="0.25">
      <c r="A30" s="38">
        <v>26</v>
      </c>
      <c r="B30" s="22">
        <v>43158</v>
      </c>
      <c r="C30" s="50" t="s">
        <v>118</v>
      </c>
      <c r="D30" s="50">
        <v>2445</v>
      </c>
      <c r="E30" s="49">
        <v>3467056</v>
      </c>
      <c r="F30" s="52">
        <v>40000</v>
      </c>
      <c r="G30" s="50" t="s">
        <v>213</v>
      </c>
      <c r="H30" s="50" t="s">
        <v>238</v>
      </c>
      <c r="I30" s="23" t="s">
        <v>32</v>
      </c>
      <c r="J30" s="23" t="s">
        <v>33</v>
      </c>
      <c r="K30" s="51" t="s">
        <v>169</v>
      </c>
      <c r="L30" s="67" t="s">
        <v>170</v>
      </c>
    </row>
    <row r="31" spans="1:12" ht="15.75" x14ac:dyDescent="0.25">
      <c r="A31" s="38">
        <v>27</v>
      </c>
      <c r="B31" s="22">
        <v>43158</v>
      </c>
      <c r="C31" s="50" t="s">
        <v>119</v>
      </c>
      <c r="D31" s="50">
        <v>2448</v>
      </c>
      <c r="E31" s="49">
        <v>3466521</v>
      </c>
      <c r="F31" s="52">
        <v>40000</v>
      </c>
      <c r="G31" s="50" t="s">
        <v>214</v>
      </c>
      <c r="H31" s="50" t="s">
        <v>231</v>
      </c>
      <c r="I31" s="23" t="s">
        <v>32</v>
      </c>
      <c r="J31" s="23" t="s">
        <v>33</v>
      </c>
      <c r="K31" s="51" t="s">
        <v>171</v>
      </c>
      <c r="L31" s="67" t="s">
        <v>172</v>
      </c>
    </row>
    <row r="32" spans="1:12" ht="15.75" x14ac:dyDescent="0.25">
      <c r="A32" s="40">
        <v>8</v>
      </c>
      <c r="B32" s="22">
        <v>43158</v>
      </c>
      <c r="C32" s="50" t="s">
        <v>120</v>
      </c>
      <c r="D32" s="50">
        <v>2449</v>
      </c>
      <c r="E32" s="49">
        <v>3467008</v>
      </c>
      <c r="F32" s="52">
        <v>40000</v>
      </c>
      <c r="G32" s="50" t="s">
        <v>215</v>
      </c>
      <c r="H32" s="50" t="s">
        <v>229</v>
      </c>
      <c r="I32" s="23" t="s">
        <v>32</v>
      </c>
      <c r="J32" s="23" t="s">
        <v>33</v>
      </c>
      <c r="K32" s="51" t="s">
        <v>173</v>
      </c>
      <c r="L32" s="67" t="s">
        <v>174</v>
      </c>
    </row>
    <row r="33" spans="1:12" ht="15.75" x14ac:dyDescent="0.25">
      <c r="A33" s="40">
        <v>9</v>
      </c>
      <c r="B33" s="22">
        <v>43158</v>
      </c>
      <c r="C33" s="50" t="s">
        <v>121</v>
      </c>
      <c r="D33" s="50">
        <v>2451</v>
      </c>
      <c r="E33" s="49">
        <v>3466684</v>
      </c>
      <c r="F33" s="52">
        <v>40000</v>
      </c>
      <c r="G33" s="50" t="s">
        <v>216</v>
      </c>
      <c r="H33" s="50" t="s">
        <v>229</v>
      </c>
      <c r="I33" s="23" t="s">
        <v>32</v>
      </c>
      <c r="J33" s="23" t="s">
        <v>33</v>
      </c>
      <c r="K33" s="51" t="s">
        <v>175</v>
      </c>
      <c r="L33" s="67" t="s">
        <v>176</v>
      </c>
    </row>
    <row r="34" spans="1:12" ht="15.75" x14ac:dyDescent="0.25">
      <c r="A34" s="38">
        <v>10</v>
      </c>
      <c r="B34" s="22">
        <v>43158</v>
      </c>
      <c r="C34" s="50" t="s">
        <v>122</v>
      </c>
      <c r="D34" s="50">
        <v>2452</v>
      </c>
      <c r="E34" s="49">
        <v>3466969</v>
      </c>
      <c r="F34" s="52">
        <v>40000</v>
      </c>
      <c r="G34" s="50" t="s">
        <v>217</v>
      </c>
      <c r="H34" s="50" t="s">
        <v>239</v>
      </c>
      <c r="I34" s="23" t="s">
        <v>32</v>
      </c>
      <c r="J34" s="23" t="s">
        <v>33</v>
      </c>
      <c r="K34" s="51" t="s">
        <v>177</v>
      </c>
      <c r="L34" s="67" t="s">
        <v>178</v>
      </c>
    </row>
    <row r="35" spans="1:12" ht="15.75" x14ac:dyDescent="0.25">
      <c r="A35" s="40">
        <v>11</v>
      </c>
      <c r="B35" s="22">
        <v>43158</v>
      </c>
      <c r="C35" s="50" t="s">
        <v>123</v>
      </c>
      <c r="D35" s="50">
        <v>2450</v>
      </c>
      <c r="E35" s="49">
        <v>3466360</v>
      </c>
      <c r="F35" s="52">
        <v>33000</v>
      </c>
      <c r="G35" s="50" t="s">
        <v>218</v>
      </c>
      <c r="H35" s="50" t="s">
        <v>240</v>
      </c>
      <c r="I35" s="23" t="s">
        <v>32</v>
      </c>
      <c r="J35" s="23" t="s">
        <v>33</v>
      </c>
      <c r="K35" s="51" t="s">
        <v>179</v>
      </c>
      <c r="L35" s="67" t="s">
        <v>180</v>
      </c>
    </row>
    <row r="36" spans="1:12" ht="15.75" x14ac:dyDescent="0.25">
      <c r="A36" s="40">
        <v>12</v>
      </c>
      <c r="B36" s="22">
        <v>43158</v>
      </c>
      <c r="C36" s="50" t="s">
        <v>124</v>
      </c>
      <c r="D36" s="50">
        <v>2454</v>
      </c>
      <c r="E36" s="49">
        <v>3466341</v>
      </c>
      <c r="F36" s="52">
        <v>33000</v>
      </c>
      <c r="G36" s="50" t="s">
        <v>219</v>
      </c>
      <c r="H36" s="50" t="s">
        <v>226</v>
      </c>
      <c r="I36" s="23" t="s">
        <v>32</v>
      </c>
      <c r="J36" s="23" t="s">
        <v>33</v>
      </c>
      <c r="K36" s="51" t="s">
        <v>181</v>
      </c>
      <c r="L36" s="67" t="s">
        <v>182</v>
      </c>
    </row>
    <row r="37" spans="1:12" ht="15.75" x14ac:dyDescent="0.25">
      <c r="A37" s="38">
        <v>13</v>
      </c>
      <c r="B37" s="22">
        <v>43158</v>
      </c>
      <c r="C37" s="50" t="s">
        <v>116</v>
      </c>
      <c r="D37" s="50">
        <v>2453</v>
      </c>
      <c r="E37" s="49">
        <v>3466940</v>
      </c>
      <c r="F37" s="52">
        <v>33000</v>
      </c>
      <c r="G37" s="50" t="s">
        <v>220</v>
      </c>
      <c r="H37" s="50" t="s">
        <v>224</v>
      </c>
      <c r="I37" s="23" t="s">
        <v>32</v>
      </c>
      <c r="J37" s="23" t="s">
        <v>33</v>
      </c>
      <c r="K37" s="51" t="s">
        <v>183</v>
      </c>
      <c r="L37" s="67" t="s">
        <v>184</v>
      </c>
    </row>
    <row r="38" spans="1:12" ht="16.5" thickBot="1" x14ac:dyDescent="0.3">
      <c r="A38" s="55">
        <v>14</v>
      </c>
      <c r="B38" s="56">
        <v>43158</v>
      </c>
      <c r="C38" s="57" t="s">
        <v>122</v>
      </c>
      <c r="D38" s="57">
        <v>2455</v>
      </c>
      <c r="E38" s="49">
        <v>3466970</v>
      </c>
      <c r="F38" s="58">
        <v>40000</v>
      </c>
      <c r="G38" s="50" t="s">
        <v>221</v>
      </c>
      <c r="H38" s="50" t="s">
        <v>224</v>
      </c>
      <c r="I38" s="59" t="s">
        <v>32</v>
      </c>
      <c r="J38" s="59" t="s">
        <v>33</v>
      </c>
      <c r="K38" s="60" t="s">
        <v>185</v>
      </c>
      <c r="L38" s="68" t="s">
        <v>186</v>
      </c>
    </row>
    <row r="39" spans="1:12" ht="19.5" thickBot="1" x14ac:dyDescent="0.35">
      <c r="A39" s="69"/>
      <c r="B39" s="210" t="s">
        <v>187</v>
      </c>
      <c r="C39" s="210"/>
      <c r="D39" s="210"/>
      <c r="E39" s="210"/>
      <c r="F39" s="70">
        <f>SUM(F5:F38)</f>
        <v>1274000</v>
      </c>
      <c r="G39" s="71"/>
      <c r="H39" s="71"/>
      <c r="I39" s="72"/>
      <c r="J39" s="72"/>
      <c r="K39" s="73"/>
      <c r="L39" s="74"/>
    </row>
    <row r="40" spans="1:12" s="54" customFormat="1" ht="19.5" thickBot="1" x14ac:dyDescent="0.35">
      <c r="A40" s="61"/>
      <c r="B40" s="211" t="s">
        <v>95</v>
      </c>
      <c r="C40" s="211"/>
      <c r="D40" s="211"/>
      <c r="E40" s="211"/>
      <c r="F40" s="62">
        <v>6548789</v>
      </c>
      <c r="G40" s="63"/>
      <c r="H40" s="63"/>
      <c r="I40" s="64"/>
      <c r="J40" s="64"/>
      <c r="K40" s="65"/>
      <c r="L40" s="66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25">
      <c r="A42" s="29"/>
      <c r="B42" s="29"/>
      <c r="C42" s="20"/>
      <c r="D42" s="29"/>
      <c r="E42" s="20"/>
      <c r="F42" s="29"/>
      <c r="G42" s="29"/>
      <c r="H42" s="29"/>
      <c r="I42" s="29"/>
      <c r="J42" s="29"/>
      <c r="K42" s="29"/>
      <c r="L42" s="29"/>
    </row>
    <row r="43" spans="1:12" x14ac:dyDescent="0.25">
      <c r="A43" s="15"/>
      <c r="B43" s="208"/>
      <c r="C43" s="208"/>
      <c r="D43" s="24"/>
      <c r="E43" s="16"/>
      <c r="F43" s="17"/>
      <c r="G43" s="15"/>
      <c r="H43" s="15"/>
      <c r="I43" s="15"/>
      <c r="J43" s="15"/>
      <c r="K43" s="15"/>
      <c r="L43" s="15"/>
    </row>
    <row r="44" spans="1:12" x14ac:dyDescent="0.25">
      <c r="A44" s="29"/>
      <c r="B44" s="208"/>
      <c r="C44" s="208"/>
      <c r="D44" s="208"/>
      <c r="E44" s="33"/>
      <c r="F44" s="34"/>
      <c r="G44" s="29"/>
      <c r="H44" s="29"/>
      <c r="I44" s="29"/>
      <c r="J44" s="29"/>
      <c r="K44" s="29"/>
      <c r="L44" s="29"/>
    </row>
    <row r="45" spans="1:12" x14ac:dyDescent="0.25">
      <c r="A45" s="29"/>
      <c r="B45" s="208"/>
      <c r="C45" s="208"/>
      <c r="D45" s="208"/>
      <c r="E45" s="34"/>
      <c r="F45" s="33"/>
      <c r="G45" s="29"/>
      <c r="H45" s="29"/>
      <c r="I45" s="29"/>
      <c r="J45" s="29"/>
      <c r="K45" s="29"/>
      <c r="L45" s="29"/>
    </row>
  </sheetData>
  <mergeCells count="18">
    <mergeCell ref="B43:C43"/>
    <mergeCell ref="B44:D44"/>
    <mergeCell ref="B45:D45"/>
    <mergeCell ref="H3:H4"/>
    <mergeCell ref="B39:E39"/>
    <mergeCell ref="B40:E40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L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"/>
  <sheetViews>
    <sheetView topLeftCell="A5" workbookViewId="0">
      <selection activeCell="G42" sqref="G42"/>
    </sheetView>
  </sheetViews>
  <sheetFormatPr defaultRowHeight="12.75" x14ac:dyDescent="0.2"/>
  <cols>
    <col min="1" max="1" width="9.140625" style="85"/>
    <col min="2" max="2" width="8.42578125" style="92" customWidth="1"/>
    <col min="3" max="3" width="0.28515625" style="85" customWidth="1"/>
    <col min="4" max="4" width="29.85546875" style="18" customWidth="1"/>
    <col min="5" max="5" width="17.5703125" style="85" customWidth="1"/>
    <col min="6" max="6" width="23.7109375" style="85" customWidth="1"/>
    <col min="7" max="7" width="18.7109375" style="85" customWidth="1"/>
    <col min="8" max="8" width="19.7109375" style="85" customWidth="1"/>
    <col min="9" max="9" width="19.42578125" style="85" customWidth="1"/>
    <col min="10" max="10" width="16.42578125" style="85" bestFit="1" customWidth="1"/>
    <col min="11" max="11" width="18.85546875" style="85" customWidth="1"/>
    <col min="12" max="12" width="21.5703125" style="85" customWidth="1"/>
    <col min="13" max="13" width="22.28515625" style="85" customWidth="1"/>
    <col min="14" max="16384" width="9.140625" style="85"/>
  </cols>
  <sheetData>
    <row r="1" spans="2:16" ht="13.5" thickBot="1" x14ac:dyDescent="0.25"/>
    <row r="2" spans="2:16" s="21" customFormat="1" ht="28.5" customHeight="1" thickBot="1" x14ac:dyDescent="0.25">
      <c r="B2" s="214" t="s">
        <v>365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</row>
    <row r="3" spans="2:16" ht="18.75" thickBot="1" x14ac:dyDescent="0.25">
      <c r="B3" s="190" t="s">
        <v>364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2:16" ht="25.5" x14ac:dyDescent="0.2">
      <c r="B4" s="217" t="s">
        <v>1</v>
      </c>
      <c r="C4" s="219" t="s">
        <v>2</v>
      </c>
      <c r="D4" s="221" t="s">
        <v>3</v>
      </c>
      <c r="E4" s="183" t="s">
        <v>26</v>
      </c>
      <c r="F4" s="223" t="s">
        <v>5</v>
      </c>
      <c r="G4" s="187" t="s">
        <v>6</v>
      </c>
      <c r="H4" s="219" t="s">
        <v>7</v>
      </c>
      <c r="I4" s="86" t="s">
        <v>27</v>
      </c>
      <c r="J4" s="219" t="s">
        <v>8</v>
      </c>
      <c r="K4" s="187" t="s">
        <v>9</v>
      </c>
      <c r="L4" s="219" t="s">
        <v>14</v>
      </c>
      <c r="M4" s="225"/>
    </row>
    <row r="5" spans="2:16" ht="13.5" thickBot="1" x14ac:dyDescent="0.25">
      <c r="B5" s="218"/>
      <c r="C5" s="220"/>
      <c r="D5" s="222"/>
      <c r="E5" s="206"/>
      <c r="F5" s="224"/>
      <c r="G5" s="207"/>
      <c r="H5" s="220"/>
      <c r="I5" s="87"/>
      <c r="J5" s="220"/>
      <c r="K5" s="207"/>
      <c r="L5" s="87" t="s">
        <v>20</v>
      </c>
      <c r="M5" s="88" t="s">
        <v>21</v>
      </c>
      <c r="O5" s="85" t="s">
        <v>28</v>
      </c>
    </row>
    <row r="6" spans="2:16" ht="15.75" x14ac:dyDescent="0.2">
      <c r="B6" s="103">
        <v>1</v>
      </c>
      <c r="C6" s="104">
        <v>43151</v>
      </c>
      <c r="D6" s="105" t="s">
        <v>123</v>
      </c>
      <c r="E6" s="106">
        <v>2456</v>
      </c>
      <c r="F6" s="106">
        <v>3466359</v>
      </c>
      <c r="G6" s="107">
        <v>33000</v>
      </c>
      <c r="H6" s="106" t="s">
        <v>241</v>
      </c>
      <c r="I6" s="106" t="s">
        <v>242</v>
      </c>
      <c r="J6" s="108" t="s">
        <v>32</v>
      </c>
      <c r="K6" s="108" t="s">
        <v>33</v>
      </c>
      <c r="L6" s="109" t="s">
        <v>160</v>
      </c>
      <c r="M6" s="110" t="s">
        <v>243</v>
      </c>
    </row>
    <row r="7" spans="2:16" s="89" customFormat="1" ht="15.75" x14ac:dyDescent="0.25">
      <c r="B7" s="75">
        <v>2</v>
      </c>
      <c r="C7" s="22">
        <v>43151</v>
      </c>
      <c r="D7" s="50" t="s">
        <v>110</v>
      </c>
      <c r="E7" s="50">
        <v>2457</v>
      </c>
      <c r="F7" s="49">
        <v>3467086</v>
      </c>
      <c r="G7" s="52">
        <v>40000</v>
      </c>
      <c r="H7" s="50" t="s">
        <v>189</v>
      </c>
      <c r="I7" s="50" t="s">
        <v>244</v>
      </c>
      <c r="J7" s="23" t="s">
        <v>32</v>
      </c>
      <c r="K7" s="23" t="s">
        <v>33</v>
      </c>
      <c r="L7" s="51" t="s">
        <v>127</v>
      </c>
      <c r="M7" s="67" t="s">
        <v>245</v>
      </c>
      <c r="O7" s="90"/>
      <c r="P7" s="91"/>
    </row>
    <row r="8" spans="2:16" s="89" customFormat="1" ht="15.75" x14ac:dyDescent="0.25">
      <c r="B8" s="75">
        <v>3</v>
      </c>
      <c r="C8" s="22">
        <v>43151</v>
      </c>
      <c r="D8" s="50" t="s">
        <v>246</v>
      </c>
      <c r="E8" s="50">
        <v>2459</v>
      </c>
      <c r="F8" s="49">
        <v>3466454</v>
      </c>
      <c r="G8" s="52">
        <v>40000</v>
      </c>
      <c r="H8" s="50" t="s">
        <v>247</v>
      </c>
      <c r="I8" s="50" t="s">
        <v>248</v>
      </c>
      <c r="J8" s="23" t="s">
        <v>32</v>
      </c>
      <c r="K8" s="23" t="s">
        <v>33</v>
      </c>
      <c r="L8" s="51" t="s">
        <v>249</v>
      </c>
      <c r="M8" s="67" t="s">
        <v>250</v>
      </c>
      <c r="O8" s="90"/>
      <c r="P8" s="91"/>
    </row>
    <row r="9" spans="2:16" s="89" customFormat="1" ht="15.75" x14ac:dyDescent="0.25">
      <c r="B9" s="75">
        <v>4</v>
      </c>
      <c r="C9" s="22">
        <v>43151</v>
      </c>
      <c r="D9" s="50" t="s">
        <v>119</v>
      </c>
      <c r="E9" s="50">
        <v>2458</v>
      </c>
      <c r="F9" s="49">
        <v>3466520</v>
      </c>
      <c r="G9" s="52">
        <v>40000</v>
      </c>
      <c r="H9" s="50" t="s">
        <v>251</v>
      </c>
      <c r="I9" s="50" t="s">
        <v>252</v>
      </c>
      <c r="J9" s="23" t="s">
        <v>32</v>
      </c>
      <c r="K9" s="23" t="s">
        <v>33</v>
      </c>
      <c r="L9" s="51" t="s">
        <v>137</v>
      </c>
      <c r="M9" s="67" t="s">
        <v>253</v>
      </c>
      <c r="O9" s="90"/>
      <c r="P9" s="91"/>
    </row>
    <row r="10" spans="2:16" s="89" customFormat="1" ht="15.75" x14ac:dyDescent="0.25">
      <c r="B10" s="75">
        <v>5</v>
      </c>
      <c r="C10" s="22">
        <v>43151</v>
      </c>
      <c r="D10" s="50" t="s">
        <v>254</v>
      </c>
      <c r="E10" s="50">
        <v>2461</v>
      </c>
      <c r="F10" s="49">
        <v>3460972</v>
      </c>
      <c r="G10" s="52">
        <v>33000</v>
      </c>
      <c r="H10" s="50" t="s">
        <v>255</v>
      </c>
      <c r="I10" s="50" t="s">
        <v>38</v>
      </c>
      <c r="J10" s="23" t="s">
        <v>32</v>
      </c>
      <c r="K10" s="23" t="s">
        <v>33</v>
      </c>
      <c r="L10" s="51" t="s">
        <v>256</v>
      </c>
      <c r="M10" s="67" t="s">
        <v>257</v>
      </c>
      <c r="O10" s="90"/>
      <c r="P10" s="91"/>
    </row>
    <row r="11" spans="2:16" s="89" customFormat="1" ht="15.75" x14ac:dyDescent="0.25">
      <c r="B11" s="75">
        <v>6</v>
      </c>
      <c r="C11" s="22">
        <v>43151</v>
      </c>
      <c r="D11" s="50" t="s">
        <v>104</v>
      </c>
      <c r="E11" s="50">
        <v>2462</v>
      </c>
      <c r="F11" s="49">
        <v>3459262</v>
      </c>
      <c r="G11" s="52">
        <v>33000</v>
      </c>
      <c r="H11" s="50" t="s">
        <v>258</v>
      </c>
      <c r="I11" s="50" t="s">
        <v>259</v>
      </c>
      <c r="J11" s="23" t="s">
        <v>32</v>
      </c>
      <c r="K11" s="23" t="s">
        <v>33</v>
      </c>
      <c r="L11" s="51" t="s">
        <v>260</v>
      </c>
      <c r="M11" s="67" t="s">
        <v>261</v>
      </c>
      <c r="O11" s="90"/>
      <c r="P11" s="91"/>
    </row>
    <row r="12" spans="2:16" s="89" customFormat="1" ht="15.75" x14ac:dyDescent="0.25">
      <c r="B12" s="75">
        <v>7</v>
      </c>
      <c r="C12" s="22">
        <v>43151</v>
      </c>
      <c r="D12" s="50" t="s">
        <v>116</v>
      </c>
      <c r="E12" s="50">
        <v>2460</v>
      </c>
      <c r="F12" s="49">
        <v>3467083</v>
      </c>
      <c r="G12" s="52">
        <v>33000</v>
      </c>
      <c r="H12" s="50" t="s">
        <v>262</v>
      </c>
      <c r="I12" s="50" t="s">
        <v>259</v>
      </c>
      <c r="J12" s="23" t="s">
        <v>32</v>
      </c>
      <c r="K12" s="23" t="s">
        <v>33</v>
      </c>
      <c r="L12" s="51" t="s">
        <v>263</v>
      </c>
      <c r="M12" s="67" t="s">
        <v>264</v>
      </c>
      <c r="O12" s="90"/>
      <c r="P12" s="91"/>
    </row>
    <row r="13" spans="2:16" s="89" customFormat="1" ht="15.75" x14ac:dyDescent="0.25">
      <c r="B13" s="75">
        <v>8</v>
      </c>
      <c r="C13" s="22"/>
      <c r="D13" s="50" t="s">
        <v>265</v>
      </c>
      <c r="E13" s="50">
        <v>2465</v>
      </c>
      <c r="F13" s="49">
        <v>3466551</v>
      </c>
      <c r="G13" s="52">
        <v>40000</v>
      </c>
      <c r="H13" s="50" t="s">
        <v>266</v>
      </c>
      <c r="I13" s="50" t="s">
        <v>31</v>
      </c>
      <c r="J13" s="23" t="s">
        <v>32</v>
      </c>
      <c r="K13" s="23" t="s">
        <v>33</v>
      </c>
      <c r="L13" s="51" t="s">
        <v>267</v>
      </c>
      <c r="M13" s="67" t="s">
        <v>268</v>
      </c>
      <c r="O13" s="90"/>
      <c r="P13" s="91"/>
    </row>
    <row r="14" spans="2:16" s="89" customFormat="1" ht="15.75" x14ac:dyDescent="0.25">
      <c r="B14" s="75">
        <v>9</v>
      </c>
      <c r="C14" s="22"/>
      <c r="D14" s="50" t="s">
        <v>269</v>
      </c>
      <c r="E14" s="50">
        <v>2464</v>
      </c>
      <c r="F14" s="49">
        <v>3467078</v>
      </c>
      <c r="G14" s="52">
        <v>33000</v>
      </c>
      <c r="H14" s="50" t="s">
        <v>270</v>
      </c>
      <c r="I14" s="50" t="s">
        <v>38</v>
      </c>
      <c r="J14" s="23" t="s">
        <v>32</v>
      </c>
      <c r="K14" s="23" t="s">
        <v>33</v>
      </c>
      <c r="L14" s="51" t="s">
        <v>271</v>
      </c>
      <c r="M14" s="67" t="s">
        <v>272</v>
      </c>
      <c r="O14" s="90"/>
      <c r="P14" s="91"/>
    </row>
    <row r="15" spans="2:16" s="89" customFormat="1" ht="15.75" x14ac:dyDescent="0.25">
      <c r="B15" s="75">
        <v>10</v>
      </c>
      <c r="C15" s="22"/>
      <c r="D15" s="50" t="s">
        <v>106</v>
      </c>
      <c r="E15" s="50">
        <v>2466</v>
      </c>
      <c r="F15" s="49">
        <v>3460917</v>
      </c>
      <c r="G15" s="52">
        <v>45000</v>
      </c>
      <c r="H15" s="50" t="s">
        <v>273</v>
      </c>
      <c r="I15" s="50" t="s">
        <v>31</v>
      </c>
      <c r="J15" s="23" t="s">
        <v>32</v>
      </c>
      <c r="K15" s="23" t="s">
        <v>33</v>
      </c>
      <c r="L15" s="51" t="s">
        <v>86</v>
      </c>
      <c r="M15" s="67" t="s">
        <v>274</v>
      </c>
      <c r="O15" s="90"/>
      <c r="P15" s="91"/>
    </row>
    <row r="16" spans="2:16" s="89" customFormat="1" ht="15.75" x14ac:dyDescent="0.25">
      <c r="B16" s="75">
        <v>11</v>
      </c>
      <c r="C16" s="22"/>
      <c r="D16" s="50" t="s">
        <v>275</v>
      </c>
      <c r="E16" s="50">
        <v>2468</v>
      </c>
      <c r="F16" s="49">
        <v>3466459</v>
      </c>
      <c r="G16" s="52">
        <v>40000</v>
      </c>
      <c r="H16" s="50" t="s">
        <v>276</v>
      </c>
      <c r="I16" s="50" t="s">
        <v>277</v>
      </c>
      <c r="J16" s="23" t="s">
        <v>32</v>
      </c>
      <c r="K16" s="23" t="s">
        <v>33</v>
      </c>
      <c r="L16" s="51" t="s">
        <v>278</v>
      </c>
      <c r="M16" s="67" t="s">
        <v>279</v>
      </c>
      <c r="O16" s="90"/>
      <c r="P16" s="91"/>
    </row>
    <row r="17" spans="2:16" s="89" customFormat="1" ht="15.75" x14ac:dyDescent="0.25">
      <c r="B17" s="75">
        <v>12</v>
      </c>
      <c r="C17" s="22"/>
      <c r="D17" s="50" t="s">
        <v>280</v>
      </c>
      <c r="E17" s="50">
        <v>2463</v>
      </c>
      <c r="F17" s="49">
        <v>3461068</v>
      </c>
      <c r="G17" s="52">
        <v>33000</v>
      </c>
      <c r="H17" s="50" t="s">
        <v>281</v>
      </c>
      <c r="I17" s="50" t="s">
        <v>252</v>
      </c>
      <c r="J17" s="23" t="s">
        <v>32</v>
      </c>
      <c r="K17" s="23" t="s">
        <v>33</v>
      </c>
      <c r="L17" s="51" t="s">
        <v>86</v>
      </c>
      <c r="M17" s="67" t="s">
        <v>282</v>
      </c>
      <c r="O17" s="90"/>
      <c r="P17" s="91"/>
    </row>
    <row r="18" spans="2:16" s="89" customFormat="1" ht="15.75" x14ac:dyDescent="0.25">
      <c r="B18" s="75">
        <v>13</v>
      </c>
      <c r="C18" s="22"/>
      <c r="D18" s="50" t="s">
        <v>283</v>
      </c>
      <c r="E18" s="50">
        <v>2467</v>
      </c>
      <c r="F18" s="49">
        <v>3467073</v>
      </c>
      <c r="G18" s="52">
        <v>40000</v>
      </c>
      <c r="H18" s="50" t="s">
        <v>284</v>
      </c>
      <c r="I18" s="50" t="s">
        <v>31</v>
      </c>
      <c r="J18" s="23" t="s">
        <v>32</v>
      </c>
      <c r="K18" s="23" t="s">
        <v>33</v>
      </c>
      <c r="L18" s="51" t="s">
        <v>285</v>
      </c>
      <c r="M18" s="67" t="s">
        <v>286</v>
      </c>
      <c r="O18" s="90"/>
      <c r="P18" s="91"/>
    </row>
    <row r="19" spans="2:16" s="89" customFormat="1" ht="15.75" x14ac:dyDescent="0.25">
      <c r="B19" s="75">
        <v>14</v>
      </c>
      <c r="C19" s="22"/>
      <c r="D19" s="50" t="s">
        <v>74</v>
      </c>
      <c r="E19" s="50">
        <v>2471</v>
      </c>
      <c r="F19" s="49">
        <v>3466395</v>
      </c>
      <c r="G19" s="52">
        <v>45000</v>
      </c>
      <c r="H19" s="50" t="s">
        <v>287</v>
      </c>
      <c r="I19" s="50" t="s">
        <v>38</v>
      </c>
      <c r="J19" s="23" t="s">
        <v>32</v>
      </c>
      <c r="K19" s="23" t="s">
        <v>33</v>
      </c>
      <c r="L19" s="51" t="s">
        <v>288</v>
      </c>
      <c r="M19" s="67" t="s">
        <v>289</v>
      </c>
      <c r="O19" s="90"/>
      <c r="P19" s="91"/>
    </row>
    <row r="20" spans="2:16" s="89" customFormat="1" ht="15.75" x14ac:dyDescent="0.25">
      <c r="B20" s="75">
        <v>15</v>
      </c>
      <c r="C20" s="22"/>
      <c r="D20" s="50" t="s">
        <v>290</v>
      </c>
      <c r="E20" s="50">
        <v>2470</v>
      </c>
      <c r="F20" s="49">
        <v>3466946</v>
      </c>
      <c r="G20" s="52">
        <v>33000</v>
      </c>
      <c r="H20" s="50" t="s">
        <v>291</v>
      </c>
      <c r="I20" s="50" t="s">
        <v>31</v>
      </c>
      <c r="J20" s="23" t="s">
        <v>32</v>
      </c>
      <c r="K20" s="23" t="s">
        <v>33</v>
      </c>
      <c r="L20" s="51" t="s">
        <v>173</v>
      </c>
      <c r="M20" s="67" t="s">
        <v>292</v>
      </c>
      <c r="O20" s="90"/>
      <c r="P20" s="91"/>
    </row>
    <row r="21" spans="2:16" s="89" customFormat="1" ht="15.75" x14ac:dyDescent="0.25">
      <c r="B21" s="75">
        <v>16</v>
      </c>
      <c r="C21" s="22"/>
      <c r="D21" s="50" t="s">
        <v>293</v>
      </c>
      <c r="E21" s="50">
        <v>2472</v>
      </c>
      <c r="F21" s="49">
        <v>3466541</v>
      </c>
      <c r="G21" s="52">
        <v>40000</v>
      </c>
      <c r="H21" s="50" t="s">
        <v>51</v>
      </c>
      <c r="I21" s="50" t="s">
        <v>38</v>
      </c>
      <c r="J21" s="23" t="s">
        <v>32</v>
      </c>
      <c r="K21" s="23" t="s">
        <v>33</v>
      </c>
      <c r="L21" s="51" t="s">
        <v>294</v>
      </c>
      <c r="M21" s="67" t="s">
        <v>295</v>
      </c>
      <c r="O21" s="90"/>
      <c r="P21" s="91"/>
    </row>
    <row r="22" spans="2:16" s="89" customFormat="1" ht="15.75" x14ac:dyDescent="0.25">
      <c r="B22" s="75">
        <v>17</v>
      </c>
      <c r="C22" s="22"/>
      <c r="D22" s="50" t="s">
        <v>269</v>
      </c>
      <c r="E22" s="50">
        <v>2469</v>
      </c>
      <c r="F22" s="49">
        <v>3467077</v>
      </c>
      <c r="G22" s="52">
        <v>33000</v>
      </c>
      <c r="H22" s="50" t="s">
        <v>296</v>
      </c>
      <c r="I22" s="50" t="s">
        <v>38</v>
      </c>
      <c r="J22" s="23" t="s">
        <v>32</v>
      </c>
      <c r="K22" s="23" t="s">
        <v>33</v>
      </c>
      <c r="L22" s="51" t="s">
        <v>297</v>
      </c>
      <c r="M22" s="67" t="s">
        <v>298</v>
      </c>
      <c r="O22" s="90"/>
      <c r="P22" s="91"/>
    </row>
    <row r="23" spans="2:16" s="89" customFormat="1" ht="15.75" x14ac:dyDescent="0.25">
      <c r="B23" s="75">
        <v>18</v>
      </c>
      <c r="C23" s="22"/>
      <c r="D23" s="50" t="s">
        <v>299</v>
      </c>
      <c r="E23" s="50">
        <v>2474</v>
      </c>
      <c r="F23" s="49">
        <v>3466854</v>
      </c>
      <c r="G23" s="52">
        <v>40000</v>
      </c>
      <c r="H23" s="50" t="s">
        <v>300</v>
      </c>
      <c r="I23" s="50" t="s">
        <v>252</v>
      </c>
      <c r="J23" s="23" t="s">
        <v>32</v>
      </c>
      <c r="K23" s="23" t="s">
        <v>33</v>
      </c>
      <c r="L23" s="51" t="s">
        <v>301</v>
      </c>
      <c r="M23" s="67" t="s">
        <v>302</v>
      </c>
      <c r="O23" s="90"/>
      <c r="P23" s="91"/>
    </row>
    <row r="24" spans="2:16" s="89" customFormat="1" ht="15.75" x14ac:dyDescent="0.25">
      <c r="B24" s="75">
        <v>19</v>
      </c>
      <c r="C24" s="22"/>
      <c r="D24" s="50" t="s">
        <v>303</v>
      </c>
      <c r="E24" s="50">
        <v>2475</v>
      </c>
      <c r="F24" s="49">
        <v>3466963</v>
      </c>
      <c r="G24" s="52">
        <v>40000</v>
      </c>
      <c r="H24" s="50" t="s">
        <v>304</v>
      </c>
      <c r="I24" s="50" t="s">
        <v>47</v>
      </c>
      <c r="J24" s="23" t="s">
        <v>32</v>
      </c>
      <c r="K24" s="23" t="s">
        <v>33</v>
      </c>
      <c r="L24" s="51" t="s">
        <v>305</v>
      </c>
      <c r="M24" s="67" t="s">
        <v>306</v>
      </c>
      <c r="O24" s="90"/>
      <c r="P24" s="91"/>
    </row>
    <row r="25" spans="2:16" s="89" customFormat="1" ht="15.75" x14ac:dyDescent="0.25">
      <c r="B25" s="75">
        <v>20</v>
      </c>
      <c r="C25" s="22"/>
      <c r="D25" s="50" t="s">
        <v>116</v>
      </c>
      <c r="E25" s="50">
        <v>2473</v>
      </c>
      <c r="F25" s="49">
        <v>3466633</v>
      </c>
      <c r="G25" s="52">
        <v>40000</v>
      </c>
      <c r="H25" s="50" t="s">
        <v>307</v>
      </c>
      <c r="I25" s="50" t="s">
        <v>308</v>
      </c>
      <c r="J25" s="23" t="s">
        <v>32</v>
      </c>
      <c r="K25" s="23" t="s">
        <v>33</v>
      </c>
      <c r="L25" s="51" t="s">
        <v>309</v>
      </c>
      <c r="M25" s="67" t="s">
        <v>310</v>
      </c>
      <c r="O25" s="90"/>
      <c r="P25" s="91"/>
    </row>
    <row r="26" spans="2:16" s="89" customFormat="1" ht="15.75" x14ac:dyDescent="0.25">
      <c r="B26" s="75">
        <v>21</v>
      </c>
      <c r="C26" s="22"/>
      <c r="D26" s="50" t="s">
        <v>311</v>
      </c>
      <c r="E26" s="50">
        <v>2476</v>
      </c>
      <c r="F26" s="49">
        <v>3466849</v>
      </c>
      <c r="G26" s="52">
        <v>40000</v>
      </c>
      <c r="H26" s="50" t="s">
        <v>312</v>
      </c>
      <c r="I26" s="50" t="s">
        <v>313</v>
      </c>
      <c r="J26" s="23" t="s">
        <v>32</v>
      </c>
      <c r="K26" s="23" t="s">
        <v>33</v>
      </c>
      <c r="L26" s="51" t="s">
        <v>314</v>
      </c>
      <c r="M26" s="67" t="s">
        <v>315</v>
      </c>
      <c r="O26" s="90"/>
      <c r="P26" s="91"/>
    </row>
    <row r="27" spans="2:16" s="89" customFormat="1" ht="15.75" x14ac:dyDescent="0.25">
      <c r="B27" s="75">
        <v>22</v>
      </c>
      <c r="C27" s="22"/>
      <c r="D27" s="50" t="s">
        <v>316</v>
      </c>
      <c r="E27" s="50">
        <v>2482</v>
      </c>
      <c r="F27" s="49">
        <v>3466554</v>
      </c>
      <c r="G27" s="52">
        <v>40000</v>
      </c>
      <c r="H27" s="50" t="s">
        <v>219</v>
      </c>
      <c r="I27" s="50" t="s">
        <v>244</v>
      </c>
      <c r="J27" s="23" t="s">
        <v>32</v>
      </c>
      <c r="K27" s="23" t="s">
        <v>33</v>
      </c>
      <c r="L27" s="51" t="s">
        <v>181</v>
      </c>
      <c r="M27" s="67" t="s">
        <v>317</v>
      </c>
      <c r="O27" s="90"/>
      <c r="P27" s="91"/>
    </row>
    <row r="28" spans="2:16" s="89" customFormat="1" ht="15.75" x14ac:dyDescent="0.25">
      <c r="B28" s="75">
        <v>23</v>
      </c>
      <c r="C28" s="22"/>
      <c r="D28" s="50" t="s">
        <v>117</v>
      </c>
      <c r="E28" s="50">
        <v>2479</v>
      </c>
      <c r="F28" s="49">
        <v>3467093</v>
      </c>
      <c r="G28" s="52">
        <v>40000</v>
      </c>
      <c r="H28" s="50" t="s">
        <v>318</v>
      </c>
      <c r="I28" s="50" t="s">
        <v>252</v>
      </c>
      <c r="J28" s="23" t="s">
        <v>32</v>
      </c>
      <c r="K28" s="23" t="s">
        <v>33</v>
      </c>
      <c r="L28" s="51" t="s">
        <v>319</v>
      </c>
      <c r="M28" s="67" t="s">
        <v>320</v>
      </c>
      <c r="O28" s="90"/>
      <c r="P28" s="91"/>
    </row>
    <row r="29" spans="2:16" s="89" customFormat="1" ht="15.75" x14ac:dyDescent="0.25">
      <c r="B29" s="75">
        <v>24</v>
      </c>
      <c r="C29" s="22"/>
      <c r="D29" s="50" t="s">
        <v>321</v>
      </c>
      <c r="E29" s="50">
        <v>2481</v>
      </c>
      <c r="F29" s="49">
        <v>3466762</v>
      </c>
      <c r="G29" s="52">
        <v>40000</v>
      </c>
      <c r="H29" s="50" t="s">
        <v>322</v>
      </c>
      <c r="I29" s="50" t="s">
        <v>38</v>
      </c>
      <c r="J29" s="23" t="s">
        <v>32</v>
      </c>
      <c r="K29" s="23" t="s">
        <v>33</v>
      </c>
      <c r="L29" s="51" t="s">
        <v>323</v>
      </c>
      <c r="M29" s="67" t="s">
        <v>324</v>
      </c>
      <c r="O29" s="90"/>
      <c r="P29" s="91"/>
    </row>
    <row r="30" spans="2:16" s="89" customFormat="1" ht="15.75" x14ac:dyDescent="0.25">
      <c r="B30" s="75">
        <v>25</v>
      </c>
      <c r="C30" s="22"/>
      <c r="D30" s="50" t="s">
        <v>325</v>
      </c>
      <c r="E30" s="50">
        <v>2478</v>
      </c>
      <c r="F30" s="49">
        <v>3466456</v>
      </c>
      <c r="G30" s="52">
        <v>40000</v>
      </c>
      <c r="H30" s="50" t="s">
        <v>326</v>
      </c>
      <c r="I30" s="50" t="s">
        <v>327</v>
      </c>
      <c r="J30" s="23" t="s">
        <v>32</v>
      </c>
      <c r="K30" s="23" t="s">
        <v>33</v>
      </c>
      <c r="L30" s="51" t="s">
        <v>328</v>
      </c>
      <c r="M30" s="67" t="s">
        <v>329</v>
      </c>
      <c r="O30" s="90"/>
      <c r="P30" s="91"/>
    </row>
    <row r="31" spans="2:16" s="89" customFormat="1" ht="15.75" x14ac:dyDescent="0.25">
      <c r="B31" s="75">
        <v>26</v>
      </c>
      <c r="C31" s="22"/>
      <c r="D31" s="50" t="s">
        <v>107</v>
      </c>
      <c r="E31" s="50">
        <v>2477</v>
      </c>
      <c r="F31" s="49">
        <v>3467412</v>
      </c>
      <c r="G31" s="52">
        <v>33000</v>
      </c>
      <c r="H31" s="50" t="s">
        <v>330</v>
      </c>
      <c r="I31" s="50" t="s">
        <v>244</v>
      </c>
      <c r="J31" s="23" t="s">
        <v>32</v>
      </c>
      <c r="K31" s="23" t="s">
        <v>33</v>
      </c>
      <c r="L31" s="51" t="s">
        <v>39</v>
      </c>
      <c r="M31" s="67" t="s">
        <v>331</v>
      </c>
      <c r="O31" s="90"/>
      <c r="P31" s="91"/>
    </row>
    <row r="32" spans="2:16" s="89" customFormat="1" ht="15.75" x14ac:dyDescent="0.25">
      <c r="B32" s="75">
        <v>27</v>
      </c>
      <c r="C32" s="22"/>
      <c r="D32" s="50" t="s">
        <v>316</v>
      </c>
      <c r="E32" s="50">
        <v>2480</v>
      </c>
      <c r="F32" s="49">
        <v>3466553</v>
      </c>
      <c r="G32" s="52">
        <v>40000</v>
      </c>
      <c r="H32" s="50" t="s">
        <v>332</v>
      </c>
      <c r="I32" s="50" t="s">
        <v>244</v>
      </c>
      <c r="J32" s="23" t="s">
        <v>32</v>
      </c>
      <c r="K32" s="23" t="s">
        <v>33</v>
      </c>
      <c r="L32" s="51" t="s">
        <v>333</v>
      </c>
      <c r="M32" s="67" t="s">
        <v>334</v>
      </c>
      <c r="O32" s="90"/>
      <c r="P32" s="91"/>
    </row>
    <row r="33" spans="2:18" s="89" customFormat="1" ht="15.75" x14ac:dyDescent="0.25">
      <c r="B33" s="75">
        <v>28</v>
      </c>
      <c r="C33" s="22">
        <v>43151</v>
      </c>
      <c r="D33" s="50" t="s">
        <v>335</v>
      </c>
      <c r="E33" s="50">
        <v>2483</v>
      </c>
      <c r="F33" s="49">
        <v>3460667</v>
      </c>
      <c r="G33" s="52">
        <v>33000</v>
      </c>
      <c r="H33" s="50" t="s">
        <v>336</v>
      </c>
      <c r="I33" s="50" t="s">
        <v>259</v>
      </c>
      <c r="J33" s="23" t="s">
        <v>32</v>
      </c>
      <c r="K33" s="23" t="s">
        <v>33</v>
      </c>
      <c r="L33" s="51" t="s">
        <v>337</v>
      </c>
      <c r="M33" s="67" t="s">
        <v>338</v>
      </c>
      <c r="O33" s="90"/>
      <c r="P33" s="91"/>
      <c r="R33" s="89" t="s">
        <v>339</v>
      </c>
    </row>
    <row r="34" spans="2:18" s="89" customFormat="1" ht="15.75" x14ac:dyDescent="0.25">
      <c r="B34" s="75">
        <v>29</v>
      </c>
      <c r="C34" s="22">
        <v>43151</v>
      </c>
      <c r="D34" s="50" t="s">
        <v>340</v>
      </c>
      <c r="E34" s="50">
        <v>2484</v>
      </c>
      <c r="F34" s="49">
        <v>3467233</v>
      </c>
      <c r="G34" s="52">
        <v>40000</v>
      </c>
      <c r="H34" s="50" t="s">
        <v>341</v>
      </c>
      <c r="I34" s="50" t="s">
        <v>252</v>
      </c>
      <c r="J34" s="23" t="s">
        <v>32</v>
      </c>
      <c r="K34" s="23" t="s">
        <v>33</v>
      </c>
      <c r="L34" s="51" t="s">
        <v>342</v>
      </c>
      <c r="M34" s="67" t="s">
        <v>343</v>
      </c>
      <c r="O34" s="90"/>
      <c r="P34" s="91"/>
    </row>
    <row r="35" spans="2:18" s="89" customFormat="1" ht="15.75" x14ac:dyDescent="0.25">
      <c r="B35" s="75">
        <v>30</v>
      </c>
      <c r="C35" s="22">
        <v>43151</v>
      </c>
      <c r="D35" s="50" t="s">
        <v>265</v>
      </c>
      <c r="E35" s="50">
        <v>2486</v>
      </c>
      <c r="F35" s="49">
        <v>3466552</v>
      </c>
      <c r="G35" s="52">
        <v>40000</v>
      </c>
      <c r="H35" s="50" t="s">
        <v>344</v>
      </c>
      <c r="I35" s="50" t="s">
        <v>31</v>
      </c>
      <c r="J35" s="23" t="s">
        <v>32</v>
      </c>
      <c r="K35" s="23" t="s">
        <v>33</v>
      </c>
      <c r="L35" s="51" t="s">
        <v>345</v>
      </c>
      <c r="M35" s="67" t="s">
        <v>346</v>
      </c>
      <c r="O35" s="90"/>
      <c r="P35" s="91"/>
    </row>
    <row r="36" spans="2:18" s="89" customFormat="1" ht="15.75" x14ac:dyDescent="0.25">
      <c r="B36" s="75">
        <v>31</v>
      </c>
      <c r="C36" s="22">
        <v>43151</v>
      </c>
      <c r="D36" s="50" t="s">
        <v>347</v>
      </c>
      <c r="E36" s="50">
        <v>2487</v>
      </c>
      <c r="F36" s="49">
        <v>3466333</v>
      </c>
      <c r="G36" s="52">
        <v>33000</v>
      </c>
      <c r="H36" s="50" t="s">
        <v>206</v>
      </c>
      <c r="I36" s="50" t="s">
        <v>38</v>
      </c>
      <c r="J36" s="23" t="s">
        <v>32</v>
      </c>
      <c r="K36" s="23" t="s">
        <v>33</v>
      </c>
      <c r="L36" s="51" t="s">
        <v>156</v>
      </c>
      <c r="M36" s="67" t="s">
        <v>348</v>
      </c>
      <c r="O36" s="90"/>
      <c r="P36" s="91"/>
    </row>
    <row r="37" spans="2:18" s="89" customFormat="1" ht="15.75" x14ac:dyDescent="0.25">
      <c r="B37" s="75">
        <v>32</v>
      </c>
      <c r="C37" s="22">
        <v>43151</v>
      </c>
      <c r="D37" s="50" t="s">
        <v>340</v>
      </c>
      <c r="E37" s="50">
        <v>2488</v>
      </c>
      <c r="F37" s="49">
        <v>3467234</v>
      </c>
      <c r="G37" s="52">
        <v>40000</v>
      </c>
      <c r="H37" s="50" t="s">
        <v>349</v>
      </c>
      <c r="I37" s="50" t="s">
        <v>244</v>
      </c>
      <c r="J37" s="23" t="s">
        <v>32</v>
      </c>
      <c r="K37" s="23" t="s">
        <v>33</v>
      </c>
      <c r="L37" s="51" t="s">
        <v>350</v>
      </c>
      <c r="M37" s="67" t="s">
        <v>351</v>
      </c>
      <c r="O37" s="90"/>
      <c r="P37" s="91"/>
    </row>
    <row r="38" spans="2:18" s="89" customFormat="1" ht="15.75" x14ac:dyDescent="0.25">
      <c r="B38" s="75">
        <v>33</v>
      </c>
      <c r="C38" s="22">
        <v>43151</v>
      </c>
      <c r="D38" s="50" t="s">
        <v>74</v>
      </c>
      <c r="E38" s="50">
        <v>2489</v>
      </c>
      <c r="F38" s="49">
        <v>3466324</v>
      </c>
      <c r="G38" s="52">
        <v>40000</v>
      </c>
      <c r="H38" s="50" t="s">
        <v>352</v>
      </c>
      <c r="I38" s="50" t="s">
        <v>38</v>
      </c>
      <c r="J38" s="23" t="s">
        <v>32</v>
      </c>
      <c r="K38" s="23" t="s">
        <v>33</v>
      </c>
      <c r="L38" s="51" t="s">
        <v>43</v>
      </c>
      <c r="M38" s="67" t="s">
        <v>353</v>
      </c>
      <c r="O38" s="90"/>
      <c r="P38" s="91"/>
    </row>
    <row r="39" spans="2:18" s="89" customFormat="1" ht="15.75" x14ac:dyDescent="0.25">
      <c r="B39" s="75">
        <v>34</v>
      </c>
      <c r="C39" s="22">
        <v>43151</v>
      </c>
      <c r="D39" s="50" t="s">
        <v>74</v>
      </c>
      <c r="E39" s="50">
        <v>2490</v>
      </c>
      <c r="F39" s="49">
        <v>3466331</v>
      </c>
      <c r="G39" s="52">
        <v>33000</v>
      </c>
      <c r="H39" s="50" t="s">
        <v>212</v>
      </c>
      <c r="I39" s="50" t="s">
        <v>38</v>
      </c>
      <c r="J39" s="23" t="s">
        <v>32</v>
      </c>
      <c r="K39" s="23" t="s">
        <v>33</v>
      </c>
      <c r="L39" s="51" t="s">
        <v>354</v>
      </c>
      <c r="M39" s="67" t="s">
        <v>355</v>
      </c>
      <c r="O39" s="90"/>
      <c r="P39" s="91"/>
    </row>
    <row r="40" spans="2:18" s="89" customFormat="1" ht="15.75" x14ac:dyDescent="0.25">
      <c r="B40" s="75">
        <v>35</v>
      </c>
      <c r="C40" s="22">
        <v>43151</v>
      </c>
      <c r="D40" s="50" t="s">
        <v>356</v>
      </c>
      <c r="E40" s="50">
        <v>2485</v>
      </c>
      <c r="F40" s="49">
        <v>3459200</v>
      </c>
      <c r="G40" s="52">
        <v>33000</v>
      </c>
      <c r="H40" s="50" t="s">
        <v>357</v>
      </c>
      <c r="I40" s="50" t="s">
        <v>31</v>
      </c>
      <c r="J40" s="23" t="s">
        <v>32</v>
      </c>
      <c r="K40" s="23" t="s">
        <v>33</v>
      </c>
      <c r="L40" s="51" t="s">
        <v>358</v>
      </c>
      <c r="M40" s="67" t="s">
        <v>359</v>
      </c>
      <c r="O40" s="90"/>
      <c r="P40" s="91"/>
    </row>
    <row r="41" spans="2:18" s="89" customFormat="1" ht="16.5" thickBot="1" x14ac:dyDescent="0.3">
      <c r="B41" s="111">
        <v>36</v>
      </c>
      <c r="C41" s="112">
        <v>43151</v>
      </c>
      <c r="D41" s="113" t="s">
        <v>360</v>
      </c>
      <c r="E41" s="113">
        <v>2491</v>
      </c>
      <c r="F41" s="114">
        <v>3466731</v>
      </c>
      <c r="G41" s="115">
        <v>45000</v>
      </c>
      <c r="H41" s="113" t="s">
        <v>361</v>
      </c>
      <c r="I41" s="113" t="s">
        <v>313</v>
      </c>
      <c r="J41" s="45" t="s">
        <v>32</v>
      </c>
      <c r="K41" s="45" t="s">
        <v>33</v>
      </c>
      <c r="L41" s="116" t="s">
        <v>362</v>
      </c>
      <c r="M41" s="117" t="s">
        <v>363</v>
      </c>
      <c r="O41" s="90"/>
      <c r="P41" s="91"/>
    </row>
    <row r="43" spans="2:18" ht="13.5" thickBot="1" x14ac:dyDescent="0.25">
      <c r="D43" s="20"/>
      <c r="F43" s="93"/>
    </row>
    <row r="44" spans="2:18" s="15" customFormat="1" ht="15.75" thickBot="1" x14ac:dyDescent="0.3">
      <c r="C44" s="212" t="s">
        <v>22</v>
      </c>
      <c r="D44" s="213"/>
      <c r="E44" s="213"/>
      <c r="F44" s="100">
        <v>6548789</v>
      </c>
      <c r="G44" s="17"/>
    </row>
    <row r="45" spans="2:18" s="15" customFormat="1" ht="15.75" thickBot="1" x14ac:dyDescent="0.3">
      <c r="C45" s="99"/>
      <c r="D45" s="99"/>
      <c r="E45" s="99"/>
      <c r="F45" s="16"/>
      <c r="G45" s="17"/>
    </row>
    <row r="46" spans="2:18" ht="15.75" thickBot="1" x14ac:dyDescent="0.3">
      <c r="C46" s="212" t="s">
        <v>366</v>
      </c>
      <c r="D46" s="213"/>
      <c r="E46" s="213"/>
      <c r="F46" s="102"/>
      <c r="G46" s="101">
        <f>SUM(G6:G44)</f>
        <v>1364000</v>
      </c>
    </row>
    <row r="47" spans="2:18" ht="15.75" thickBot="1" x14ac:dyDescent="0.3">
      <c r="C47" s="48"/>
      <c r="D47" s="48"/>
      <c r="E47" s="48"/>
      <c r="F47" s="94"/>
      <c r="G47" s="95"/>
    </row>
    <row r="48" spans="2:18" ht="15.75" thickBot="1" x14ac:dyDescent="0.3">
      <c r="C48" s="212" t="s">
        <v>95</v>
      </c>
      <c r="D48" s="213"/>
      <c r="E48" s="213"/>
      <c r="F48" s="101">
        <f>F44-G46</f>
        <v>5184789</v>
      </c>
      <c r="G48" s="94"/>
    </row>
    <row r="50" spans="2:7" s="96" customFormat="1" ht="18" x14ac:dyDescent="0.25">
      <c r="B50" s="19"/>
      <c r="D50" s="199"/>
      <c r="E50" s="199"/>
      <c r="F50" s="97"/>
      <c r="G50" s="98"/>
    </row>
  </sheetData>
  <mergeCells count="16">
    <mergeCell ref="B2:M2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M4"/>
    <mergeCell ref="C46:E46"/>
    <mergeCell ref="C48:E48"/>
    <mergeCell ref="D50:E50"/>
    <mergeCell ref="B3:M3"/>
    <mergeCell ref="C44:E44"/>
  </mergeCells>
  <conditionalFormatting sqref="F50">
    <cfRule type="duplicateValues" dxfId="14" priority="3"/>
  </conditionalFormatting>
  <conditionalFormatting sqref="F50">
    <cfRule type="duplicateValues" dxfId="13" priority="1"/>
    <cfRule type="duplicateValues" dxfId="12" priority="2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opLeftCell="A22" workbookViewId="0">
      <selection activeCell="L59" sqref="C28:L59"/>
    </sheetView>
  </sheetViews>
  <sheetFormatPr defaultRowHeight="12.75" x14ac:dyDescent="0.2"/>
  <cols>
    <col min="1" max="1" width="8.42578125" style="92" customWidth="1"/>
    <col min="2" max="2" width="0.28515625" style="85" customWidth="1"/>
    <col min="3" max="3" width="29.85546875" style="18" customWidth="1"/>
    <col min="4" max="4" width="17.5703125" style="85" customWidth="1"/>
    <col min="5" max="5" width="23.7109375" style="85" customWidth="1"/>
    <col min="6" max="6" width="18.7109375" style="85" customWidth="1"/>
    <col min="7" max="7" width="19.7109375" style="85" customWidth="1"/>
    <col min="8" max="8" width="19.42578125" style="85" customWidth="1"/>
    <col min="9" max="9" width="16.42578125" style="85" bestFit="1" customWidth="1"/>
    <col min="10" max="10" width="18.85546875" style="85" customWidth="1"/>
    <col min="11" max="11" width="21.5703125" style="85" customWidth="1"/>
    <col min="12" max="12" width="22.28515625" style="85" customWidth="1"/>
    <col min="13" max="16384" width="9.140625" style="85"/>
  </cols>
  <sheetData>
    <row r="1" spans="1:15" s="21" customFormat="1" ht="25.5" x14ac:dyDescent="0.2">
      <c r="A1" s="226" t="s">
        <v>486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5" ht="18.75" thickBot="1" x14ac:dyDescent="0.25">
      <c r="A2" s="130" t="s">
        <v>370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5" ht="25.5" x14ac:dyDescent="0.2">
      <c r="A3" s="217" t="s">
        <v>1</v>
      </c>
      <c r="B3" s="219" t="s">
        <v>2</v>
      </c>
      <c r="C3" s="221" t="s">
        <v>3</v>
      </c>
      <c r="D3" s="183" t="s">
        <v>26</v>
      </c>
      <c r="E3" s="223" t="s">
        <v>5</v>
      </c>
      <c r="F3" s="187" t="s">
        <v>6</v>
      </c>
      <c r="G3" s="219" t="s">
        <v>7</v>
      </c>
      <c r="H3" s="132" t="s">
        <v>27</v>
      </c>
      <c r="I3" s="219" t="s">
        <v>8</v>
      </c>
      <c r="J3" s="187" t="s">
        <v>9</v>
      </c>
      <c r="K3" s="219" t="s">
        <v>14</v>
      </c>
      <c r="L3" s="225"/>
    </row>
    <row r="4" spans="1:15" ht="13.5" thickBot="1" x14ac:dyDescent="0.25">
      <c r="A4" s="227"/>
      <c r="B4" s="228"/>
      <c r="C4" s="229"/>
      <c r="D4" s="184"/>
      <c r="E4" s="230"/>
      <c r="F4" s="188"/>
      <c r="G4" s="228"/>
      <c r="H4" s="133"/>
      <c r="I4" s="228"/>
      <c r="J4" s="188"/>
      <c r="K4" s="133" t="s">
        <v>20</v>
      </c>
      <c r="L4" s="134" t="s">
        <v>21</v>
      </c>
      <c r="N4" s="85" t="s">
        <v>28</v>
      </c>
    </row>
    <row r="5" spans="1:15" ht="15.75" x14ac:dyDescent="0.2">
      <c r="A5" s="135">
        <v>1</v>
      </c>
      <c r="B5" s="22">
        <v>43151</v>
      </c>
      <c r="C5" s="105" t="s">
        <v>383</v>
      </c>
      <c r="D5" s="106">
        <v>2493</v>
      </c>
      <c r="E5" s="106">
        <v>3460779</v>
      </c>
      <c r="F5" s="136">
        <v>33000</v>
      </c>
      <c r="G5" s="106" t="s">
        <v>487</v>
      </c>
      <c r="H5" s="110" t="s">
        <v>38</v>
      </c>
      <c r="I5" s="23" t="s">
        <v>32</v>
      </c>
      <c r="J5" s="23" t="s">
        <v>33</v>
      </c>
      <c r="K5" s="109" t="s">
        <v>385</v>
      </c>
      <c r="L5" s="106" t="s">
        <v>488</v>
      </c>
    </row>
    <row r="6" spans="1:15" s="89" customFormat="1" ht="15.75" x14ac:dyDescent="0.25">
      <c r="A6" s="137">
        <f>A5+1</f>
        <v>2</v>
      </c>
      <c r="B6" s="22">
        <v>43151</v>
      </c>
      <c r="C6" s="50" t="s">
        <v>116</v>
      </c>
      <c r="D6" s="50">
        <v>2492</v>
      </c>
      <c r="E6" s="49">
        <v>3467043</v>
      </c>
      <c r="F6" s="138">
        <v>33000</v>
      </c>
      <c r="G6" s="50" t="s">
        <v>489</v>
      </c>
      <c r="H6" s="67" t="s">
        <v>231</v>
      </c>
      <c r="I6" s="23" t="s">
        <v>32</v>
      </c>
      <c r="J6" s="23" t="s">
        <v>33</v>
      </c>
      <c r="K6" s="51" t="s">
        <v>490</v>
      </c>
      <c r="L6" s="50" t="s">
        <v>491</v>
      </c>
      <c r="N6" s="90"/>
      <c r="O6" s="91"/>
    </row>
    <row r="7" spans="1:15" s="89" customFormat="1" ht="15.75" x14ac:dyDescent="0.25">
      <c r="A7" s="137">
        <f t="shared" ref="A7:A61" si="0">A6+1</f>
        <v>3</v>
      </c>
      <c r="B7" s="22">
        <v>43151</v>
      </c>
      <c r="C7" s="50" t="s">
        <v>375</v>
      </c>
      <c r="D7" s="50">
        <v>2495</v>
      </c>
      <c r="E7" s="49">
        <v>3466987</v>
      </c>
      <c r="F7" s="138">
        <v>40000</v>
      </c>
      <c r="G7" s="50" t="s">
        <v>492</v>
      </c>
      <c r="H7" s="67" t="s">
        <v>47</v>
      </c>
      <c r="I7" s="23" t="s">
        <v>32</v>
      </c>
      <c r="J7" s="23" t="s">
        <v>33</v>
      </c>
      <c r="K7" s="51" t="s">
        <v>493</v>
      </c>
      <c r="L7" s="50" t="s">
        <v>494</v>
      </c>
      <c r="N7" s="90"/>
      <c r="O7" s="91"/>
    </row>
    <row r="8" spans="1:15" s="89" customFormat="1" ht="15.75" x14ac:dyDescent="0.25">
      <c r="A8" s="137">
        <f t="shared" si="0"/>
        <v>4</v>
      </c>
      <c r="B8" s="22">
        <v>43151</v>
      </c>
      <c r="C8" s="50" t="s">
        <v>347</v>
      </c>
      <c r="D8" s="50">
        <v>2494</v>
      </c>
      <c r="E8" s="49">
        <v>3466325</v>
      </c>
      <c r="F8" s="138">
        <v>33000</v>
      </c>
      <c r="G8" s="50" t="s">
        <v>75</v>
      </c>
      <c r="H8" s="67" t="s">
        <v>38</v>
      </c>
      <c r="I8" s="23" t="s">
        <v>32</v>
      </c>
      <c r="J8" s="23" t="s">
        <v>33</v>
      </c>
      <c r="K8" s="51" t="s">
        <v>76</v>
      </c>
      <c r="L8" s="50" t="s">
        <v>77</v>
      </c>
      <c r="N8" s="90"/>
      <c r="O8" s="91"/>
    </row>
    <row r="9" spans="1:15" s="89" customFormat="1" ht="15.75" x14ac:dyDescent="0.25">
      <c r="A9" s="137">
        <f t="shared" si="0"/>
        <v>5</v>
      </c>
      <c r="B9" s="22">
        <v>43151</v>
      </c>
      <c r="C9" s="50" t="s">
        <v>495</v>
      </c>
      <c r="D9" s="50">
        <v>2496</v>
      </c>
      <c r="E9" s="49">
        <v>3467068</v>
      </c>
      <c r="F9" s="138">
        <v>33000</v>
      </c>
      <c r="G9" s="50" t="s">
        <v>496</v>
      </c>
      <c r="H9" s="67" t="s">
        <v>259</v>
      </c>
      <c r="I9" s="23" t="s">
        <v>32</v>
      </c>
      <c r="J9" s="23" t="s">
        <v>33</v>
      </c>
      <c r="K9" s="51" t="s">
        <v>497</v>
      </c>
      <c r="L9" s="50" t="s">
        <v>498</v>
      </c>
      <c r="N9" s="90"/>
      <c r="O9" s="91"/>
    </row>
    <row r="10" spans="1:15" s="89" customFormat="1" ht="15.75" x14ac:dyDescent="0.25">
      <c r="A10" s="137">
        <f t="shared" si="0"/>
        <v>6</v>
      </c>
      <c r="B10" s="22">
        <v>43151</v>
      </c>
      <c r="C10" s="50" t="s">
        <v>383</v>
      </c>
      <c r="D10" s="50">
        <v>2498</v>
      </c>
      <c r="E10" s="49">
        <v>3459261</v>
      </c>
      <c r="F10" s="138">
        <v>33000</v>
      </c>
      <c r="G10" s="50" t="s">
        <v>499</v>
      </c>
      <c r="H10" s="67" t="s">
        <v>259</v>
      </c>
      <c r="I10" s="23" t="s">
        <v>32</v>
      </c>
      <c r="J10" s="23" t="s">
        <v>33</v>
      </c>
      <c r="K10" s="51" t="s">
        <v>354</v>
      </c>
      <c r="L10" s="50" t="s">
        <v>500</v>
      </c>
      <c r="N10" s="90"/>
      <c r="O10" s="91"/>
    </row>
    <row r="11" spans="1:15" s="89" customFormat="1" ht="15.75" x14ac:dyDescent="0.25">
      <c r="A11" s="137">
        <f t="shared" si="0"/>
        <v>7</v>
      </c>
      <c r="B11" s="22">
        <v>43151</v>
      </c>
      <c r="C11" s="50" t="s">
        <v>84</v>
      </c>
      <c r="D11" s="50">
        <v>2500</v>
      </c>
      <c r="E11" s="49">
        <v>3466511</v>
      </c>
      <c r="F11" s="138">
        <v>40000</v>
      </c>
      <c r="G11" s="50" t="s">
        <v>501</v>
      </c>
      <c r="H11" s="67" t="s">
        <v>60</v>
      </c>
      <c r="I11" s="23" t="s">
        <v>32</v>
      </c>
      <c r="J11" s="23" t="s">
        <v>33</v>
      </c>
      <c r="K11" s="51" t="s">
        <v>502</v>
      </c>
      <c r="L11" s="50" t="s">
        <v>503</v>
      </c>
      <c r="N11" s="90"/>
      <c r="O11" s="91"/>
    </row>
    <row r="12" spans="1:15" s="89" customFormat="1" ht="15.75" x14ac:dyDescent="0.25">
      <c r="A12" s="137">
        <f t="shared" si="0"/>
        <v>8</v>
      </c>
      <c r="B12" s="22"/>
      <c r="C12" s="50" t="s">
        <v>504</v>
      </c>
      <c r="D12" s="50">
        <v>2499</v>
      </c>
      <c r="E12" s="49">
        <v>3466415</v>
      </c>
      <c r="F12" s="138">
        <v>40000</v>
      </c>
      <c r="G12" s="50" t="s">
        <v>505</v>
      </c>
      <c r="H12" s="67" t="s">
        <v>231</v>
      </c>
      <c r="I12" s="23" t="s">
        <v>32</v>
      </c>
      <c r="J12" s="23" t="s">
        <v>33</v>
      </c>
      <c r="K12" s="51" t="s">
        <v>125</v>
      </c>
      <c r="L12" s="50" t="s">
        <v>506</v>
      </c>
      <c r="N12" s="90"/>
      <c r="O12" s="91"/>
    </row>
    <row r="13" spans="1:15" s="89" customFormat="1" ht="15.75" x14ac:dyDescent="0.25">
      <c r="A13" s="137">
        <f t="shared" si="0"/>
        <v>9</v>
      </c>
      <c r="B13" s="22"/>
      <c r="C13" s="50" t="s">
        <v>504</v>
      </c>
      <c r="D13" s="50">
        <v>2497</v>
      </c>
      <c r="E13" s="49">
        <v>3466416</v>
      </c>
      <c r="F13" s="138">
        <v>40000</v>
      </c>
      <c r="G13" s="50" t="s">
        <v>507</v>
      </c>
      <c r="H13" s="67" t="s">
        <v>231</v>
      </c>
      <c r="I13" s="23" t="s">
        <v>32</v>
      </c>
      <c r="J13" s="23" t="s">
        <v>33</v>
      </c>
      <c r="K13" s="51" t="s">
        <v>429</v>
      </c>
      <c r="L13" s="50" t="s">
        <v>508</v>
      </c>
      <c r="N13" s="90"/>
      <c r="O13" s="91"/>
    </row>
    <row r="14" spans="1:15" s="89" customFormat="1" ht="15.75" x14ac:dyDescent="0.25">
      <c r="A14" s="137">
        <f t="shared" si="0"/>
        <v>10</v>
      </c>
      <c r="B14" s="22"/>
      <c r="C14" s="50" t="s">
        <v>509</v>
      </c>
      <c r="D14" s="50">
        <v>2055</v>
      </c>
      <c r="E14" s="49">
        <v>3466766</v>
      </c>
      <c r="F14" s="138">
        <v>33000</v>
      </c>
      <c r="G14" s="50" t="s">
        <v>510</v>
      </c>
      <c r="H14" s="67" t="s">
        <v>225</v>
      </c>
      <c r="I14" s="23" t="s">
        <v>32</v>
      </c>
      <c r="J14" s="23" t="s">
        <v>33</v>
      </c>
      <c r="K14" s="51" t="s">
        <v>511</v>
      </c>
      <c r="L14" s="50" t="s">
        <v>512</v>
      </c>
      <c r="N14" s="90"/>
      <c r="O14" s="91"/>
    </row>
    <row r="15" spans="1:15" s="89" customFormat="1" ht="15.75" x14ac:dyDescent="0.25">
      <c r="A15" s="137">
        <f t="shared" si="0"/>
        <v>11</v>
      </c>
      <c r="B15" s="22"/>
      <c r="C15" s="50" t="s">
        <v>321</v>
      </c>
      <c r="D15" s="50">
        <v>2502</v>
      </c>
      <c r="E15" s="49">
        <v>3466763</v>
      </c>
      <c r="F15" s="138">
        <v>40000</v>
      </c>
      <c r="G15" s="50" t="s">
        <v>513</v>
      </c>
      <c r="H15" s="67" t="s">
        <v>38</v>
      </c>
      <c r="I15" s="23" t="s">
        <v>32</v>
      </c>
      <c r="J15" s="23" t="s">
        <v>33</v>
      </c>
      <c r="K15" s="51" t="s">
        <v>167</v>
      </c>
      <c r="L15" s="50" t="s">
        <v>514</v>
      </c>
      <c r="N15" s="90"/>
      <c r="O15" s="91"/>
    </row>
    <row r="16" spans="1:15" s="89" customFormat="1" ht="15.75" x14ac:dyDescent="0.25">
      <c r="A16" s="137">
        <f t="shared" si="0"/>
        <v>12</v>
      </c>
      <c r="B16" s="22"/>
      <c r="C16" s="50" t="s">
        <v>427</v>
      </c>
      <c r="D16" s="50">
        <v>2504</v>
      </c>
      <c r="E16" s="49">
        <v>3461153</v>
      </c>
      <c r="F16" s="138">
        <v>40000</v>
      </c>
      <c r="G16" s="50" t="s">
        <v>515</v>
      </c>
      <c r="H16" s="67" t="s">
        <v>231</v>
      </c>
      <c r="I16" s="23" t="s">
        <v>32</v>
      </c>
      <c r="J16" s="23" t="s">
        <v>33</v>
      </c>
      <c r="K16" s="51" t="s">
        <v>516</v>
      </c>
      <c r="L16" s="50" t="s">
        <v>517</v>
      </c>
      <c r="N16" s="90"/>
      <c r="O16" s="91"/>
    </row>
    <row r="17" spans="1:17" s="89" customFormat="1" ht="15.75" x14ac:dyDescent="0.25">
      <c r="A17" s="137">
        <f t="shared" si="0"/>
        <v>13</v>
      </c>
      <c r="B17" s="22"/>
      <c r="C17" s="50" t="s">
        <v>518</v>
      </c>
      <c r="D17" s="50">
        <v>2505</v>
      </c>
      <c r="E17" s="49">
        <v>3467306</v>
      </c>
      <c r="F17" s="138">
        <v>40000</v>
      </c>
      <c r="G17" s="50" t="s">
        <v>519</v>
      </c>
      <c r="H17" s="67" t="s">
        <v>398</v>
      </c>
      <c r="I17" s="23" t="s">
        <v>32</v>
      </c>
      <c r="J17" s="23" t="s">
        <v>33</v>
      </c>
      <c r="K17" s="51" t="s">
        <v>181</v>
      </c>
      <c r="L17" s="50" t="s">
        <v>520</v>
      </c>
      <c r="N17" s="90"/>
      <c r="O17" s="91"/>
    </row>
    <row r="18" spans="1:17" s="89" customFormat="1" ht="15.75" x14ac:dyDescent="0.25">
      <c r="A18" s="137">
        <f t="shared" si="0"/>
        <v>14</v>
      </c>
      <c r="B18" s="22"/>
      <c r="C18" s="50" t="s">
        <v>521</v>
      </c>
      <c r="D18" s="50">
        <v>2507</v>
      </c>
      <c r="E18" s="49">
        <v>3466616</v>
      </c>
      <c r="F18" s="138">
        <v>40000</v>
      </c>
      <c r="G18" s="50" t="s">
        <v>522</v>
      </c>
      <c r="H18" s="67" t="s">
        <v>47</v>
      </c>
      <c r="I18" s="23" t="s">
        <v>32</v>
      </c>
      <c r="J18" s="23" t="s">
        <v>33</v>
      </c>
      <c r="K18" s="51" t="s">
        <v>523</v>
      </c>
      <c r="L18" s="50" t="s">
        <v>524</v>
      </c>
      <c r="N18" s="90"/>
      <c r="O18" s="91"/>
    </row>
    <row r="19" spans="1:17" s="89" customFormat="1" ht="15.75" x14ac:dyDescent="0.25">
      <c r="A19" s="137">
        <f t="shared" si="0"/>
        <v>15</v>
      </c>
      <c r="B19" s="22"/>
      <c r="C19" s="50" t="s">
        <v>525</v>
      </c>
      <c r="D19" s="50">
        <v>2508</v>
      </c>
      <c r="E19" s="49">
        <v>3467035</v>
      </c>
      <c r="F19" s="138">
        <v>40000</v>
      </c>
      <c r="G19" s="50" t="s">
        <v>526</v>
      </c>
      <c r="H19" s="67" t="s">
        <v>31</v>
      </c>
      <c r="I19" s="23" t="s">
        <v>32</v>
      </c>
      <c r="J19" s="23" t="s">
        <v>33</v>
      </c>
      <c r="K19" s="51" t="s">
        <v>429</v>
      </c>
      <c r="L19" s="50" t="s">
        <v>527</v>
      </c>
      <c r="N19" s="90"/>
      <c r="O19" s="91"/>
    </row>
    <row r="20" spans="1:17" s="89" customFormat="1" ht="15.75" x14ac:dyDescent="0.25">
      <c r="A20" s="137">
        <f t="shared" si="0"/>
        <v>16</v>
      </c>
      <c r="B20" s="22"/>
      <c r="C20" s="50" t="s">
        <v>525</v>
      </c>
      <c r="D20" s="50">
        <v>2509</v>
      </c>
      <c r="E20" s="49">
        <v>3467036</v>
      </c>
      <c r="F20" s="138">
        <v>40000</v>
      </c>
      <c r="G20" s="50" t="s">
        <v>528</v>
      </c>
      <c r="H20" s="67" t="s">
        <v>31</v>
      </c>
      <c r="I20" s="23" t="s">
        <v>32</v>
      </c>
      <c r="J20" s="23" t="s">
        <v>33</v>
      </c>
      <c r="K20" s="51" t="s">
        <v>529</v>
      </c>
      <c r="L20" s="50" t="s">
        <v>530</v>
      </c>
      <c r="N20" s="90"/>
      <c r="O20" s="91"/>
    </row>
    <row r="21" spans="1:17" s="89" customFormat="1" ht="15.75" x14ac:dyDescent="0.25">
      <c r="A21" s="137">
        <f t="shared" si="0"/>
        <v>17</v>
      </c>
      <c r="B21" s="22"/>
      <c r="C21" s="50" t="s">
        <v>521</v>
      </c>
      <c r="D21" s="50">
        <v>2506</v>
      </c>
      <c r="E21" s="49">
        <v>3466615</v>
      </c>
      <c r="F21" s="138">
        <v>40000</v>
      </c>
      <c r="G21" s="50" t="s">
        <v>531</v>
      </c>
      <c r="H21" s="67" t="s">
        <v>47</v>
      </c>
      <c r="I21" s="23" t="s">
        <v>32</v>
      </c>
      <c r="J21" s="23" t="s">
        <v>33</v>
      </c>
      <c r="K21" s="51" t="s">
        <v>532</v>
      </c>
      <c r="L21" s="50" t="s">
        <v>533</v>
      </c>
      <c r="N21" s="90"/>
      <c r="O21" s="91"/>
    </row>
    <row r="22" spans="1:17" s="89" customFormat="1" ht="15.75" x14ac:dyDescent="0.25">
      <c r="A22" s="137">
        <f t="shared" si="0"/>
        <v>18</v>
      </c>
      <c r="B22" s="22"/>
      <c r="C22" s="50" t="s">
        <v>534</v>
      </c>
      <c r="D22" s="50">
        <v>2501</v>
      </c>
      <c r="E22" s="49">
        <v>3466481</v>
      </c>
      <c r="F22" s="138">
        <v>40000</v>
      </c>
      <c r="G22" s="50" t="s">
        <v>535</v>
      </c>
      <c r="H22" s="67" t="s">
        <v>536</v>
      </c>
      <c r="I22" s="23" t="s">
        <v>32</v>
      </c>
      <c r="J22" s="23" t="s">
        <v>33</v>
      </c>
      <c r="K22" s="51" t="s">
        <v>314</v>
      </c>
      <c r="L22" s="50" t="s">
        <v>537</v>
      </c>
      <c r="N22" s="90"/>
      <c r="O22" s="91"/>
    </row>
    <row r="23" spans="1:17" s="89" customFormat="1" ht="15.75" x14ac:dyDescent="0.25">
      <c r="A23" s="137">
        <f t="shared" si="0"/>
        <v>19</v>
      </c>
      <c r="B23" s="22"/>
      <c r="C23" s="50" t="s">
        <v>110</v>
      </c>
      <c r="D23" s="50">
        <v>2510</v>
      </c>
      <c r="E23" s="49">
        <v>3467317</v>
      </c>
      <c r="F23" s="138">
        <v>33000</v>
      </c>
      <c r="G23" s="50" t="s">
        <v>538</v>
      </c>
      <c r="H23" s="67" t="s">
        <v>31</v>
      </c>
      <c r="I23" s="23" t="s">
        <v>32</v>
      </c>
      <c r="J23" s="23" t="s">
        <v>33</v>
      </c>
      <c r="K23" s="51" t="s">
        <v>539</v>
      </c>
      <c r="L23" s="50" t="s">
        <v>540</v>
      </c>
      <c r="N23" s="90"/>
      <c r="O23" s="91"/>
    </row>
    <row r="24" spans="1:17" s="89" customFormat="1" ht="15.75" x14ac:dyDescent="0.25">
      <c r="A24" s="137">
        <f t="shared" si="0"/>
        <v>20</v>
      </c>
      <c r="B24" s="22"/>
      <c r="C24" s="50" t="s">
        <v>541</v>
      </c>
      <c r="D24" s="50">
        <v>2511</v>
      </c>
      <c r="E24" s="49">
        <v>3467375</v>
      </c>
      <c r="F24" s="138">
        <v>33000</v>
      </c>
      <c r="G24" s="50" t="s">
        <v>42</v>
      </c>
      <c r="H24" s="67" t="s">
        <v>38</v>
      </c>
      <c r="I24" s="23" t="s">
        <v>32</v>
      </c>
      <c r="J24" s="23" t="s">
        <v>33</v>
      </c>
      <c r="K24" s="51" t="s">
        <v>43</v>
      </c>
      <c r="L24" s="50" t="s">
        <v>44</v>
      </c>
      <c r="N24" s="90"/>
      <c r="O24" s="91"/>
    </row>
    <row r="25" spans="1:17" s="89" customFormat="1" ht="15.75" x14ac:dyDescent="0.25">
      <c r="A25" s="137">
        <f t="shared" si="0"/>
        <v>21</v>
      </c>
      <c r="B25" s="22"/>
      <c r="C25" s="50" t="s">
        <v>74</v>
      </c>
      <c r="D25" s="50">
        <v>2512</v>
      </c>
      <c r="E25" s="49">
        <v>3466332</v>
      </c>
      <c r="F25" s="138">
        <v>33000</v>
      </c>
      <c r="G25" s="50" t="s">
        <v>542</v>
      </c>
      <c r="H25" s="67" t="s">
        <v>38</v>
      </c>
      <c r="I25" s="23" t="s">
        <v>32</v>
      </c>
      <c r="J25" s="23" t="s">
        <v>33</v>
      </c>
      <c r="K25" s="51" t="s">
        <v>543</v>
      </c>
      <c r="L25" s="50" t="s">
        <v>544</v>
      </c>
      <c r="N25" s="90"/>
      <c r="O25" s="91"/>
    </row>
    <row r="26" spans="1:17" s="89" customFormat="1" ht="15.75" x14ac:dyDescent="0.25">
      <c r="A26" s="137">
        <f t="shared" si="0"/>
        <v>22</v>
      </c>
      <c r="B26" s="22"/>
      <c r="C26" s="50" t="s">
        <v>427</v>
      </c>
      <c r="D26" s="50">
        <v>2513</v>
      </c>
      <c r="E26" s="49">
        <v>3461032</v>
      </c>
      <c r="F26" s="138">
        <v>50000</v>
      </c>
      <c r="G26" s="50" t="s">
        <v>545</v>
      </c>
      <c r="H26" s="67" t="s">
        <v>546</v>
      </c>
      <c r="I26" s="23" t="s">
        <v>32</v>
      </c>
      <c r="J26" s="23" t="s">
        <v>33</v>
      </c>
      <c r="K26" s="51" t="s">
        <v>547</v>
      </c>
      <c r="L26" s="50" t="s">
        <v>548</v>
      </c>
      <c r="N26" s="90"/>
      <c r="O26" s="91"/>
    </row>
    <row r="27" spans="1:17" s="89" customFormat="1" ht="15.75" x14ac:dyDescent="0.25">
      <c r="A27" s="137">
        <f t="shared" si="0"/>
        <v>23</v>
      </c>
      <c r="B27" s="22"/>
      <c r="C27" s="50" t="s">
        <v>360</v>
      </c>
      <c r="D27" s="50">
        <v>2514</v>
      </c>
      <c r="E27" s="49">
        <v>3466732</v>
      </c>
      <c r="F27" s="138">
        <v>45000</v>
      </c>
      <c r="G27" s="50" t="s">
        <v>549</v>
      </c>
      <c r="H27" s="67" t="s">
        <v>313</v>
      </c>
      <c r="I27" s="23" t="s">
        <v>32</v>
      </c>
      <c r="J27" s="23" t="s">
        <v>33</v>
      </c>
      <c r="K27" s="51" t="s">
        <v>550</v>
      </c>
      <c r="L27" s="50" t="s">
        <v>551</v>
      </c>
      <c r="N27" s="90"/>
      <c r="O27" s="91"/>
    </row>
    <row r="28" spans="1:17" s="89" customFormat="1" ht="15.75" x14ac:dyDescent="0.25">
      <c r="A28" s="137">
        <f t="shared" si="0"/>
        <v>24</v>
      </c>
      <c r="B28" s="22"/>
      <c r="C28" s="50" t="s">
        <v>379</v>
      </c>
      <c r="D28" s="50">
        <v>2515</v>
      </c>
      <c r="E28" s="49">
        <v>290683</v>
      </c>
      <c r="F28" s="138">
        <v>40000</v>
      </c>
      <c r="G28" s="50" t="s">
        <v>552</v>
      </c>
      <c r="H28" s="67" t="s">
        <v>259</v>
      </c>
      <c r="I28" s="23" t="s">
        <v>32</v>
      </c>
      <c r="J28" s="23" t="s">
        <v>33</v>
      </c>
      <c r="K28" s="51" t="s">
        <v>553</v>
      </c>
      <c r="L28" s="50" t="s">
        <v>554</v>
      </c>
      <c r="N28" s="90"/>
      <c r="O28" s="91"/>
    </row>
    <row r="29" spans="1:17" s="89" customFormat="1" ht="15.75" x14ac:dyDescent="0.25">
      <c r="A29" s="137">
        <f t="shared" si="0"/>
        <v>25</v>
      </c>
      <c r="B29" s="22"/>
      <c r="C29" s="50" t="s">
        <v>379</v>
      </c>
      <c r="D29" s="50">
        <v>2516</v>
      </c>
      <c r="E29" s="49">
        <v>280611</v>
      </c>
      <c r="F29" s="138">
        <v>40000</v>
      </c>
      <c r="G29" s="50" t="s">
        <v>555</v>
      </c>
      <c r="H29" s="67" t="s">
        <v>31</v>
      </c>
      <c r="I29" s="23" t="s">
        <v>32</v>
      </c>
      <c r="J29" s="23" t="s">
        <v>33</v>
      </c>
      <c r="K29" s="51" t="s">
        <v>556</v>
      </c>
      <c r="L29" s="50" t="s">
        <v>557</v>
      </c>
      <c r="N29" s="90"/>
      <c r="O29" s="91"/>
    </row>
    <row r="30" spans="1:17" s="89" customFormat="1" ht="15.75" x14ac:dyDescent="0.25">
      <c r="A30" s="137">
        <f t="shared" si="0"/>
        <v>26</v>
      </c>
      <c r="B30" s="22"/>
      <c r="C30" s="50" t="s">
        <v>379</v>
      </c>
      <c r="D30" s="50">
        <v>2517</v>
      </c>
      <c r="E30" s="49">
        <v>290689</v>
      </c>
      <c r="F30" s="138">
        <v>40000</v>
      </c>
      <c r="G30" s="50" t="s">
        <v>558</v>
      </c>
      <c r="H30" s="67" t="s">
        <v>259</v>
      </c>
      <c r="I30" s="23" t="s">
        <v>32</v>
      </c>
      <c r="J30" s="23" t="s">
        <v>33</v>
      </c>
      <c r="K30" s="51" t="s">
        <v>559</v>
      </c>
      <c r="L30" s="50" t="s">
        <v>560</v>
      </c>
      <c r="N30" s="90"/>
      <c r="O30" s="91"/>
    </row>
    <row r="31" spans="1:17" s="89" customFormat="1" ht="15.75" x14ac:dyDescent="0.25">
      <c r="A31" s="137">
        <f t="shared" si="0"/>
        <v>27</v>
      </c>
      <c r="B31" s="22"/>
      <c r="C31" s="50" t="s">
        <v>379</v>
      </c>
      <c r="D31" s="50">
        <v>2519</v>
      </c>
      <c r="E31" s="49">
        <v>290692</v>
      </c>
      <c r="F31" s="138">
        <v>45000</v>
      </c>
      <c r="G31" s="50" t="s">
        <v>561</v>
      </c>
      <c r="H31" s="67" t="s">
        <v>388</v>
      </c>
      <c r="I31" s="23" t="s">
        <v>32</v>
      </c>
      <c r="J31" s="23" t="s">
        <v>33</v>
      </c>
      <c r="K31" s="51" t="s">
        <v>562</v>
      </c>
      <c r="L31" s="50" t="s">
        <v>563</v>
      </c>
      <c r="N31" s="90"/>
      <c r="O31" s="91"/>
    </row>
    <row r="32" spans="1:17" s="89" customFormat="1" ht="15.75" x14ac:dyDescent="0.25">
      <c r="A32" s="137">
        <f t="shared" si="0"/>
        <v>28</v>
      </c>
      <c r="B32" s="22">
        <v>43151</v>
      </c>
      <c r="C32" s="50" t="s">
        <v>379</v>
      </c>
      <c r="D32" s="50">
        <v>2518</v>
      </c>
      <c r="E32" s="49">
        <v>289608</v>
      </c>
      <c r="F32" s="138">
        <v>40000</v>
      </c>
      <c r="G32" s="50" t="s">
        <v>564</v>
      </c>
      <c r="H32" s="67" t="s">
        <v>31</v>
      </c>
      <c r="I32" s="23" t="s">
        <v>32</v>
      </c>
      <c r="J32" s="23" t="s">
        <v>33</v>
      </c>
      <c r="K32" s="51" t="s">
        <v>565</v>
      </c>
      <c r="L32" s="50" t="s">
        <v>566</v>
      </c>
      <c r="N32" s="90"/>
      <c r="O32" s="91"/>
      <c r="Q32" s="89" t="s">
        <v>339</v>
      </c>
    </row>
    <row r="33" spans="1:15" s="89" customFormat="1" ht="15.75" x14ac:dyDescent="0.25">
      <c r="A33" s="137">
        <f t="shared" si="0"/>
        <v>29</v>
      </c>
      <c r="B33" s="22"/>
      <c r="C33" s="50" t="s">
        <v>379</v>
      </c>
      <c r="D33" s="50">
        <v>2520</v>
      </c>
      <c r="E33" s="49">
        <v>289613</v>
      </c>
      <c r="F33" s="138">
        <v>40000</v>
      </c>
      <c r="G33" s="50" t="s">
        <v>567</v>
      </c>
      <c r="H33" s="67" t="s">
        <v>568</v>
      </c>
      <c r="I33" s="23" t="s">
        <v>32</v>
      </c>
      <c r="J33" s="23" t="s">
        <v>33</v>
      </c>
      <c r="K33" s="51" t="s">
        <v>569</v>
      </c>
      <c r="L33" s="50" t="s">
        <v>570</v>
      </c>
      <c r="N33" s="90"/>
      <c r="O33" s="91"/>
    </row>
    <row r="34" spans="1:15" s="89" customFormat="1" ht="15.75" x14ac:dyDescent="0.25">
      <c r="A34" s="137">
        <f t="shared" si="0"/>
        <v>30</v>
      </c>
      <c r="B34" s="22"/>
      <c r="C34" s="50" t="s">
        <v>379</v>
      </c>
      <c r="D34" s="50">
        <v>2522</v>
      </c>
      <c r="E34" s="49">
        <v>290690</v>
      </c>
      <c r="F34" s="138">
        <v>45000</v>
      </c>
      <c r="G34" s="50" t="s">
        <v>571</v>
      </c>
      <c r="H34" s="67" t="s">
        <v>259</v>
      </c>
      <c r="I34" s="23" t="s">
        <v>32</v>
      </c>
      <c r="J34" s="23" t="s">
        <v>33</v>
      </c>
      <c r="K34" s="51" t="s">
        <v>572</v>
      </c>
      <c r="L34" s="50" t="s">
        <v>573</v>
      </c>
      <c r="N34" s="90"/>
      <c r="O34" s="91"/>
    </row>
    <row r="35" spans="1:15" s="89" customFormat="1" ht="15.75" x14ac:dyDescent="0.25">
      <c r="A35" s="137">
        <f t="shared" si="0"/>
        <v>31</v>
      </c>
      <c r="B35" s="22"/>
      <c r="C35" s="50" t="s">
        <v>379</v>
      </c>
      <c r="D35" s="50">
        <v>2521</v>
      </c>
      <c r="E35" s="49">
        <v>290695</v>
      </c>
      <c r="F35" s="138">
        <v>40000</v>
      </c>
      <c r="G35" s="50" t="s">
        <v>574</v>
      </c>
      <c r="H35" s="67" t="s">
        <v>225</v>
      </c>
      <c r="I35" s="23" t="s">
        <v>32</v>
      </c>
      <c r="J35" s="23" t="s">
        <v>33</v>
      </c>
      <c r="K35" s="51" t="s">
        <v>575</v>
      </c>
      <c r="L35" s="50" t="s">
        <v>576</v>
      </c>
      <c r="N35" s="90"/>
      <c r="O35" s="91"/>
    </row>
    <row r="36" spans="1:15" s="89" customFormat="1" ht="15.75" x14ac:dyDescent="0.25">
      <c r="A36" s="137">
        <f t="shared" si="0"/>
        <v>32</v>
      </c>
      <c r="B36" s="22"/>
      <c r="C36" s="50" t="s">
        <v>379</v>
      </c>
      <c r="D36" s="50">
        <v>2524</v>
      </c>
      <c r="E36" s="49">
        <v>290698</v>
      </c>
      <c r="F36" s="138">
        <v>40000</v>
      </c>
      <c r="G36" s="50" t="s">
        <v>577</v>
      </c>
      <c r="H36" s="67" t="s">
        <v>248</v>
      </c>
      <c r="I36" s="23" t="s">
        <v>32</v>
      </c>
      <c r="J36" s="23" t="s">
        <v>33</v>
      </c>
      <c r="K36" s="51" t="s">
        <v>578</v>
      </c>
      <c r="L36" s="50" t="s">
        <v>579</v>
      </c>
      <c r="N36" s="90"/>
      <c r="O36" s="91"/>
    </row>
    <row r="37" spans="1:15" s="89" customFormat="1" ht="15.75" x14ac:dyDescent="0.25">
      <c r="A37" s="137">
        <f t="shared" si="0"/>
        <v>33</v>
      </c>
      <c r="B37" s="22"/>
      <c r="C37" s="50" t="s">
        <v>379</v>
      </c>
      <c r="D37" s="50">
        <v>2523</v>
      </c>
      <c r="E37" s="49">
        <v>290700</v>
      </c>
      <c r="F37" s="138">
        <v>40000</v>
      </c>
      <c r="G37" s="50" t="s">
        <v>580</v>
      </c>
      <c r="H37" s="67" t="s">
        <v>398</v>
      </c>
      <c r="I37" s="23" t="s">
        <v>32</v>
      </c>
      <c r="J37" s="23" t="s">
        <v>33</v>
      </c>
      <c r="K37" s="51" t="s">
        <v>581</v>
      </c>
      <c r="L37" s="50" t="s">
        <v>582</v>
      </c>
      <c r="N37" s="90"/>
      <c r="O37" s="91"/>
    </row>
    <row r="38" spans="1:15" s="89" customFormat="1" ht="15.75" x14ac:dyDescent="0.25">
      <c r="A38" s="137">
        <f t="shared" si="0"/>
        <v>34</v>
      </c>
      <c r="B38" s="22"/>
      <c r="C38" s="50" t="s">
        <v>379</v>
      </c>
      <c r="D38" s="50">
        <v>2525</v>
      </c>
      <c r="E38" s="49">
        <v>290694</v>
      </c>
      <c r="F38" s="138">
        <v>40000</v>
      </c>
      <c r="G38" s="50" t="s">
        <v>583</v>
      </c>
      <c r="H38" s="67" t="s">
        <v>584</v>
      </c>
      <c r="I38" s="23" t="s">
        <v>32</v>
      </c>
      <c r="J38" s="23" t="s">
        <v>33</v>
      </c>
      <c r="K38" s="51" t="s">
        <v>585</v>
      </c>
      <c r="L38" s="50" t="s">
        <v>586</v>
      </c>
      <c r="N38" s="90"/>
      <c r="O38" s="91"/>
    </row>
    <row r="39" spans="1:15" s="89" customFormat="1" ht="15.75" x14ac:dyDescent="0.25">
      <c r="A39" s="137">
        <f t="shared" si="0"/>
        <v>35</v>
      </c>
      <c r="B39" s="22"/>
      <c r="C39" s="50" t="s">
        <v>379</v>
      </c>
      <c r="D39" s="50">
        <v>2526</v>
      </c>
      <c r="E39" s="49">
        <v>289612</v>
      </c>
      <c r="F39" s="138">
        <v>40000</v>
      </c>
      <c r="G39" s="50" t="s">
        <v>587</v>
      </c>
      <c r="H39" s="67" t="s">
        <v>568</v>
      </c>
      <c r="I39" s="23" t="s">
        <v>32</v>
      </c>
      <c r="J39" s="23" t="s">
        <v>33</v>
      </c>
      <c r="K39" s="51" t="s">
        <v>588</v>
      </c>
      <c r="L39" s="50" t="s">
        <v>589</v>
      </c>
      <c r="N39" s="90"/>
      <c r="O39" s="91"/>
    </row>
    <row r="40" spans="1:15" s="89" customFormat="1" ht="15.75" x14ac:dyDescent="0.25">
      <c r="A40" s="137">
        <f t="shared" si="0"/>
        <v>36</v>
      </c>
      <c r="B40" s="22"/>
      <c r="C40" s="50" t="s">
        <v>379</v>
      </c>
      <c r="D40" s="50">
        <v>2528</v>
      </c>
      <c r="E40" s="49">
        <v>289603</v>
      </c>
      <c r="F40" s="138">
        <v>45000</v>
      </c>
      <c r="G40" s="50" t="s">
        <v>590</v>
      </c>
      <c r="H40" s="67" t="s">
        <v>591</v>
      </c>
      <c r="I40" s="23" t="s">
        <v>32</v>
      </c>
      <c r="J40" s="23" t="s">
        <v>33</v>
      </c>
      <c r="K40" s="51" t="s">
        <v>342</v>
      </c>
      <c r="L40" s="50" t="s">
        <v>592</v>
      </c>
      <c r="N40" s="90"/>
      <c r="O40" s="91"/>
    </row>
    <row r="41" spans="1:15" s="89" customFormat="1" ht="15.75" x14ac:dyDescent="0.25">
      <c r="A41" s="137">
        <f t="shared" si="0"/>
        <v>37</v>
      </c>
      <c r="B41" s="22"/>
      <c r="C41" s="50" t="s">
        <v>379</v>
      </c>
      <c r="D41" s="50">
        <v>2529</v>
      </c>
      <c r="E41" s="49">
        <v>289607</v>
      </c>
      <c r="F41" s="138">
        <v>45000</v>
      </c>
      <c r="G41" s="50" t="s">
        <v>593</v>
      </c>
      <c r="H41" s="67" t="s">
        <v>31</v>
      </c>
      <c r="I41" s="23" t="s">
        <v>32</v>
      </c>
      <c r="J41" s="23" t="s">
        <v>33</v>
      </c>
      <c r="K41" s="51" t="s">
        <v>429</v>
      </c>
      <c r="L41" s="50" t="s">
        <v>594</v>
      </c>
      <c r="N41" s="90"/>
      <c r="O41" s="91"/>
    </row>
    <row r="42" spans="1:15" s="89" customFormat="1" ht="15.75" x14ac:dyDescent="0.25">
      <c r="A42" s="137">
        <f t="shared" si="0"/>
        <v>38</v>
      </c>
      <c r="B42" s="22"/>
      <c r="C42" s="50" t="s">
        <v>595</v>
      </c>
      <c r="D42" s="50">
        <v>2527</v>
      </c>
      <c r="E42" s="49">
        <v>3466793</v>
      </c>
      <c r="F42" s="138">
        <v>33000</v>
      </c>
      <c r="G42" s="50" t="s">
        <v>596</v>
      </c>
      <c r="H42" s="67" t="s">
        <v>259</v>
      </c>
      <c r="I42" s="23" t="s">
        <v>32</v>
      </c>
      <c r="J42" s="23" t="s">
        <v>33</v>
      </c>
      <c r="K42" s="51" t="s">
        <v>597</v>
      </c>
      <c r="L42" s="50" t="s">
        <v>598</v>
      </c>
      <c r="N42" s="90"/>
      <c r="O42" s="91"/>
    </row>
    <row r="43" spans="1:15" s="89" customFormat="1" ht="15.75" x14ac:dyDescent="0.25">
      <c r="A43" s="137">
        <f t="shared" si="0"/>
        <v>39</v>
      </c>
      <c r="B43" s="22"/>
      <c r="C43" s="50" t="s">
        <v>379</v>
      </c>
      <c r="D43" s="50">
        <v>2531</v>
      </c>
      <c r="E43" s="49">
        <v>290697</v>
      </c>
      <c r="F43" s="138">
        <v>40000</v>
      </c>
      <c r="G43" s="50" t="s">
        <v>599</v>
      </c>
      <c r="H43" s="67" t="s">
        <v>248</v>
      </c>
      <c r="I43" s="23" t="s">
        <v>32</v>
      </c>
      <c r="J43" s="23" t="s">
        <v>33</v>
      </c>
      <c r="K43" s="51" t="s">
        <v>600</v>
      </c>
      <c r="L43" s="50" t="s">
        <v>601</v>
      </c>
      <c r="N43" s="90"/>
      <c r="O43" s="91"/>
    </row>
    <row r="44" spans="1:15" s="89" customFormat="1" ht="15.75" x14ac:dyDescent="0.25">
      <c r="A44" s="137">
        <f t="shared" si="0"/>
        <v>40</v>
      </c>
      <c r="B44" s="22"/>
      <c r="C44" s="50" t="s">
        <v>335</v>
      </c>
      <c r="D44" s="50">
        <v>2534</v>
      </c>
      <c r="E44" s="49">
        <v>3460665</v>
      </c>
      <c r="F44" s="138">
        <v>33000</v>
      </c>
      <c r="G44" s="50" t="s">
        <v>602</v>
      </c>
      <c r="H44" s="67" t="s">
        <v>259</v>
      </c>
      <c r="I44" s="23" t="s">
        <v>32</v>
      </c>
      <c r="J44" s="23" t="s">
        <v>33</v>
      </c>
      <c r="K44" s="51" t="s">
        <v>550</v>
      </c>
      <c r="L44" s="50" t="s">
        <v>603</v>
      </c>
      <c r="N44" s="90"/>
      <c r="O44" s="91"/>
    </row>
    <row r="45" spans="1:15" s="89" customFormat="1" ht="15.75" x14ac:dyDescent="0.25">
      <c r="A45" s="137">
        <f t="shared" si="0"/>
        <v>41</v>
      </c>
      <c r="B45" s="22"/>
      <c r="C45" s="50" t="s">
        <v>379</v>
      </c>
      <c r="D45" s="50">
        <v>2535</v>
      </c>
      <c r="E45" s="49">
        <v>290693</v>
      </c>
      <c r="F45" s="138">
        <v>45000</v>
      </c>
      <c r="G45" s="50" t="s">
        <v>604</v>
      </c>
      <c r="H45" s="67" t="s">
        <v>388</v>
      </c>
      <c r="I45" s="23" t="s">
        <v>32</v>
      </c>
      <c r="J45" s="23" t="s">
        <v>33</v>
      </c>
      <c r="K45" s="51" t="s">
        <v>605</v>
      </c>
      <c r="L45" s="50" t="s">
        <v>606</v>
      </c>
      <c r="N45" s="90"/>
      <c r="O45" s="91"/>
    </row>
    <row r="46" spans="1:15" s="89" customFormat="1" ht="15.75" x14ac:dyDescent="0.25">
      <c r="A46" s="137">
        <f t="shared" si="0"/>
        <v>42</v>
      </c>
      <c r="B46" s="22"/>
      <c r="C46" s="50" t="s">
        <v>379</v>
      </c>
      <c r="D46" s="50">
        <v>2532</v>
      </c>
      <c r="E46" s="49">
        <v>290696</v>
      </c>
      <c r="F46" s="138">
        <v>45000</v>
      </c>
      <c r="G46" s="50" t="s">
        <v>607</v>
      </c>
      <c r="H46" s="67" t="s">
        <v>225</v>
      </c>
      <c r="I46" s="23" t="s">
        <v>32</v>
      </c>
      <c r="J46" s="23" t="s">
        <v>33</v>
      </c>
      <c r="K46" s="51" t="s">
        <v>608</v>
      </c>
      <c r="L46" s="50" t="s">
        <v>609</v>
      </c>
      <c r="N46" s="90"/>
      <c r="O46" s="91"/>
    </row>
    <row r="47" spans="1:15" s="89" customFormat="1" ht="15.75" x14ac:dyDescent="0.25">
      <c r="A47" s="137">
        <f t="shared" si="0"/>
        <v>43</v>
      </c>
      <c r="B47" s="22"/>
      <c r="C47" s="50" t="s">
        <v>379</v>
      </c>
      <c r="D47" s="50">
        <v>2533</v>
      </c>
      <c r="E47" s="49">
        <v>289601</v>
      </c>
      <c r="F47" s="138">
        <v>45000</v>
      </c>
      <c r="G47" s="50" t="s">
        <v>610</v>
      </c>
      <c r="H47" s="67" t="s">
        <v>60</v>
      </c>
      <c r="I47" s="23" t="s">
        <v>32</v>
      </c>
      <c r="J47" s="23" t="s">
        <v>33</v>
      </c>
      <c r="K47" s="51" t="s">
        <v>611</v>
      </c>
      <c r="L47" s="50" t="s">
        <v>612</v>
      </c>
      <c r="N47" s="90"/>
      <c r="O47" s="91"/>
    </row>
    <row r="48" spans="1:15" s="89" customFormat="1" ht="15.75" x14ac:dyDescent="0.25">
      <c r="A48" s="137">
        <f t="shared" si="0"/>
        <v>44</v>
      </c>
      <c r="B48" s="22"/>
      <c r="C48" s="50" t="s">
        <v>613</v>
      </c>
      <c r="D48" s="50">
        <v>2536</v>
      </c>
      <c r="E48" s="49">
        <v>3467239</v>
      </c>
      <c r="F48" s="138">
        <v>40000</v>
      </c>
      <c r="G48" s="50" t="s">
        <v>614</v>
      </c>
      <c r="H48" s="67" t="s">
        <v>231</v>
      </c>
      <c r="I48" s="23" t="s">
        <v>32</v>
      </c>
      <c r="J48" s="23" t="s">
        <v>33</v>
      </c>
      <c r="K48" s="51" t="s">
        <v>137</v>
      </c>
      <c r="L48" s="50" t="s">
        <v>615</v>
      </c>
      <c r="N48" s="90"/>
      <c r="O48" s="91"/>
    </row>
    <row r="49" spans="1:15" s="89" customFormat="1" ht="15.75" x14ac:dyDescent="0.25">
      <c r="A49" s="137">
        <f t="shared" si="0"/>
        <v>45</v>
      </c>
      <c r="B49" s="22"/>
      <c r="C49" s="50" t="s">
        <v>116</v>
      </c>
      <c r="D49" s="50">
        <v>2530</v>
      </c>
      <c r="E49" s="49">
        <v>3467045</v>
      </c>
      <c r="F49" s="138">
        <v>33000</v>
      </c>
      <c r="G49" s="50" t="s">
        <v>616</v>
      </c>
      <c r="H49" s="67" t="s">
        <v>259</v>
      </c>
      <c r="I49" s="23" t="s">
        <v>32</v>
      </c>
      <c r="J49" s="23" t="s">
        <v>33</v>
      </c>
      <c r="K49" s="51" t="s">
        <v>156</v>
      </c>
      <c r="L49" s="50" t="s">
        <v>617</v>
      </c>
      <c r="N49" s="90"/>
      <c r="O49" s="91"/>
    </row>
    <row r="50" spans="1:15" s="89" customFormat="1" ht="15.75" x14ac:dyDescent="0.25">
      <c r="A50" s="137">
        <f t="shared" si="0"/>
        <v>46</v>
      </c>
      <c r="B50" s="22"/>
      <c r="C50" s="50" t="s">
        <v>379</v>
      </c>
      <c r="D50" s="50">
        <v>2537</v>
      </c>
      <c r="E50" s="49">
        <v>289609</v>
      </c>
      <c r="F50" s="138">
        <v>50000</v>
      </c>
      <c r="G50" s="50" t="s">
        <v>618</v>
      </c>
      <c r="H50" s="67" t="s">
        <v>31</v>
      </c>
      <c r="I50" s="23" t="s">
        <v>32</v>
      </c>
      <c r="J50" s="23" t="s">
        <v>33</v>
      </c>
      <c r="K50" s="51" t="s">
        <v>43</v>
      </c>
      <c r="L50" s="50" t="s">
        <v>619</v>
      </c>
      <c r="N50" s="90"/>
      <c r="O50" s="91"/>
    </row>
    <row r="51" spans="1:15" s="89" customFormat="1" ht="15.75" x14ac:dyDescent="0.25">
      <c r="A51" s="137">
        <f t="shared" si="0"/>
        <v>47</v>
      </c>
      <c r="B51" s="22"/>
      <c r="C51" s="50" t="s">
        <v>379</v>
      </c>
      <c r="D51" s="50">
        <v>2539</v>
      </c>
      <c r="E51" s="49">
        <v>289604</v>
      </c>
      <c r="F51" s="138">
        <v>45000</v>
      </c>
      <c r="G51" s="50" t="s">
        <v>620</v>
      </c>
      <c r="H51" s="67" t="s">
        <v>591</v>
      </c>
      <c r="I51" s="23" t="s">
        <v>32</v>
      </c>
      <c r="J51" s="23" t="s">
        <v>33</v>
      </c>
      <c r="K51" s="51" t="s">
        <v>125</v>
      </c>
      <c r="L51" s="50" t="s">
        <v>621</v>
      </c>
      <c r="N51" s="90"/>
      <c r="O51" s="91"/>
    </row>
    <row r="52" spans="1:15" s="89" customFormat="1" ht="15.75" x14ac:dyDescent="0.25">
      <c r="A52" s="137">
        <f t="shared" si="0"/>
        <v>48</v>
      </c>
      <c r="B52" s="22"/>
      <c r="C52" s="50" t="s">
        <v>495</v>
      </c>
      <c r="D52" s="50">
        <v>2538</v>
      </c>
      <c r="E52" s="49">
        <v>3467069</v>
      </c>
      <c r="F52" s="138">
        <v>33000</v>
      </c>
      <c r="G52" s="50" t="s">
        <v>622</v>
      </c>
      <c r="H52" s="67" t="s">
        <v>242</v>
      </c>
      <c r="I52" s="23" t="s">
        <v>32</v>
      </c>
      <c r="J52" s="23" t="s">
        <v>33</v>
      </c>
      <c r="K52" s="51" t="s">
        <v>623</v>
      </c>
      <c r="L52" s="50" t="s">
        <v>624</v>
      </c>
      <c r="N52" s="90"/>
      <c r="O52" s="91"/>
    </row>
    <row r="53" spans="1:15" s="89" customFormat="1" ht="15.75" x14ac:dyDescent="0.25">
      <c r="A53" s="137">
        <f t="shared" si="0"/>
        <v>49</v>
      </c>
      <c r="B53" s="22"/>
      <c r="C53" s="50" t="s">
        <v>509</v>
      </c>
      <c r="D53" s="50">
        <v>2540</v>
      </c>
      <c r="E53" s="49">
        <v>3466767</v>
      </c>
      <c r="F53" s="138">
        <v>33000</v>
      </c>
      <c r="G53" s="50" t="s">
        <v>625</v>
      </c>
      <c r="H53" s="67" t="s">
        <v>225</v>
      </c>
      <c r="I53" s="23" t="s">
        <v>32</v>
      </c>
      <c r="J53" s="23" t="s">
        <v>33</v>
      </c>
      <c r="K53" s="51" t="s">
        <v>76</v>
      </c>
      <c r="L53" s="50" t="s">
        <v>626</v>
      </c>
      <c r="N53" s="90"/>
      <c r="O53" s="91"/>
    </row>
    <row r="54" spans="1:15" s="89" customFormat="1" ht="15.75" x14ac:dyDescent="0.25">
      <c r="A54" s="137">
        <f t="shared" si="0"/>
        <v>50</v>
      </c>
      <c r="B54" s="22">
        <v>43151</v>
      </c>
      <c r="C54" s="50" t="s">
        <v>109</v>
      </c>
      <c r="D54" s="50">
        <v>2542</v>
      </c>
      <c r="E54" s="49">
        <v>3466786</v>
      </c>
      <c r="F54" s="138">
        <v>33000</v>
      </c>
      <c r="G54" s="50" t="s">
        <v>627</v>
      </c>
      <c r="H54" s="67" t="s">
        <v>38</v>
      </c>
      <c r="I54" s="23" t="s">
        <v>32</v>
      </c>
      <c r="J54" s="23" t="s">
        <v>33</v>
      </c>
      <c r="K54" s="51" t="s">
        <v>135</v>
      </c>
      <c r="L54" s="50" t="s">
        <v>628</v>
      </c>
      <c r="N54" s="90"/>
      <c r="O54" s="91"/>
    </row>
    <row r="55" spans="1:15" s="89" customFormat="1" ht="15.75" x14ac:dyDescent="0.25">
      <c r="A55" s="137">
        <f t="shared" si="0"/>
        <v>51</v>
      </c>
      <c r="B55" s="22">
        <v>43151</v>
      </c>
      <c r="C55" s="50" t="s">
        <v>629</v>
      </c>
      <c r="D55" s="50">
        <v>2543</v>
      </c>
      <c r="E55" s="49">
        <v>3467081</v>
      </c>
      <c r="F55" s="138">
        <v>40000</v>
      </c>
      <c r="G55" s="50" t="s">
        <v>630</v>
      </c>
      <c r="H55" s="67" t="s">
        <v>231</v>
      </c>
      <c r="I55" s="23" t="s">
        <v>32</v>
      </c>
      <c r="J55" s="23" t="s">
        <v>33</v>
      </c>
      <c r="K55" s="51" t="s">
        <v>631</v>
      </c>
      <c r="L55" s="50" t="s">
        <v>632</v>
      </c>
      <c r="N55" s="90"/>
      <c r="O55" s="91"/>
    </row>
    <row r="56" spans="1:15" s="89" customFormat="1" ht="15.75" x14ac:dyDescent="0.25">
      <c r="A56" s="137">
        <f t="shared" si="0"/>
        <v>52</v>
      </c>
      <c r="B56" s="22">
        <v>43151</v>
      </c>
      <c r="C56" s="50" t="s">
        <v>463</v>
      </c>
      <c r="D56" s="50">
        <v>2541</v>
      </c>
      <c r="E56" s="49">
        <v>3466597</v>
      </c>
      <c r="F56" s="138">
        <v>40000</v>
      </c>
      <c r="G56" s="50" t="s">
        <v>633</v>
      </c>
      <c r="H56" s="67" t="s">
        <v>47</v>
      </c>
      <c r="I56" s="23" t="s">
        <v>32</v>
      </c>
      <c r="J56" s="23" t="s">
        <v>33</v>
      </c>
      <c r="K56" s="51" t="s">
        <v>79</v>
      </c>
      <c r="L56" s="50" t="s">
        <v>634</v>
      </c>
      <c r="N56" s="90"/>
      <c r="O56" s="91"/>
    </row>
    <row r="57" spans="1:15" s="89" customFormat="1" ht="15.75" x14ac:dyDescent="0.25">
      <c r="A57" s="137">
        <f t="shared" si="0"/>
        <v>53</v>
      </c>
      <c r="B57" s="22">
        <v>43151</v>
      </c>
      <c r="C57" s="50" t="s">
        <v>379</v>
      </c>
      <c r="D57" s="50">
        <v>2545</v>
      </c>
      <c r="E57" s="49">
        <v>290685</v>
      </c>
      <c r="F57" s="138">
        <v>45000</v>
      </c>
      <c r="G57" s="50" t="s">
        <v>635</v>
      </c>
      <c r="H57" s="67" t="s">
        <v>259</v>
      </c>
      <c r="I57" s="23" t="s">
        <v>32</v>
      </c>
      <c r="J57" s="23" t="s">
        <v>33</v>
      </c>
      <c r="K57" s="51" t="s">
        <v>636</v>
      </c>
      <c r="L57" s="50" t="s">
        <v>637</v>
      </c>
      <c r="N57" s="90"/>
      <c r="O57" s="91"/>
    </row>
    <row r="58" spans="1:15" s="89" customFormat="1" ht="15.75" x14ac:dyDescent="0.25">
      <c r="A58" s="137">
        <f t="shared" si="0"/>
        <v>54</v>
      </c>
      <c r="B58" s="22">
        <v>43151</v>
      </c>
      <c r="C58" s="50" t="s">
        <v>116</v>
      </c>
      <c r="D58" s="50">
        <v>2547</v>
      </c>
      <c r="E58" s="49">
        <v>3467044</v>
      </c>
      <c r="F58" s="138">
        <v>33000</v>
      </c>
      <c r="G58" s="50" t="s">
        <v>638</v>
      </c>
      <c r="H58" s="67" t="s">
        <v>231</v>
      </c>
      <c r="I58" s="23" t="s">
        <v>32</v>
      </c>
      <c r="J58" s="23" t="s">
        <v>33</v>
      </c>
      <c r="K58" s="51" t="s">
        <v>639</v>
      </c>
      <c r="L58" s="50" t="s">
        <v>640</v>
      </c>
      <c r="N58" s="90"/>
      <c r="O58" s="91"/>
    </row>
    <row r="59" spans="1:15" s="89" customFormat="1" ht="15.75" x14ac:dyDescent="0.25">
      <c r="A59" s="137">
        <f t="shared" si="0"/>
        <v>55</v>
      </c>
      <c r="B59" s="22">
        <v>43151</v>
      </c>
      <c r="C59" s="50" t="s">
        <v>110</v>
      </c>
      <c r="D59" s="50">
        <v>2548</v>
      </c>
      <c r="E59" s="49">
        <v>3467109</v>
      </c>
      <c r="F59" s="138">
        <v>33000</v>
      </c>
      <c r="G59" s="50" t="s">
        <v>641</v>
      </c>
      <c r="H59" s="67" t="s">
        <v>231</v>
      </c>
      <c r="I59" s="23" t="s">
        <v>32</v>
      </c>
      <c r="J59" s="23" t="s">
        <v>33</v>
      </c>
      <c r="K59" s="51" t="s">
        <v>642</v>
      </c>
      <c r="L59" s="50" t="s">
        <v>643</v>
      </c>
      <c r="N59" s="90"/>
      <c r="O59" s="91"/>
    </row>
    <row r="60" spans="1:15" s="89" customFormat="1" ht="15.75" x14ac:dyDescent="0.25">
      <c r="A60" s="137">
        <f t="shared" si="0"/>
        <v>56</v>
      </c>
      <c r="B60" s="22">
        <v>43151</v>
      </c>
      <c r="C60" s="50" t="s">
        <v>644</v>
      </c>
      <c r="D60" s="50">
        <v>2544</v>
      </c>
      <c r="E60" s="49">
        <v>3466999</v>
      </c>
      <c r="F60" s="138">
        <v>40000</v>
      </c>
      <c r="G60" s="50" t="s">
        <v>645</v>
      </c>
      <c r="H60" s="67" t="s">
        <v>231</v>
      </c>
      <c r="I60" s="23" t="s">
        <v>32</v>
      </c>
      <c r="J60" s="23" t="s">
        <v>33</v>
      </c>
      <c r="K60" s="51" t="s">
        <v>497</v>
      </c>
      <c r="L60" s="50" t="s">
        <v>646</v>
      </c>
      <c r="N60" s="90"/>
      <c r="O60" s="91"/>
    </row>
    <row r="61" spans="1:15" s="89" customFormat="1" ht="15.75" x14ac:dyDescent="0.25">
      <c r="A61" s="137">
        <f t="shared" si="0"/>
        <v>57</v>
      </c>
      <c r="B61" s="22">
        <v>43151</v>
      </c>
      <c r="C61" s="50" t="s">
        <v>647</v>
      </c>
      <c r="D61" s="50">
        <v>2546</v>
      </c>
      <c r="E61" s="49">
        <v>3467771</v>
      </c>
      <c r="F61" s="138">
        <v>33000</v>
      </c>
      <c r="G61" s="50" t="s">
        <v>648</v>
      </c>
      <c r="H61" s="67" t="s">
        <v>38</v>
      </c>
      <c r="I61" s="23" t="s">
        <v>32</v>
      </c>
      <c r="J61" s="23" t="s">
        <v>33</v>
      </c>
      <c r="K61" s="51" t="s">
        <v>649</v>
      </c>
      <c r="L61" s="50" t="s">
        <v>650</v>
      </c>
      <c r="N61" s="90"/>
      <c r="O61" s="91"/>
    </row>
    <row r="63" spans="1:15" x14ac:dyDescent="0.2">
      <c r="C63" s="20"/>
      <c r="E63" s="93"/>
    </row>
    <row r="64" spans="1:15" s="15" customFormat="1" ht="15" x14ac:dyDescent="0.25">
      <c r="B64" s="208" t="s">
        <v>22</v>
      </c>
      <c r="C64" s="208"/>
      <c r="D64" s="128"/>
      <c r="E64" s="16">
        <v>5184789</v>
      </c>
      <c r="F64" s="17"/>
    </row>
    <row r="65" spans="1:6" ht="15" x14ac:dyDescent="0.25">
      <c r="B65" s="208"/>
      <c r="C65" s="208"/>
      <c r="D65" s="208"/>
      <c r="E65" s="94"/>
      <c r="F65" s="95">
        <f>-SUM(F5:F61)</f>
        <v>-2224000</v>
      </c>
    </row>
    <row r="66" spans="1:6" ht="15" x14ac:dyDescent="0.25">
      <c r="B66" s="208" t="s">
        <v>95</v>
      </c>
      <c r="C66" s="208"/>
      <c r="D66" s="208"/>
      <c r="E66" s="95">
        <f>E64+F65</f>
        <v>2960789</v>
      </c>
      <c r="F66" s="94"/>
    </row>
    <row r="68" spans="1:6" s="96" customFormat="1" ht="18" x14ac:dyDescent="0.25">
      <c r="A68" s="19"/>
      <c r="C68" s="199"/>
      <c r="D68" s="199"/>
      <c r="E68" s="97"/>
      <c r="F68" s="98"/>
    </row>
  </sheetData>
  <mergeCells count="15">
    <mergeCell ref="B64:C64"/>
    <mergeCell ref="B65:D65"/>
    <mergeCell ref="B66:D66"/>
    <mergeCell ref="C68:D68"/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L3"/>
  </mergeCells>
  <conditionalFormatting sqref="E68">
    <cfRule type="duplicateValues" dxfId="11" priority="3"/>
  </conditionalFormatting>
  <conditionalFormatting sqref="E68">
    <cfRule type="duplicateValues" dxfId="10" priority="1"/>
    <cfRule type="duplicateValues" dxfId="9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FEB 1 TO 21ST, 2018</vt:lpstr>
      <vt:lpstr>22ND FEB, 2018</vt:lpstr>
      <vt:lpstr>23RD FEB, 2018</vt:lpstr>
      <vt:lpstr>24TH FEB, 2018</vt:lpstr>
      <vt:lpstr>25TH FE, 2018</vt:lpstr>
      <vt:lpstr>26TH FEB, 2018</vt:lpstr>
      <vt:lpstr>27TH FEB, 2018</vt:lpstr>
      <vt:lpstr>28TH FEB, 2018</vt:lpstr>
      <vt:lpstr>1ST MAR, 2018</vt:lpstr>
      <vt:lpstr>2ND MAR, 2018</vt:lpstr>
      <vt:lpstr>3RD MAR, 2018</vt:lpstr>
      <vt:lpstr>4TH MAR,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dcterms:created xsi:type="dcterms:W3CDTF">2018-02-18T08:19:12Z</dcterms:created>
  <dcterms:modified xsi:type="dcterms:W3CDTF">2018-03-13T03:20:10Z</dcterms:modified>
</cp:coreProperties>
</file>