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konna\Downloads\MR AREMU MAILS 12022018\JANUARY ONLINE REPORTS 2018\"/>
    </mc:Choice>
  </mc:AlternateContent>
  <bookViews>
    <workbookView xWindow="0" yWindow="0" windowWidth="20490" windowHeight="7065" activeTab="3"/>
  </bookViews>
  <sheets>
    <sheet name="25012018" sheetId="1" r:id="rId1"/>
    <sheet name="29012018" sheetId="2" r:id="rId2"/>
    <sheet name="30012018" sheetId="3" r:id="rId3"/>
    <sheet name="31012018" sheetId="4" r:id="rId4"/>
  </sheets>
  <externalReferences>
    <externalReference r:id="rId5"/>
  </externalReferences>
  <definedNames>
    <definedName name="_xlnm.Print_Area" localSheetId="0">'25012018'!$B$1:$V$26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2" l="1"/>
  <c r="G37" i="3"/>
  <c r="G32" i="3"/>
  <c r="G24" i="4"/>
  <c r="G19" i="4"/>
  <c r="G22" i="4"/>
  <c r="B8" i="4"/>
  <c r="B9" i="4" s="1"/>
  <c r="B10" i="4" s="1"/>
  <c r="B11" i="4" s="1"/>
  <c r="B12" i="4" s="1"/>
  <c r="B13" i="4" s="1"/>
  <c r="B14" i="4" s="1"/>
  <c r="B15" i="4" s="1"/>
  <c r="B16" i="4" s="1"/>
  <c r="G39" i="2"/>
  <c r="G38" i="2"/>
  <c r="G35" i="3"/>
  <c r="G36" i="3"/>
  <c r="B15" i="3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14" i="3"/>
  <c r="B13" i="3"/>
  <c r="B12" i="3"/>
  <c r="B11" i="3"/>
  <c r="B10" i="3"/>
  <c r="B9" i="3"/>
  <c r="B8" i="3"/>
  <c r="B7" i="3"/>
  <c r="G25" i="2"/>
  <c r="B27" i="2"/>
  <c r="B28" i="2" s="1"/>
  <c r="B29" i="2" s="1"/>
  <c r="B30" i="2" s="1"/>
  <c r="B31" i="2" s="1"/>
  <c r="B32" i="2" s="1"/>
  <c r="B33" i="2" s="1"/>
  <c r="B34" i="2" s="1"/>
  <c r="B35" i="2" s="1"/>
  <c r="B8" i="2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G19" i="1"/>
  <c r="G16" i="1"/>
  <c r="G20" i="1" s="1"/>
  <c r="G21" i="1" s="1"/>
  <c r="B7" i="1"/>
  <c r="B8" i="1" s="1"/>
  <c r="B9" i="1" s="1"/>
  <c r="B10" i="1" s="1"/>
  <c r="B11" i="1" s="1"/>
  <c r="B12" i="1" s="1"/>
  <c r="B13" i="1" s="1"/>
  <c r="B14" i="1" s="1"/>
  <c r="G23" i="4" l="1"/>
</calcChain>
</file>

<file path=xl/comments1.xml><?xml version="1.0" encoding="utf-8"?>
<comments xmlns="http://schemas.openxmlformats.org/spreadsheetml/2006/main">
  <authors>
    <author>HP</author>
  </authors>
  <commentList>
    <comment ref="I26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S</t>
        </r>
      </text>
    </comment>
  </commentList>
</comments>
</file>

<file path=xl/sharedStrings.xml><?xml version="1.0" encoding="utf-8"?>
<sst xmlns="http://schemas.openxmlformats.org/spreadsheetml/2006/main" count="1191" uniqueCount="413">
  <si>
    <r>
      <t>DAILY DISPATCH TO FILLING STATIONS</t>
    </r>
    <r>
      <rPr>
        <b/>
        <sz val="22"/>
        <color theme="0"/>
        <rFont val="Tahoma"/>
        <family val="2"/>
      </rPr>
      <t xml:space="preserve">    DATE:25/01/2018</t>
    </r>
  </si>
  <si>
    <t>MAINLAND DEPOT</t>
  </si>
  <si>
    <t>S/N</t>
  </si>
  <si>
    <t>DATE OF LOADING</t>
  </si>
  <si>
    <t>MARKETER/ STATION</t>
  </si>
  <si>
    <t>DELIERY/WAYBILL/CODE NO.</t>
  </si>
  <si>
    <t>METER TICKET NO</t>
  </si>
  <si>
    <t>VOLUME (LITRES)</t>
  </si>
  <si>
    <t>TRUCK NO.</t>
  </si>
  <si>
    <t>PRODUCT</t>
  </si>
  <si>
    <t>LOADING DEPOT</t>
  </si>
  <si>
    <t>ETA</t>
  </si>
  <si>
    <t>RECEIVING DEPOT</t>
  </si>
  <si>
    <t>MARKETER'S DETAILED ADDRESS</t>
  </si>
  <si>
    <t>MARKETERS' DEPOT REP</t>
  </si>
  <si>
    <t>TRUCK DRIVER</t>
  </si>
  <si>
    <t>CIVIL DEFENCE PERSONNEL</t>
  </si>
  <si>
    <t>PLOT STREET, ROAD NUMBER &amp; NAME</t>
  </si>
  <si>
    <t>LGA</t>
  </si>
  <si>
    <t>ZONE</t>
  </si>
  <si>
    <t>STATE</t>
  </si>
  <si>
    <t>NAME</t>
  </si>
  <si>
    <t>TELEPHONE NO</t>
  </si>
  <si>
    <t>OPENING STOCK</t>
  </si>
  <si>
    <t>25-01-2018</t>
  </si>
  <si>
    <t>UDDYKING/ PARLIAMENTARY EXT, CALABAR</t>
  </si>
  <si>
    <t>BJE 235 XA</t>
  </si>
  <si>
    <t>PMS</t>
  </si>
  <si>
    <t>MAINLAND</t>
  </si>
  <si>
    <t>4 HRS</t>
  </si>
  <si>
    <t>PARLIAMENTARY EXT, CALABAR.</t>
  </si>
  <si>
    <t>CAL MUN</t>
  </si>
  <si>
    <t>SOUTH-SOUTH</t>
  </si>
  <si>
    <t>C/RIVER</t>
  </si>
  <si>
    <t>JOHN</t>
  </si>
  <si>
    <t>0803 888 4131</t>
  </si>
  <si>
    <t>EMEKA</t>
  </si>
  <si>
    <t>0708 495 2039</t>
  </si>
  <si>
    <t>UDDYKING/ 54 ATU STR, CALABAR</t>
  </si>
  <si>
    <t>FKJ 722 XC</t>
  </si>
  <si>
    <t>54 ATU STR, CALABAR.</t>
  </si>
  <si>
    <t>CAL SOUTH</t>
  </si>
  <si>
    <t>CHRISTIAN</t>
  </si>
  <si>
    <t>0805 698 2944</t>
  </si>
  <si>
    <t>STANEL/ PLOT 58 AGU AWKA LAYOUT</t>
  </si>
  <si>
    <t>KRK 229 XA</t>
  </si>
  <si>
    <t>24 HRS</t>
  </si>
  <si>
    <t>PLOT 58 AGU AWKA LAYOUT.</t>
  </si>
  <si>
    <t>AWKA</t>
  </si>
  <si>
    <t>SOUTH-EAST</t>
  </si>
  <si>
    <t>ANAMBRA</t>
  </si>
  <si>
    <t>SONY</t>
  </si>
  <si>
    <t>0816 292 2160</t>
  </si>
  <si>
    <t>JAMES</t>
  </si>
  <si>
    <t>0811 481 4949</t>
  </si>
  <si>
    <t>WADE WADE/ NNPC DEPOT, MAIDUGURI</t>
  </si>
  <si>
    <t>XA 304 AFM</t>
  </si>
  <si>
    <t>48 HRS</t>
  </si>
  <si>
    <t>NNPC DEPOT, MAIDUGURI</t>
  </si>
  <si>
    <t>MMC</t>
  </si>
  <si>
    <t>NORTH-EAST</t>
  </si>
  <si>
    <t>BORNO</t>
  </si>
  <si>
    <t>ABU</t>
  </si>
  <si>
    <t>0803 838 1358</t>
  </si>
  <si>
    <t>MUTU</t>
  </si>
  <si>
    <t>0707 071 8980</t>
  </si>
  <si>
    <t>GAJEKE/ NNPC DEPOT, MAIDUGURI</t>
  </si>
  <si>
    <t>ABE 32 YA</t>
  </si>
  <si>
    <t>CHIMA</t>
  </si>
  <si>
    <t>0806 484 2929</t>
  </si>
  <si>
    <t>BEULAVEZ/ OLD PH/ABA RD, OYIGBO. RIV. STATE.</t>
  </si>
  <si>
    <t>MBA 445 XA</t>
  </si>
  <si>
    <t>OLD PH/ABA RD, OYIGBO.</t>
  </si>
  <si>
    <t>OYIGBO</t>
  </si>
  <si>
    <t>RIVERS</t>
  </si>
  <si>
    <t>SADIQ</t>
  </si>
  <si>
    <t>0906 384 5095</t>
  </si>
  <si>
    <t>SILAS</t>
  </si>
  <si>
    <t>0807 493 9990</t>
  </si>
  <si>
    <t>DOZZMAN/ AIRPORT RD, RIVERS STATE.</t>
  </si>
  <si>
    <t>KMM 11 XA</t>
  </si>
  <si>
    <t>AIRPORT RD, OMAGWA, RIVERS ST.</t>
  </si>
  <si>
    <t>OBIAKPOR</t>
  </si>
  <si>
    <t>OMENE</t>
  </si>
  <si>
    <t>0817 098 3798</t>
  </si>
  <si>
    <t>JEZCO OIL/ TOPLAND, ENUGU.</t>
  </si>
  <si>
    <t>UYY 277 XA</t>
  </si>
  <si>
    <t>JEZCO F. STATION, TOPLAND, ENUGU.</t>
  </si>
  <si>
    <t>ENUGU</t>
  </si>
  <si>
    <t>FELIX</t>
  </si>
  <si>
    <t>0906 228 9337</t>
  </si>
  <si>
    <t>OKON</t>
  </si>
  <si>
    <t>0703 696 4599</t>
  </si>
  <si>
    <t>BAWAS/ UZUAKOLI RD, UMUAHIA</t>
  </si>
  <si>
    <t>AJL 193 XD</t>
  </si>
  <si>
    <t>UZUAKOLI RD, UMUAHIA</t>
  </si>
  <si>
    <t>UMUAHIA</t>
  </si>
  <si>
    <t>ABIA</t>
  </si>
  <si>
    <t>EJIKE</t>
  </si>
  <si>
    <t>0812 738 9484</t>
  </si>
  <si>
    <t>BONY</t>
  </si>
  <si>
    <t>0705 902 4411</t>
  </si>
  <si>
    <t>TOTAL FOR INDEPENDENT MARKETERS (09 TRUCKS)</t>
  </si>
  <si>
    <t>TOTAL FOR MAJOR MARKETERS (00 TRUCKS)</t>
  </si>
  <si>
    <t>TOTAL LOADED (09 TRUCKS)</t>
  </si>
  <si>
    <t>CLOSING STOCK</t>
  </si>
  <si>
    <r>
      <t>DAILY DISPATCH TO FILLING STATIONS</t>
    </r>
    <r>
      <rPr>
        <b/>
        <sz val="22"/>
        <color theme="0"/>
        <rFont val="Tahoma"/>
        <family val="2"/>
      </rPr>
      <t xml:space="preserve">    DATE:29/01/2018</t>
    </r>
  </si>
  <si>
    <t>29-01-2018</t>
  </si>
  <si>
    <t>RIQUEST/ OLD ABA ROAD, OYIGBO.</t>
  </si>
  <si>
    <t>RBC 92 ZS</t>
  </si>
  <si>
    <t>OLD ABA ROAD, OYIGBO.</t>
  </si>
  <si>
    <t>S-SOUTH</t>
  </si>
  <si>
    <t>KINGSLEY</t>
  </si>
  <si>
    <t>0817 660 2004</t>
  </si>
  <si>
    <t>ABEL</t>
  </si>
  <si>
    <t>0806 822 5332</t>
  </si>
  <si>
    <t>NEISON/UMUAHIA RD, OBOT AKARA</t>
  </si>
  <si>
    <t>KTS 43 XA</t>
  </si>
  <si>
    <t>UMUAHIA RD, OBOT AKARA</t>
  </si>
  <si>
    <t>0BOT-AKARA</t>
  </si>
  <si>
    <t>AKWA-IBOM</t>
  </si>
  <si>
    <t>VICTOR</t>
  </si>
  <si>
    <t>0803 862 7052</t>
  </si>
  <si>
    <t>0806 690 4149</t>
  </si>
  <si>
    <t>GAJEKE &amp; SONS/ NNPC DEPOT, MAIDUGURI</t>
  </si>
  <si>
    <t>XA 609 ABK</t>
  </si>
  <si>
    <t>N-EAST</t>
  </si>
  <si>
    <t>ANAS</t>
  </si>
  <si>
    <t>0806 660 3906</t>
  </si>
  <si>
    <t>IBE</t>
  </si>
  <si>
    <t>0806 249 7604</t>
  </si>
  <si>
    <t>LINHAB OIL/ OPP AVIATION COLLEGE, ZARIA</t>
  </si>
  <si>
    <t>XR 333 FKJ</t>
  </si>
  <si>
    <t>OPP AVIATION COLLEGE, ZARIA</t>
  </si>
  <si>
    <t>ZARIA</t>
  </si>
  <si>
    <t>NORTH-WEST</t>
  </si>
  <si>
    <t>KADUNA</t>
  </si>
  <si>
    <t>NDUBUISI</t>
  </si>
  <si>
    <t>0803 662 7152</t>
  </si>
  <si>
    <t>EBUKA</t>
  </si>
  <si>
    <t>0903 457 9731</t>
  </si>
  <si>
    <t>BEULAVEZ/ UMUAHIA RD, OWERRI.</t>
  </si>
  <si>
    <t>XR 893 ENU</t>
  </si>
  <si>
    <t>UMUAHIA RD, OWERRI.</t>
  </si>
  <si>
    <t>OWERRI</t>
  </si>
  <si>
    <t>S-EAST</t>
  </si>
  <si>
    <t>IMO</t>
  </si>
  <si>
    <t>0703 439 7440</t>
  </si>
  <si>
    <t>UCHE</t>
  </si>
  <si>
    <t>0803 757 6732</t>
  </si>
  <si>
    <t>WADE WADE/ NNPC DEPOT, MAIDUGURI.</t>
  </si>
  <si>
    <t>NNPC DEPOT, MAIDUGURI.</t>
  </si>
  <si>
    <t>MUTIU</t>
  </si>
  <si>
    <t>0810 181 6097</t>
  </si>
  <si>
    <t xml:space="preserve">BEULAVEZ/ UMUAHIA RD, OWERRI. </t>
  </si>
  <si>
    <t>APP 353 XM</t>
  </si>
  <si>
    <t>UMUAHIA RD, OWERRI. IMO STATE</t>
  </si>
  <si>
    <t>SHINA</t>
  </si>
  <si>
    <t>0903 495 9933</t>
  </si>
  <si>
    <t>KJA 941 XL</t>
  </si>
  <si>
    <t>PHILLIP</t>
  </si>
  <si>
    <t>0803 192 0904</t>
  </si>
  <si>
    <t>UDDYKING/ MURTALA MOHAMMED HIGHWAY</t>
  </si>
  <si>
    <t>XX 75 FKJ</t>
  </si>
  <si>
    <t>3 HRS</t>
  </si>
  <si>
    <t>MURTALA MOHAMMED H-WAY</t>
  </si>
  <si>
    <t>IFEANYI</t>
  </si>
  <si>
    <t>0703 660 9983</t>
  </si>
  <si>
    <t>DUK 384 XA</t>
  </si>
  <si>
    <t>ABA SOUTH</t>
  </si>
  <si>
    <t>PAULSON</t>
  </si>
  <si>
    <t>0708 919 9817</t>
  </si>
  <si>
    <t>TONAB/ NO 44 OTUKPO RD, MAKURDI</t>
  </si>
  <si>
    <t>KMM 264 XA</t>
  </si>
  <si>
    <t>12 HRS</t>
  </si>
  <si>
    <t>44 OTUKPO RD, MAKURDI</t>
  </si>
  <si>
    <t>BURUKU</t>
  </si>
  <si>
    <t>N-CENTRAL</t>
  </si>
  <si>
    <t>BENUE</t>
  </si>
  <si>
    <t>HILLARY</t>
  </si>
  <si>
    <t>0803 704 8919</t>
  </si>
  <si>
    <t>IBRAHIM</t>
  </si>
  <si>
    <t>0703 643 1661</t>
  </si>
  <si>
    <t>RIQUEST/ OWERRI ROAD, OMAGWA. P/H</t>
  </si>
  <si>
    <t>KWL 979 YH</t>
  </si>
  <si>
    <t>OWERRI ROAD, OMAGWA. P/H</t>
  </si>
  <si>
    <t>OMAGWA</t>
  </si>
  <si>
    <t>ADAMU</t>
  </si>
  <si>
    <t>0903 408 9926</t>
  </si>
  <si>
    <t>ABJ 976 XN</t>
  </si>
  <si>
    <t>49 HRS</t>
  </si>
  <si>
    <t>NUHU</t>
  </si>
  <si>
    <t>0806 082 4522</t>
  </si>
  <si>
    <t>KASTLE/ CAL-ITU RD UYO</t>
  </si>
  <si>
    <t>KSM 334 XA</t>
  </si>
  <si>
    <t>5HRS</t>
  </si>
  <si>
    <t>CAL-ITU RD UYO</t>
  </si>
  <si>
    <t>ITU</t>
  </si>
  <si>
    <t>A/ IBOM</t>
  </si>
  <si>
    <t>AGIM</t>
  </si>
  <si>
    <t>0803 721 2932</t>
  </si>
  <si>
    <t>MBET</t>
  </si>
  <si>
    <t>0703 551 3230</t>
  </si>
  <si>
    <t>CEAPEES/ RIVERS</t>
  </si>
  <si>
    <t>BJE 236 XA</t>
  </si>
  <si>
    <t>OFFIONG</t>
  </si>
  <si>
    <t>0703 968 9584</t>
  </si>
  <si>
    <t>OGBONNAYA</t>
  </si>
  <si>
    <t>0807 234  5691</t>
  </si>
  <si>
    <t>HYDROPET/ 5 WORLU EGUMA ST, IBOLOJI EST</t>
  </si>
  <si>
    <t>ABU 279 XA</t>
  </si>
  <si>
    <t>5 WORLU EGUMA ST, IBOLOJI EST. PHC</t>
  </si>
  <si>
    <t>DENNIS</t>
  </si>
  <si>
    <t>0816 051 1211</t>
  </si>
  <si>
    <t>ISA</t>
  </si>
  <si>
    <t>0806 941 9123</t>
  </si>
  <si>
    <t>XE 872 AKL</t>
  </si>
  <si>
    <t>SLY</t>
  </si>
  <si>
    <t>0907 248 0568</t>
  </si>
  <si>
    <t>TOTAL FOR INDEPENDENT MARKETERS (17 TRUCKS)</t>
  </si>
  <si>
    <t>NNPC RETAIL/ CALABAR MEGA</t>
  </si>
  <si>
    <t>KRT 107 XA</t>
  </si>
  <si>
    <t>N0 27 NEW AIRPORT ROAD, CALABAR</t>
  </si>
  <si>
    <t>UDUAK</t>
  </si>
  <si>
    <t>0703 366 6919</t>
  </si>
  <si>
    <t>0813 374 9993</t>
  </si>
  <si>
    <t>BEN 417 ZN</t>
  </si>
  <si>
    <t>NO 7 ESSIEN ASIBONG STR, CAL</t>
  </si>
  <si>
    <t>EMMA</t>
  </si>
  <si>
    <t>0813 418 6551</t>
  </si>
  <si>
    <t>POLYCARP</t>
  </si>
  <si>
    <t>0803 671 9549</t>
  </si>
  <si>
    <t>DGE 446 XB</t>
  </si>
  <si>
    <t>NO 5 ESSIRN ASIBONG STR, CAL</t>
  </si>
  <si>
    <t>FRIDAY</t>
  </si>
  <si>
    <t>0803 046 7052</t>
  </si>
  <si>
    <t>NNPC RETAIL/ UYO MEGA</t>
  </si>
  <si>
    <t>BEN 626 YY</t>
  </si>
  <si>
    <t>5 HRS</t>
  </si>
  <si>
    <t>5 ESSIEN ASIBONG STR, CAL</t>
  </si>
  <si>
    <t>GODFREY</t>
  </si>
  <si>
    <t>0903 964 4329</t>
  </si>
  <si>
    <t>GAR 477 XA</t>
  </si>
  <si>
    <t>LUCKY</t>
  </si>
  <si>
    <t>0816 745 1200</t>
  </si>
  <si>
    <t>KHE 77 XA</t>
  </si>
  <si>
    <t>EMENIKE</t>
  </si>
  <si>
    <t>0803 734 8140</t>
  </si>
  <si>
    <t>NCH 214 XA</t>
  </si>
  <si>
    <t>INYANG</t>
  </si>
  <si>
    <t>0814 286 7232</t>
  </si>
  <si>
    <t>AUC 825 XA</t>
  </si>
  <si>
    <t>GODSPOWER</t>
  </si>
  <si>
    <t>0807 321 8633</t>
  </si>
  <si>
    <t>GBZ 114 XA</t>
  </si>
  <si>
    <t>0818 215 8204</t>
  </si>
  <si>
    <t>RUM 274 XA</t>
  </si>
  <si>
    <t>OKPARA</t>
  </si>
  <si>
    <t>0803 357 9962</t>
  </si>
  <si>
    <t>TOTAL FOR MAJOR MARKETERS (10 TRUCKS)</t>
  </si>
  <si>
    <t>TOTAL LOADED (27 TRUCKS)</t>
  </si>
  <si>
    <r>
      <t>DAILY DISPATCH TO FILLING STATIONS</t>
    </r>
    <r>
      <rPr>
        <b/>
        <sz val="20"/>
        <color theme="0"/>
        <rFont val="Tahoma"/>
        <family val="2"/>
      </rPr>
      <t xml:space="preserve">    DATE:30/01/2018</t>
    </r>
  </si>
  <si>
    <t>30-01-2018</t>
  </si>
  <si>
    <t>STANEL/ NNPC DEPOT, PLATEAU STATE.</t>
  </si>
  <si>
    <t>ABC 626 XC</t>
  </si>
  <si>
    <t>SABO GARI/NNPC DEPOT, JOS.</t>
  </si>
  <si>
    <t>BASSA</t>
  </si>
  <si>
    <t>PLATEAU</t>
  </si>
  <si>
    <t>0812 246 2160</t>
  </si>
  <si>
    <t>DANLADI</t>
  </si>
  <si>
    <t>0803 115 2981</t>
  </si>
  <si>
    <t>ABC 624 XC</t>
  </si>
  <si>
    <t>REUBEN</t>
  </si>
  <si>
    <t>0806 312 4662</t>
  </si>
  <si>
    <t>BSA 52 XJ</t>
  </si>
  <si>
    <t>PEACE</t>
  </si>
  <si>
    <t>0902 126 5699</t>
  </si>
  <si>
    <t>BSA 53 XJ</t>
  </si>
  <si>
    <t>HASSAN</t>
  </si>
  <si>
    <t>0907 502 8283</t>
  </si>
  <si>
    <t>STANEL/ ANAMBRA STATE.</t>
  </si>
  <si>
    <t>ABC 627 XC</t>
  </si>
  <si>
    <t>PLOT 58, AGU AWKA LAYOUT. AWKA</t>
  </si>
  <si>
    <t>AWKA-SOUTH</t>
  </si>
  <si>
    <t>SANNI</t>
  </si>
  <si>
    <t>0706 444 4170</t>
  </si>
  <si>
    <t>30-01-2019</t>
  </si>
  <si>
    <t>RIQUEST/ RIVERS STATE.</t>
  </si>
  <si>
    <t>ABJ 834 YJ</t>
  </si>
  <si>
    <t>LABARAN</t>
  </si>
  <si>
    <t>0903 726 6537</t>
  </si>
  <si>
    <t>XC 344 KTE</t>
  </si>
  <si>
    <t>GODWIN</t>
  </si>
  <si>
    <t>0706 861 4022</t>
  </si>
  <si>
    <t>HYDROPET/ 5 WORLU EGUMA ST, IBOLOJI EST.</t>
  </si>
  <si>
    <t>KTU 655 XF</t>
  </si>
  <si>
    <t>NWALA</t>
  </si>
  <si>
    <t>0814 402 4989</t>
  </si>
  <si>
    <t>ABU 283 XA</t>
  </si>
  <si>
    <t>CELESTINE</t>
  </si>
  <si>
    <t>0803 540 8687</t>
  </si>
  <si>
    <t>ABU 281 XA</t>
  </si>
  <si>
    <t>SEGUN</t>
  </si>
  <si>
    <t>0816 465 5196</t>
  </si>
  <si>
    <t>KTU 654 XF</t>
  </si>
  <si>
    <t>UGOCHUKWU</t>
  </si>
  <si>
    <t>0806 880 4994</t>
  </si>
  <si>
    <t>FONEX/ AKWA IBOM</t>
  </si>
  <si>
    <t>XE 172 AKL</t>
  </si>
  <si>
    <t>EKET, AKWA-IBOM</t>
  </si>
  <si>
    <t>EKET</t>
  </si>
  <si>
    <t>MICHAEL</t>
  </si>
  <si>
    <t>0810 541 0823</t>
  </si>
  <si>
    <t>MATTHEW</t>
  </si>
  <si>
    <t>0813 824 0793</t>
  </si>
  <si>
    <t>CAL 895 XA</t>
  </si>
  <si>
    <t>DAUDA</t>
  </si>
  <si>
    <t>0810 096 6960</t>
  </si>
  <si>
    <t>GWR 803 XA</t>
  </si>
  <si>
    <t>JOE</t>
  </si>
  <si>
    <t>0806 262 2583</t>
  </si>
  <si>
    <t>AKP 236 XA</t>
  </si>
  <si>
    <t>HENRY</t>
  </si>
  <si>
    <t>0803 883 9524</t>
  </si>
  <si>
    <t>MANDELA/YAHE ABAKILIKI YALA,C/RIVER</t>
  </si>
  <si>
    <t>GWB 414 XA</t>
  </si>
  <si>
    <t>YAHE,ABAKALIKI YALA,C/RIVER</t>
  </si>
  <si>
    <t>YALA</t>
  </si>
  <si>
    <t>IKE</t>
  </si>
  <si>
    <t>0703 959 5807</t>
  </si>
  <si>
    <t>UBON</t>
  </si>
  <si>
    <t>0703 359 9082</t>
  </si>
  <si>
    <t xml:space="preserve"> LSD 496 XP</t>
  </si>
  <si>
    <t>TONY</t>
  </si>
  <si>
    <t>0813 186 0665</t>
  </si>
  <si>
    <t>UYY 229 XA</t>
  </si>
  <si>
    <t>IME</t>
  </si>
  <si>
    <t>0817 354 9119</t>
  </si>
  <si>
    <t>MAINLAND/ 3 NOTHERN IND. EST, ESUK UTAN.</t>
  </si>
  <si>
    <t>MKA 490 XF</t>
  </si>
  <si>
    <t>3 NOTHERN IND. EST, ESUK UTAN. CAL.</t>
  </si>
  <si>
    <t>ELVIS</t>
  </si>
  <si>
    <t>0815 551 3377</t>
  </si>
  <si>
    <t>ANIEDI</t>
  </si>
  <si>
    <t>0907 383 1929</t>
  </si>
  <si>
    <t>KJA 440 XC</t>
  </si>
  <si>
    <t>UMOH</t>
  </si>
  <si>
    <t>0705 288 0233</t>
  </si>
  <si>
    <t>LSD 400 XF</t>
  </si>
  <si>
    <t>AMEH</t>
  </si>
  <si>
    <t>0906 288 9292</t>
  </si>
  <si>
    <t>MANDELA/YAHE ABAKILIKI RD, YALA,C/RIVER</t>
  </si>
  <si>
    <t>MKD 306 XA</t>
  </si>
  <si>
    <t>0813 271 1340</t>
  </si>
  <si>
    <t>PTN 419 XC</t>
  </si>
  <si>
    <t>0811 893 0393</t>
  </si>
  <si>
    <t>KJA 490 XH</t>
  </si>
  <si>
    <t>0902 398 4949</t>
  </si>
  <si>
    <t>JOCOLLINX/ NNPC REFINERY, ELEME.</t>
  </si>
  <si>
    <t>ABA 426  YG</t>
  </si>
  <si>
    <t>NNPC REFINERY DEPOT, ALESA, ELEME.</t>
  </si>
  <si>
    <t>ELEME</t>
  </si>
  <si>
    <t>0806 4400665</t>
  </si>
  <si>
    <t>PROSPER</t>
  </si>
  <si>
    <t>0806 276 1884</t>
  </si>
  <si>
    <t>TOTAL FOR INDEPENDENT MARKETERS (25 TRUCKS)</t>
  </si>
  <si>
    <t>TOTAL LOADED (25 TRUCKS)</t>
  </si>
  <si>
    <t>31-01-2018</t>
  </si>
  <si>
    <t>SOLTECH/ OMAGWA BY AIRPORT ROAD</t>
  </si>
  <si>
    <t>NCH 229 XA</t>
  </si>
  <si>
    <t>KENNETH</t>
  </si>
  <si>
    <t>0807 857 6593</t>
  </si>
  <si>
    <t>OBI</t>
  </si>
  <si>
    <t>0703 437 1327</t>
  </si>
  <si>
    <t>NNOLIBUM/ KM 5, AKWAEZE IGBOUKWU RD.</t>
  </si>
  <si>
    <t>EKY 676 XT</t>
  </si>
  <si>
    <t>KM 5, AKWAEZE IGBOUKWU RD.</t>
  </si>
  <si>
    <t>AKWAEZE</t>
  </si>
  <si>
    <t>NONSO</t>
  </si>
  <si>
    <t>0703 573 8488</t>
  </si>
  <si>
    <t>0803 738 3674</t>
  </si>
  <si>
    <t>KSF 197 XL</t>
  </si>
  <si>
    <t>YAHE ABAKILIKI YALA,C/RIVER</t>
  </si>
  <si>
    <t>OBINNA</t>
  </si>
  <si>
    <t>0803 748 3878</t>
  </si>
  <si>
    <t>HYDROPET/ 5 WORLU EGUMA ST, IBOLOJI EST. PHC</t>
  </si>
  <si>
    <t>EKENE</t>
  </si>
  <si>
    <t>0706 691 9604</t>
  </si>
  <si>
    <t>STANEL/ NNPC DEPOT, ENUGU STATE.</t>
  </si>
  <si>
    <t>LSD 299 XL</t>
  </si>
  <si>
    <t>NNPC DEPOT, ENUGU STATE.</t>
  </si>
  <si>
    <t>EMENE</t>
  </si>
  <si>
    <t>0803 599 8972</t>
  </si>
  <si>
    <t>0909 978 5555</t>
  </si>
  <si>
    <t>JONG/ 3,OBOHIA RD, ABA,ABIA STATE</t>
  </si>
  <si>
    <t>LND 795 XL</t>
  </si>
  <si>
    <t>3,OBOHIA RD ,ABA,ABIA STATE</t>
  </si>
  <si>
    <t>ABA</t>
  </si>
  <si>
    <t>0703 305 9596</t>
  </si>
  <si>
    <t>ARTHUR</t>
  </si>
  <si>
    <t>0803 506 8576</t>
  </si>
  <si>
    <t>APP 81 XL</t>
  </si>
  <si>
    <t>0806 458 5061</t>
  </si>
  <si>
    <t>JOCCOLLINX/NNPC/PPMC REFINERY ALESA ELEME.</t>
  </si>
  <si>
    <t>XY 590 PHC</t>
  </si>
  <si>
    <t>OLD ABAKILIKI,RD ENUGU</t>
  </si>
  <si>
    <t>CHIDI</t>
  </si>
  <si>
    <t>0816 256 6202</t>
  </si>
  <si>
    <t>REX</t>
  </si>
  <si>
    <t>0818 242 0965</t>
  </si>
  <si>
    <t>TOTAL FOR INDEPENDENT MARKETERS (10 TRUCKS)</t>
  </si>
  <si>
    <t>TOTAL LOADED (10 TRUCKS)</t>
  </si>
  <si>
    <r>
      <t>DAILY DISPATCH TO FILLING STATIONS</t>
    </r>
    <r>
      <rPr>
        <b/>
        <sz val="22"/>
        <color theme="0"/>
        <rFont val="Times New Roman"/>
        <family val="1"/>
      </rPr>
      <t xml:space="preserve">    DATE:31/01/2018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</si>
</sst>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_);_(* \(#,##0\);_(* &quot;-&quot;??_);_(@_)"/>
    <numFmt numFmtId="165" formatCode="[$-409]d\-mmm\-yy;@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2"/>
      <color theme="0"/>
      <name val="Tahoma"/>
      <family val="2"/>
    </font>
    <font>
      <b/>
      <sz val="22"/>
      <color theme="0"/>
      <name val="Tahoma"/>
      <family val="2"/>
    </font>
    <font>
      <sz val="22"/>
      <name val="Arial"/>
      <family val="2"/>
    </font>
    <font>
      <b/>
      <sz val="12"/>
      <color rgb="FFFF0000"/>
      <name val="Times New Roman"/>
      <family val="1"/>
    </font>
    <font>
      <b/>
      <sz val="12"/>
      <color rgb="FFFF0000"/>
      <name val="Calibri"/>
      <family val="2"/>
    </font>
    <font>
      <sz val="16"/>
      <name val="Times New Roman"/>
      <family val="1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i/>
      <sz val="16"/>
      <name val="Calibri"/>
      <family val="2"/>
      <scheme val="minor"/>
    </font>
    <font>
      <sz val="16"/>
      <name val="Arial"/>
      <family val="2"/>
    </font>
    <font>
      <sz val="16"/>
      <color theme="1"/>
      <name val="Calibri"/>
      <family val="2"/>
      <scheme val="minor"/>
    </font>
    <font>
      <sz val="11"/>
      <name val="Cambria"/>
      <family val="1"/>
    </font>
    <font>
      <sz val="11"/>
      <color theme="1"/>
      <name val="Cambria"/>
      <family val="1"/>
    </font>
    <font>
      <b/>
      <sz val="11"/>
      <name val="Times New Roman"/>
      <family val="1"/>
    </font>
    <font>
      <b/>
      <sz val="11"/>
      <name val="Calibri"/>
      <family val="2"/>
      <scheme val="minor"/>
    </font>
    <font>
      <sz val="11"/>
      <name val="Times New Roman"/>
      <family val="1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b/>
      <sz val="14"/>
      <color rgb="FFFF0000"/>
      <name val="Cambria"/>
      <family val="1"/>
    </font>
    <font>
      <sz val="14"/>
      <color theme="1"/>
      <name val="Cambria"/>
      <family val="1"/>
    </font>
    <font>
      <sz val="16"/>
      <name val="Cambria"/>
      <family val="1"/>
    </font>
    <font>
      <i/>
      <sz val="16"/>
      <color theme="1"/>
      <name val="Cambria"/>
      <family val="1"/>
    </font>
    <font>
      <b/>
      <sz val="16"/>
      <color theme="1"/>
      <name val="Cambria"/>
      <family val="1"/>
    </font>
    <font>
      <i/>
      <sz val="16"/>
      <name val="Cambria"/>
      <family val="1"/>
    </font>
    <font>
      <sz val="16"/>
      <color theme="1"/>
      <name val="Cambria"/>
      <family val="1"/>
    </font>
    <font>
      <b/>
      <sz val="16"/>
      <name val="Cambria"/>
      <family val="1"/>
    </font>
    <font>
      <i/>
      <sz val="11"/>
      <color theme="1"/>
      <name val="Cambria"/>
      <family val="1"/>
    </font>
    <font>
      <b/>
      <sz val="11"/>
      <color theme="1"/>
      <name val="Cambria"/>
      <family val="1"/>
    </font>
    <font>
      <i/>
      <sz val="11"/>
      <name val="Cambria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20"/>
      <color theme="0"/>
      <name val="Tahoma"/>
      <family val="2"/>
    </font>
    <font>
      <b/>
      <sz val="20"/>
      <color theme="0"/>
      <name val="Tahoma"/>
      <family val="2"/>
    </font>
    <font>
      <sz val="10"/>
      <name val="Arial"/>
      <family val="2"/>
    </font>
    <font>
      <b/>
      <sz val="14"/>
      <color theme="0"/>
      <name val="Tahoma"/>
      <family val="2"/>
    </font>
    <font>
      <b/>
      <sz val="16"/>
      <color rgb="FFFF0000"/>
      <name val="Arial Narrow"/>
      <family val="2"/>
    </font>
    <font>
      <sz val="16"/>
      <name val="Arial Narrow"/>
      <family val="2"/>
    </font>
    <font>
      <i/>
      <sz val="16"/>
      <color theme="1"/>
      <name val="Arial Narrow"/>
      <family val="2"/>
    </font>
    <font>
      <b/>
      <sz val="16"/>
      <color theme="1"/>
      <name val="Arial Narrow"/>
      <family val="2"/>
    </font>
    <font>
      <i/>
      <sz val="16"/>
      <name val="Arial Narrow"/>
      <family val="2"/>
    </font>
    <font>
      <b/>
      <sz val="16"/>
      <name val="Arial Narrow"/>
      <family val="2"/>
    </font>
    <font>
      <sz val="14"/>
      <name val="Arial Narrow"/>
      <family val="2"/>
    </font>
    <font>
      <i/>
      <sz val="14"/>
      <color theme="1"/>
      <name val="Arial Narrow"/>
      <family val="2"/>
    </font>
    <font>
      <b/>
      <sz val="14"/>
      <color theme="1"/>
      <name val="Arial Narrow"/>
      <family val="2"/>
    </font>
    <font>
      <i/>
      <sz val="14"/>
      <name val="Arial Narrow"/>
      <family val="2"/>
    </font>
    <font>
      <sz val="18"/>
      <name val="Cambria"/>
      <family val="1"/>
    </font>
    <font>
      <i/>
      <sz val="18"/>
      <color theme="1"/>
      <name val="Cambria"/>
      <family val="1"/>
    </font>
    <font>
      <b/>
      <sz val="18"/>
      <color theme="1"/>
      <name val="Cambria"/>
      <family val="1"/>
    </font>
    <font>
      <i/>
      <sz val="18"/>
      <name val="Cambria"/>
      <family val="1"/>
    </font>
    <font>
      <sz val="12"/>
      <name val="Cambria"/>
      <family val="1"/>
    </font>
    <font>
      <sz val="12"/>
      <color theme="1"/>
      <name val="Cambria"/>
      <family val="1"/>
    </font>
    <font>
      <sz val="14"/>
      <name val="Times New Roman"/>
      <family val="1"/>
    </font>
    <font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Arial Narrow"/>
      <family val="2"/>
    </font>
    <font>
      <sz val="12"/>
      <color theme="1"/>
      <name val="Calibri"/>
      <family val="2"/>
      <scheme val="minor"/>
    </font>
    <font>
      <b/>
      <u/>
      <sz val="22"/>
      <color theme="0"/>
      <name val="Times New Roman"/>
      <family val="1"/>
    </font>
    <font>
      <b/>
      <sz val="22"/>
      <color theme="0"/>
      <name val="Times New Roman"/>
      <family val="1"/>
    </font>
    <font>
      <sz val="2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4">
    <xf numFmtId="0" fontId="0" fillId="0" borderId="0" xfId="0"/>
    <xf numFmtId="0" fontId="13" fillId="0" borderId="0" xfId="0" applyFont="1"/>
    <xf numFmtId="0" fontId="2" fillId="0" borderId="11" xfId="0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4" fontId="17" fillId="0" borderId="11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7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2" borderId="13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23" fillId="3" borderId="16" xfId="0" applyFont="1" applyFill="1" applyBorder="1" applyAlignment="1">
      <alignment horizontal="center" vertical="center"/>
    </xf>
    <xf numFmtId="0" fontId="23" fillId="3" borderId="17" xfId="0" applyFont="1" applyFill="1" applyBorder="1" applyAlignment="1">
      <alignment horizontal="center" vertical="center" wrapText="1"/>
    </xf>
    <xf numFmtId="0" fontId="23" fillId="3" borderId="17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0" fontId="24" fillId="0" borderId="0" xfId="0" applyFont="1"/>
    <xf numFmtId="0" fontId="23" fillId="3" borderId="19" xfId="0" applyFont="1" applyFill="1" applyBorder="1" applyAlignment="1">
      <alignment horizontal="center" vertical="center"/>
    </xf>
    <xf numFmtId="0" fontId="23" fillId="3" borderId="20" xfId="0" applyFont="1" applyFill="1" applyBorder="1" applyAlignment="1">
      <alignment horizontal="center" vertical="center" wrapText="1"/>
    </xf>
    <xf numFmtId="0" fontId="23" fillId="3" borderId="20" xfId="0" applyFont="1" applyFill="1" applyBorder="1" applyAlignment="1">
      <alignment horizontal="center" vertical="center" wrapText="1"/>
    </xf>
    <xf numFmtId="0" fontId="23" fillId="3" borderId="20" xfId="0" applyFont="1" applyFill="1" applyBorder="1" applyAlignment="1">
      <alignment horizontal="center" vertical="center"/>
    </xf>
    <xf numFmtId="0" fontId="23" fillId="3" borderId="21" xfId="0" applyFont="1" applyFill="1" applyBorder="1" applyAlignment="1">
      <alignment horizontal="center" vertical="center" wrapText="1"/>
    </xf>
    <xf numFmtId="0" fontId="27" fillId="0" borderId="23" xfId="0" applyFont="1" applyBorder="1" applyAlignment="1">
      <alignment horizontal="center" wrapText="1"/>
    </xf>
    <xf numFmtId="0" fontId="27" fillId="0" borderId="26" xfId="0" applyFont="1" applyBorder="1" applyAlignment="1">
      <alignment horizontal="center" wrapText="1"/>
    </xf>
    <xf numFmtId="0" fontId="25" fillId="0" borderId="0" xfId="0" applyFont="1"/>
    <xf numFmtId="0" fontId="25" fillId="0" borderId="16" xfId="0" applyFont="1" applyBorder="1" applyAlignment="1">
      <alignment horizontal="center" vertical="center"/>
    </xf>
    <xf numFmtId="165" fontId="29" fillId="0" borderId="17" xfId="0" applyNumberFormat="1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164" fontId="29" fillId="0" borderId="17" xfId="1" applyNumberFormat="1" applyFont="1" applyBorder="1" applyAlignment="1">
      <alignment horizontal="center" vertical="center" wrapText="1"/>
    </xf>
    <xf numFmtId="3" fontId="29" fillId="0" borderId="17" xfId="0" applyNumberFormat="1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/>
    </xf>
    <xf numFmtId="14" fontId="25" fillId="0" borderId="17" xfId="0" applyNumberFormat="1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0" borderId="2" xfId="0" applyFont="1" applyBorder="1" applyAlignment="1">
      <alignment horizontal="center" vertical="center"/>
    </xf>
    <xf numFmtId="165" fontId="29" fillId="0" borderId="3" xfId="0" applyNumberFormat="1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164" fontId="29" fillId="0" borderId="3" xfId="1" applyNumberFormat="1" applyFont="1" applyBorder="1" applyAlignment="1">
      <alignment horizontal="center" vertical="center" wrapText="1"/>
    </xf>
    <xf numFmtId="3" fontId="29" fillId="0" borderId="3" xfId="0" applyNumberFormat="1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14" fontId="25" fillId="0" borderId="3" xfId="0" applyNumberFormat="1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/>
    </xf>
    <xf numFmtId="165" fontId="29" fillId="0" borderId="20" xfId="0" applyNumberFormat="1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164" fontId="29" fillId="0" borderId="20" xfId="1" applyNumberFormat="1" applyFont="1" applyBorder="1" applyAlignment="1">
      <alignment horizontal="center" vertical="center" wrapText="1"/>
    </xf>
    <xf numFmtId="3" fontId="29" fillId="0" borderId="20" xfId="0" applyNumberFormat="1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/>
    </xf>
    <xf numFmtId="14" fontId="25" fillId="0" borderId="20" xfId="0" applyNumberFormat="1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 wrapText="1"/>
    </xf>
    <xf numFmtId="165" fontId="26" fillId="0" borderId="3" xfId="0" applyNumberFormat="1" applyFont="1" applyBorder="1" applyAlignment="1">
      <alignment horizontal="left" vertical="center" wrapText="1"/>
    </xf>
    <xf numFmtId="0" fontId="27" fillId="0" borderId="3" xfId="0" applyFont="1" applyBorder="1" applyAlignment="1">
      <alignment horizontal="center" wrapText="1"/>
    </xf>
    <xf numFmtId="0" fontId="27" fillId="0" borderId="3" xfId="0" applyFont="1" applyBorder="1" applyAlignment="1">
      <alignment horizontal="center" vertical="center" wrapText="1"/>
    </xf>
    <xf numFmtId="164" fontId="27" fillId="0" borderId="3" xfId="1" applyNumberFormat="1" applyFont="1" applyBorder="1" applyAlignment="1">
      <alignment horizontal="center" vertical="center" wrapText="1"/>
    </xf>
    <xf numFmtId="3" fontId="27" fillId="0" borderId="3" xfId="0" applyNumberFormat="1" applyFont="1" applyBorder="1" applyAlignment="1">
      <alignment horizontal="center" wrapText="1"/>
    </xf>
    <xf numFmtId="0" fontId="30" fillId="0" borderId="3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14" fontId="28" fillId="0" borderId="3" xfId="0" applyNumberFormat="1" applyFont="1" applyBorder="1" applyAlignment="1">
      <alignment horizontal="center"/>
    </xf>
    <xf numFmtId="0" fontId="25" fillId="0" borderId="3" xfId="0" applyFont="1" applyBorder="1"/>
    <xf numFmtId="0" fontId="27" fillId="0" borderId="4" xfId="0" applyFont="1" applyBorder="1" applyAlignment="1">
      <alignment horizontal="center" wrapText="1"/>
    </xf>
    <xf numFmtId="0" fontId="25" fillId="0" borderId="5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164" fontId="27" fillId="0" borderId="8" xfId="1" applyNumberFormat="1" applyFont="1" applyBorder="1" applyAlignment="1">
      <alignment horizontal="center" vertical="center" wrapText="1"/>
    </xf>
    <xf numFmtId="3" fontId="27" fillId="0" borderId="8" xfId="0" applyNumberFormat="1" applyFont="1" applyBorder="1" applyAlignment="1">
      <alignment horizontal="center" wrapText="1"/>
    </xf>
    <xf numFmtId="0" fontId="30" fillId="0" borderId="8" xfId="0" applyFont="1" applyBorder="1" applyAlignment="1">
      <alignment horizontal="center"/>
    </xf>
    <xf numFmtId="14" fontId="28" fillId="0" borderId="8" xfId="0" applyNumberFormat="1" applyFont="1" applyBorder="1" applyAlignment="1">
      <alignment horizontal="center"/>
    </xf>
    <xf numFmtId="0" fontId="27" fillId="0" borderId="8" xfId="0" applyFont="1" applyBorder="1" applyAlignment="1">
      <alignment horizontal="center" wrapText="1"/>
    </xf>
    <xf numFmtId="0" fontId="25" fillId="0" borderId="8" xfId="0" applyFont="1" applyBorder="1"/>
    <xf numFmtId="0" fontId="27" fillId="0" borderId="9" xfId="0" applyFont="1" applyBorder="1" applyAlignment="1">
      <alignment horizontal="center" wrapText="1"/>
    </xf>
    <xf numFmtId="0" fontId="25" fillId="0" borderId="0" xfId="0" applyFont="1" applyBorder="1"/>
    <xf numFmtId="0" fontId="25" fillId="0" borderId="0" xfId="0" applyFont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wrapText="1"/>
    </xf>
    <xf numFmtId="0" fontId="27" fillId="0" borderId="0" xfId="0" applyFont="1" applyBorder="1" applyAlignment="1">
      <alignment horizontal="center" wrapText="1"/>
    </xf>
    <xf numFmtId="0" fontId="27" fillId="0" borderId="0" xfId="0" applyFont="1" applyBorder="1" applyAlignment="1">
      <alignment horizontal="center" vertical="center" wrapText="1"/>
    </xf>
    <xf numFmtId="164" fontId="27" fillId="0" borderId="0" xfId="1" applyNumberFormat="1" applyFont="1" applyBorder="1" applyAlignment="1">
      <alignment horizontal="center" vertical="center" wrapText="1"/>
    </xf>
    <xf numFmtId="3" fontId="27" fillId="0" borderId="0" xfId="0" applyNumberFormat="1" applyFont="1" applyBorder="1" applyAlignment="1">
      <alignment horizontal="center" wrapText="1"/>
    </xf>
    <xf numFmtId="0" fontId="25" fillId="0" borderId="0" xfId="0" applyFont="1" applyBorder="1" applyAlignment="1">
      <alignment horizontal="center"/>
    </xf>
    <xf numFmtId="14" fontId="28" fillId="0" borderId="0" xfId="0" applyNumberFormat="1" applyFont="1" applyBorder="1" applyAlignment="1">
      <alignment horizontal="center"/>
    </xf>
    <xf numFmtId="0" fontId="27" fillId="0" borderId="30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164" fontId="27" fillId="0" borderId="33" xfId="1" applyNumberFormat="1" applyFont="1" applyBorder="1" applyAlignment="1">
      <alignment horizontal="center" vertical="center" wrapText="1"/>
    </xf>
    <xf numFmtId="0" fontId="15" fillId="0" borderId="0" xfId="0" applyFont="1" applyBorder="1"/>
    <xf numFmtId="0" fontId="14" fillId="0" borderId="0" xfId="0" applyFont="1" applyBorder="1" applyAlignment="1">
      <alignment horizontal="center" vertical="center"/>
    </xf>
    <xf numFmtId="165" fontId="31" fillId="0" borderId="0" xfId="0" applyNumberFormat="1" applyFont="1" applyBorder="1" applyAlignment="1">
      <alignment horizontal="left" vertical="center" wrapText="1"/>
    </xf>
    <xf numFmtId="0" fontId="32" fillId="0" borderId="0" xfId="0" applyFont="1" applyBorder="1" applyAlignment="1">
      <alignment horizontal="center" wrapText="1"/>
    </xf>
    <xf numFmtId="0" fontId="32" fillId="0" borderId="0" xfId="0" applyFont="1" applyBorder="1" applyAlignment="1">
      <alignment horizontal="center" vertical="center" wrapText="1"/>
    </xf>
    <xf numFmtId="164" fontId="32" fillId="0" borderId="0" xfId="1" applyNumberFormat="1" applyFont="1" applyBorder="1" applyAlignment="1">
      <alignment horizontal="center" vertical="center" wrapText="1"/>
    </xf>
    <xf numFmtId="3" fontId="32" fillId="0" borderId="0" xfId="0" applyNumberFormat="1" applyFont="1" applyBorder="1" applyAlignment="1">
      <alignment horizontal="center" wrapText="1"/>
    </xf>
    <xf numFmtId="0" fontId="14" fillId="0" borderId="0" xfId="0" applyFont="1" applyBorder="1" applyAlignment="1">
      <alignment horizontal="center"/>
    </xf>
    <xf numFmtId="14" fontId="33" fillId="0" borderId="0" xfId="0" applyNumberFormat="1" applyFont="1" applyBorder="1" applyAlignment="1">
      <alignment horizontal="center"/>
    </xf>
    <xf numFmtId="0" fontId="14" fillId="0" borderId="0" xfId="0" applyFont="1" applyBorder="1"/>
    <xf numFmtId="0" fontId="15" fillId="0" borderId="0" xfId="0" applyFont="1"/>
    <xf numFmtId="0" fontId="0" fillId="0" borderId="0" xfId="0" applyBorder="1"/>
    <xf numFmtId="0" fontId="0" fillId="0" borderId="0" xfId="0" applyBorder="1" applyAlignment="1">
      <alignment wrapText="1"/>
    </xf>
    <xf numFmtId="0" fontId="41" fillId="0" borderId="0" xfId="0" applyFont="1"/>
    <xf numFmtId="0" fontId="41" fillId="0" borderId="2" xfId="0" applyFont="1" applyBorder="1" applyAlignment="1">
      <alignment horizontal="center" vertical="center"/>
    </xf>
    <xf numFmtId="165" fontId="42" fillId="0" borderId="3" xfId="0" applyNumberFormat="1" applyFont="1" applyBorder="1" applyAlignment="1">
      <alignment horizontal="left" vertical="center" wrapText="1"/>
    </xf>
    <xf numFmtId="0" fontId="46" fillId="0" borderId="2" xfId="0" applyFont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14" fontId="44" fillId="0" borderId="3" xfId="0" applyNumberFormat="1" applyFont="1" applyBorder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8" fillId="0" borderId="3" xfId="0" applyFont="1" applyBorder="1" applyAlignment="1">
      <alignment horizontal="center" vertical="center"/>
    </xf>
    <xf numFmtId="0" fontId="46" fillId="0" borderId="3" xfId="0" applyFont="1" applyBorder="1" applyAlignment="1">
      <alignment horizontal="center" vertical="center"/>
    </xf>
    <xf numFmtId="14" fontId="49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 wrapText="1"/>
    </xf>
    <xf numFmtId="3" fontId="43" fillId="0" borderId="3" xfId="0" applyNumberFormat="1" applyFont="1" applyBorder="1" applyAlignment="1">
      <alignment horizontal="center" vertical="center"/>
    </xf>
    <xf numFmtId="0" fontId="43" fillId="0" borderId="4" xfId="0" applyFont="1" applyBorder="1" applyAlignment="1">
      <alignment horizontal="center" vertical="center"/>
    </xf>
    <xf numFmtId="165" fontId="47" fillId="0" borderId="3" xfId="0" applyNumberFormat="1" applyFont="1" applyBorder="1" applyAlignment="1">
      <alignment horizontal="center" vertical="center"/>
    </xf>
    <xf numFmtId="3" fontId="48" fillId="0" borderId="3" xfId="0" applyNumberFormat="1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/>
    </xf>
    <xf numFmtId="0" fontId="50" fillId="0" borderId="22" xfId="0" applyFont="1" applyBorder="1" applyAlignment="1">
      <alignment horizontal="center" vertical="center"/>
    </xf>
    <xf numFmtId="165" fontId="51" fillId="0" borderId="23" xfId="0" applyNumberFormat="1" applyFont="1" applyBorder="1" applyAlignment="1">
      <alignment horizontal="left" vertical="center" wrapText="1"/>
    </xf>
    <xf numFmtId="0" fontId="52" fillId="0" borderId="23" xfId="0" applyFont="1" applyBorder="1" applyAlignment="1">
      <alignment horizontal="center" wrapText="1"/>
    </xf>
    <xf numFmtId="164" fontId="52" fillId="0" borderId="24" xfId="1" applyNumberFormat="1" applyFont="1" applyBorder="1" applyAlignment="1">
      <alignment horizontal="center" vertical="center" wrapText="1"/>
    </xf>
    <xf numFmtId="164" fontId="52" fillId="0" borderId="25" xfId="1" applyNumberFormat="1" applyFont="1" applyBorder="1" applyAlignment="1">
      <alignment horizontal="center" vertical="center" wrapText="1"/>
    </xf>
    <xf numFmtId="0" fontId="50" fillId="0" borderId="23" xfId="0" applyFont="1" applyBorder="1" applyAlignment="1">
      <alignment horizontal="center"/>
    </xf>
    <xf numFmtId="14" fontId="53" fillId="0" borderId="23" xfId="0" applyNumberFormat="1" applyFont="1" applyBorder="1" applyAlignment="1">
      <alignment horizontal="center"/>
    </xf>
    <xf numFmtId="0" fontId="50" fillId="0" borderId="23" xfId="0" applyFont="1" applyBorder="1"/>
    <xf numFmtId="0" fontId="52" fillId="0" borderId="26" xfId="0" applyFont="1" applyBorder="1" applyAlignment="1">
      <alignment horizontal="center" wrapText="1"/>
    </xf>
    <xf numFmtId="0" fontId="50" fillId="0" borderId="0" xfId="0" applyFont="1"/>
    <xf numFmtId="0" fontId="52" fillId="0" borderId="39" xfId="0" applyFont="1" applyBorder="1" applyAlignment="1">
      <alignment horizontal="center" vertical="center" wrapText="1"/>
    </xf>
    <xf numFmtId="0" fontId="52" fillId="0" borderId="14" xfId="0" applyFont="1" applyBorder="1" applyAlignment="1">
      <alignment horizontal="center" vertical="center" wrapText="1"/>
    </xf>
    <xf numFmtId="0" fontId="52" fillId="0" borderId="40" xfId="0" applyFont="1" applyBorder="1" applyAlignment="1">
      <alignment horizontal="center" vertical="center" wrapText="1"/>
    </xf>
    <xf numFmtId="0" fontId="52" fillId="0" borderId="13" xfId="0" applyFont="1" applyBorder="1" applyAlignment="1">
      <alignment horizontal="center" vertical="center" wrapText="1"/>
    </xf>
    <xf numFmtId="0" fontId="52" fillId="0" borderId="15" xfId="0" applyFont="1" applyBorder="1" applyAlignment="1">
      <alignment horizontal="center" vertical="center" wrapText="1"/>
    </xf>
    <xf numFmtId="0" fontId="52" fillId="0" borderId="14" xfId="0" applyFont="1" applyBorder="1" applyAlignment="1">
      <alignment horizontal="center" vertical="center" wrapText="1"/>
    </xf>
    <xf numFmtId="164" fontId="52" fillId="0" borderId="34" xfId="1" applyNumberFormat="1" applyFont="1" applyBorder="1" applyAlignment="1">
      <alignment horizontal="center" vertical="center" wrapText="1"/>
    </xf>
    <xf numFmtId="0" fontId="52" fillId="0" borderId="35" xfId="0" applyFont="1" applyBorder="1" applyAlignment="1">
      <alignment horizontal="center" vertical="center" wrapText="1"/>
    </xf>
    <xf numFmtId="0" fontId="52" fillId="0" borderId="36" xfId="0" applyFont="1" applyBorder="1" applyAlignment="1">
      <alignment horizontal="center" vertical="center" wrapText="1"/>
    </xf>
    <xf numFmtId="0" fontId="52" fillId="0" borderId="37" xfId="0" applyFont="1" applyBorder="1" applyAlignment="1">
      <alignment horizontal="center" vertical="center" wrapText="1"/>
    </xf>
    <xf numFmtId="164" fontId="52" fillId="0" borderId="38" xfId="1" applyNumberFormat="1" applyFont="1" applyBorder="1" applyAlignment="1">
      <alignment horizontal="center" vertical="center" wrapText="1"/>
    </xf>
    <xf numFmtId="0" fontId="54" fillId="0" borderId="3" xfId="0" applyFont="1" applyBorder="1" applyAlignment="1">
      <alignment horizontal="center" vertical="center" wrapText="1"/>
    </xf>
    <xf numFmtId="165" fontId="55" fillId="0" borderId="3" xfId="0" applyNumberFormat="1" applyFont="1" applyBorder="1" applyAlignment="1">
      <alignment horizontal="center" vertical="center" wrapText="1"/>
    </xf>
    <xf numFmtId="0" fontId="55" fillId="0" borderId="3" xfId="0" applyFont="1" applyBorder="1" applyAlignment="1">
      <alignment horizontal="center" vertical="center" wrapText="1"/>
    </xf>
    <xf numFmtId="164" fontId="55" fillId="0" borderId="3" xfId="1" applyNumberFormat="1" applyFont="1" applyBorder="1" applyAlignment="1">
      <alignment horizontal="center" vertical="center" wrapText="1"/>
    </xf>
    <xf numFmtId="3" fontId="55" fillId="0" borderId="3" xfId="0" applyNumberFormat="1" applyFont="1" applyBorder="1" applyAlignment="1">
      <alignment horizontal="center" vertical="center" wrapText="1"/>
    </xf>
    <xf numFmtId="14" fontId="54" fillId="0" borderId="3" xfId="0" applyNumberFormat="1" applyFont="1" applyBorder="1" applyAlignment="1">
      <alignment horizontal="center" vertical="center" wrapText="1"/>
    </xf>
    <xf numFmtId="0" fontId="55" fillId="0" borderId="0" xfId="0" applyFont="1" applyAlignment="1">
      <alignment vertical="center" wrapText="1"/>
    </xf>
    <xf numFmtId="0" fontId="55" fillId="0" borderId="3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165" fontId="19" fillId="0" borderId="11" xfId="0" applyNumberFormat="1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0" fontId="56" fillId="0" borderId="42" xfId="0" applyFont="1" applyBorder="1" applyAlignment="1">
      <alignment horizontal="center" vertical="center"/>
    </xf>
    <xf numFmtId="165" fontId="58" fillId="0" borderId="43" xfId="0" applyNumberFormat="1" applyFont="1" applyBorder="1" applyAlignment="1">
      <alignment horizontal="center" wrapText="1"/>
    </xf>
    <xf numFmtId="0" fontId="58" fillId="0" borderId="43" xfId="0" applyFont="1" applyBorder="1" applyAlignment="1">
      <alignment horizontal="center"/>
    </xf>
    <xf numFmtId="0" fontId="58" fillId="0" borderId="43" xfId="0" applyFont="1" applyBorder="1" applyAlignment="1">
      <alignment horizontal="center" wrapText="1"/>
    </xf>
    <xf numFmtId="0" fontId="58" fillId="0" borderId="43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164" fontId="58" fillId="0" borderId="45" xfId="1" applyNumberFormat="1" applyFont="1" applyBorder="1" applyAlignment="1">
      <alignment horizontal="center" vertical="center" wrapText="1"/>
    </xf>
    <xf numFmtId="164" fontId="58" fillId="0" borderId="34" xfId="1" applyNumberFormat="1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/>
    </xf>
    <xf numFmtId="165" fontId="42" fillId="0" borderId="11" xfId="0" applyNumberFormat="1" applyFont="1" applyBorder="1" applyAlignment="1">
      <alignment horizontal="center" vertical="center"/>
    </xf>
    <xf numFmtId="0" fontId="43" fillId="0" borderId="11" xfId="0" applyFont="1" applyBorder="1" applyAlignment="1">
      <alignment horizontal="center" vertical="center"/>
    </xf>
    <xf numFmtId="164" fontId="43" fillId="0" borderId="11" xfId="1" applyNumberFormat="1" applyFont="1" applyBorder="1" applyAlignment="1">
      <alignment horizontal="center" vertical="center"/>
    </xf>
    <xf numFmtId="3" fontId="43" fillId="0" borderId="11" xfId="0" applyNumberFormat="1" applyFont="1" applyBorder="1" applyAlignment="1">
      <alignment horizontal="center" vertical="center"/>
    </xf>
    <xf numFmtId="0" fontId="45" fillId="0" borderId="11" xfId="0" applyFont="1" applyBorder="1" applyAlignment="1">
      <alignment horizontal="center" vertical="center"/>
    </xf>
    <xf numFmtId="14" fontId="44" fillId="0" borderId="11" xfId="0" applyNumberFormat="1" applyFont="1" applyBorder="1" applyAlignment="1">
      <alignment horizontal="center" vertical="center"/>
    </xf>
    <xf numFmtId="0" fontId="41" fillId="0" borderId="11" xfId="0" applyFont="1" applyBorder="1" applyAlignment="1">
      <alignment horizontal="center" vertical="center"/>
    </xf>
    <xf numFmtId="0" fontId="36" fillId="2" borderId="13" xfId="0" applyFont="1" applyFill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9" fillId="2" borderId="13" xfId="0" applyFont="1" applyFill="1" applyBorder="1" applyAlignment="1">
      <alignment horizontal="center" vertical="center"/>
    </xf>
    <xf numFmtId="0" fontId="39" fillId="2" borderId="14" xfId="0" applyFont="1" applyFill="1" applyBorder="1" applyAlignment="1">
      <alignment horizontal="center" vertical="center"/>
    </xf>
    <xf numFmtId="0" fontId="39" fillId="2" borderId="15" xfId="0" applyFont="1" applyFill="1" applyBorder="1" applyAlignment="1">
      <alignment horizontal="center" vertical="center"/>
    </xf>
    <xf numFmtId="0" fontId="40" fillId="3" borderId="16" xfId="0" applyFont="1" applyFill="1" applyBorder="1" applyAlignment="1">
      <alignment horizontal="center" vertical="center"/>
    </xf>
    <xf numFmtId="0" fontId="40" fillId="3" borderId="17" xfId="0" applyFont="1" applyFill="1" applyBorder="1" applyAlignment="1">
      <alignment horizontal="center" vertical="center" wrapText="1"/>
    </xf>
    <xf numFmtId="0" fontId="40" fillId="3" borderId="17" xfId="0" applyFont="1" applyFill="1" applyBorder="1" applyAlignment="1">
      <alignment horizontal="center" vertical="center"/>
    </xf>
    <xf numFmtId="0" fontId="40" fillId="3" borderId="18" xfId="0" applyFont="1" applyFill="1" applyBorder="1" applyAlignment="1">
      <alignment horizontal="center" vertical="center"/>
    </xf>
    <xf numFmtId="0" fontId="40" fillId="3" borderId="19" xfId="0" applyFont="1" applyFill="1" applyBorder="1" applyAlignment="1">
      <alignment horizontal="center" vertical="center"/>
    </xf>
    <xf numFmtId="0" fontId="40" fillId="3" borderId="20" xfId="0" applyFont="1" applyFill="1" applyBorder="1" applyAlignment="1">
      <alignment horizontal="center" vertical="center" wrapText="1"/>
    </xf>
    <xf numFmtId="0" fontId="40" fillId="3" borderId="20" xfId="0" applyFont="1" applyFill="1" applyBorder="1" applyAlignment="1">
      <alignment horizontal="center" vertical="center"/>
    </xf>
    <xf numFmtId="0" fontId="40" fillId="3" borderId="20" xfId="0" applyFont="1" applyFill="1" applyBorder="1" applyAlignment="1">
      <alignment horizontal="center" vertical="center" wrapText="1"/>
    </xf>
    <xf numFmtId="0" fontId="40" fillId="3" borderId="20" xfId="0" applyFont="1" applyFill="1" applyBorder="1" applyAlignment="1">
      <alignment horizontal="center" vertical="center"/>
    </xf>
    <xf numFmtId="0" fontId="40" fillId="3" borderId="21" xfId="0" applyFont="1" applyFill="1" applyBorder="1" applyAlignment="1">
      <alignment horizontal="center" vertical="center" wrapText="1"/>
    </xf>
    <xf numFmtId="0" fontId="41" fillId="0" borderId="22" xfId="0" applyFont="1" applyBorder="1" applyAlignment="1">
      <alignment horizontal="center" vertical="center"/>
    </xf>
    <xf numFmtId="0" fontId="43" fillId="0" borderId="23" xfId="0" applyFont="1" applyBorder="1" applyAlignment="1">
      <alignment horizontal="center" vertical="center" wrapText="1"/>
    </xf>
    <xf numFmtId="164" fontId="43" fillId="0" borderId="23" xfId="1" applyNumberFormat="1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11" xfId="0" applyFont="1" applyBorder="1" applyAlignment="1">
      <alignment horizontal="center" wrapText="1"/>
    </xf>
    <xf numFmtId="0" fontId="59" fillId="0" borderId="11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14" fontId="25" fillId="0" borderId="17" xfId="0" applyNumberFormat="1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9" fillId="0" borderId="41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14" fontId="25" fillId="0" borderId="3" xfId="0" applyNumberFormat="1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14" fontId="25" fillId="0" borderId="20" xfId="0" applyNumberFormat="1" applyFont="1" applyBorder="1" applyAlignment="1">
      <alignment horizontal="center" vertical="center" wrapText="1"/>
    </xf>
    <xf numFmtId="0" fontId="50" fillId="0" borderId="0" xfId="0" applyFont="1" applyAlignment="1">
      <alignment horizontal="center" vertical="center"/>
    </xf>
    <xf numFmtId="0" fontId="29" fillId="0" borderId="3" xfId="0" applyFont="1" applyFill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/>
    </xf>
    <xf numFmtId="165" fontId="27" fillId="0" borderId="11" xfId="0" applyNumberFormat="1" applyFont="1" applyBorder="1" applyAlignment="1">
      <alignment horizontal="center" wrapText="1"/>
    </xf>
    <xf numFmtId="0" fontId="27" fillId="0" borderId="11" xfId="0" applyFont="1" applyBorder="1" applyAlignment="1">
      <alignment horizontal="center"/>
    </xf>
    <xf numFmtId="0" fontId="27" fillId="0" borderId="11" xfId="0" applyFont="1" applyBorder="1" applyAlignment="1">
      <alignment horizontal="center" wrapText="1"/>
    </xf>
    <xf numFmtId="0" fontId="27" fillId="0" borderId="11" xfId="0" applyFont="1" applyBorder="1" applyAlignment="1">
      <alignment horizontal="center" vertical="center" wrapText="1"/>
    </xf>
    <xf numFmtId="164" fontId="27" fillId="0" borderId="11" xfId="1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30" fillId="0" borderId="2" xfId="0" applyFont="1" applyBorder="1" applyAlignment="1">
      <alignment horizontal="center" vertical="center"/>
    </xf>
    <xf numFmtId="165" fontId="27" fillId="0" borderId="3" xfId="0" applyNumberFormat="1" applyFont="1" applyBorder="1" applyAlignment="1">
      <alignment horizontal="center" wrapText="1"/>
    </xf>
    <xf numFmtId="0" fontId="27" fillId="0" borderId="8" xfId="0" applyFont="1" applyBorder="1" applyAlignment="1">
      <alignment horizontal="center"/>
    </xf>
    <xf numFmtId="0" fontId="27" fillId="0" borderId="8" xfId="0" applyFont="1" applyBorder="1" applyAlignment="1">
      <alignment horizontal="center" vertical="center" wrapText="1"/>
    </xf>
    <xf numFmtId="165" fontId="26" fillId="0" borderId="46" xfId="0" applyNumberFormat="1" applyFont="1" applyBorder="1" applyAlignment="1">
      <alignment horizontal="left" vertical="center" wrapText="1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164" fontId="27" fillId="0" borderId="48" xfId="1" applyNumberFormat="1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165" fontId="27" fillId="0" borderId="46" xfId="0" applyNumberFormat="1" applyFont="1" applyBorder="1" applyAlignment="1">
      <alignment horizont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/>
    </xf>
    <xf numFmtId="0" fontId="27" fillId="0" borderId="32" xfId="0" applyFont="1" applyBorder="1" applyAlignment="1">
      <alignment horizontal="center"/>
    </xf>
    <xf numFmtId="0" fontId="27" fillId="0" borderId="49" xfId="0" applyFont="1" applyBorder="1" applyAlignment="1">
      <alignment horizontal="center"/>
    </xf>
    <xf numFmtId="164" fontId="27" fillId="0" borderId="44" xfId="1" applyNumberFormat="1" applyFont="1" applyBorder="1" applyAlignment="1">
      <alignment horizontal="center" vertical="center" wrapText="1"/>
    </xf>
    <xf numFmtId="0" fontId="27" fillId="0" borderId="42" xfId="0" applyFont="1" applyBorder="1" applyAlignment="1">
      <alignment horizontal="center"/>
    </xf>
    <xf numFmtId="0" fontId="27" fillId="0" borderId="43" xfId="0" applyFont="1" applyBorder="1" applyAlignment="1">
      <alignment horizontal="center" wrapText="1"/>
    </xf>
    <xf numFmtId="0" fontId="27" fillId="0" borderId="43" xfId="0" applyFont="1" applyBorder="1" applyAlignment="1">
      <alignment horizontal="center" vertical="center" wrapText="1"/>
    </xf>
    <xf numFmtId="164" fontId="27" fillId="0" borderId="45" xfId="1" applyNumberFormat="1" applyFont="1" applyBorder="1" applyAlignment="1">
      <alignment horizontal="center" vertical="center" wrapText="1"/>
    </xf>
    <xf numFmtId="164" fontId="27" fillId="0" borderId="6" xfId="1" applyNumberFormat="1" applyFont="1" applyBorder="1" applyAlignment="1">
      <alignment horizontal="center" vertical="center" wrapText="1"/>
    </xf>
    <xf numFmtId="164" fontId="59" fillId="0" borderId="50" xfId="1" applyNumberFormat="1" applyFont="1" applyBorder="1" applyAlignment="1">
      <alignment horizontal="center" vertical="center" wrapText="1"/>
    </xf>
    <xf numFmtId="3" fontId="27" fillId="0" borderId="23" xfId="0" applyNumberFormat="1" applyFont="1" applyBorder="1" applyAlignment="1">
      <alignment horizontal="center" wrapText="1"/>
    </xf>
    <xf numFmtId="0" fontId="30" fillId="0" borderId="23" xfId="0" applyFont="1" applyBorder="1" applyAlignment="1">
      <alignment horizontal="center"/>
    </xf>
    <xf numFmtId="14" fontId="30" fillId="0" borderId="23" xfId="0" applyNumberFormat="1" applyFont="1" applyBorder="1" applyAlignment="1">
      <alignment horizontal="center"/>
    </xf>
    <xf numFmtId="0" fontId="27" fillId="0" borderId="23" xfId="0" applyFont="1" applyBorder="1" applyAlignment="1">
      <alignment horizontal="center"/>
    </xf>
    <xf numFmtId="14" fontId="30" fillId="0" borderId="0" xfId="0" applyNumberFormat="1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41" fillId="0" borderId="0" xfId="0" applyFont="1" applyBorder="1"/>
    <xf numFmtId="3" fontId="43" fillId="0" borderId="0" xfId="0" applyNumberFormat="1" applyFont="1" applyBorder="1" applyAlignment="1">
      <alignment horizontal="center" wrapText="1"/>
    </xf>
    <xf numFmtId="0" fontId="41" fillId="0" borderId="0" xfId="0" applyFont="1" applyBorder="1" applyAlignment="1">
      <alignment horizontal="center"/>
    </xf>
    <xf numFmtId="14" fontId="44" fillId="0" borderId="0" xfId="0" applyNumberFormat="1" applyFont="1" applyBorder="1" applyAlignment="1">
      <alignment horizontal="center"/>
    </xf>
    <xf numFmtId="0" fontId="43" fillId="0" borderId="0" xfId="0" applyFont="1" applyBorder="1" applyAlignment="1">
      <alignment horizontal="center" wrapText="1"/>
    </xf>
    <xf numFmtId="0" fontId="27" fillId="0" borderId="10" xfId="0" applyFont="1" applyBorder="1" applyAlignment="1">
      <alignment horizontal="center"/>
    </xf>
    <xf numFmtId="164" fontId="27" fillId="0" borderId="12" xfId="1" applyNumberFormat="1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/>
    </xf>
    <xf numFmtId="164" fontId="27" fillId="0" borderId="9" xfId="1" applyNumberFormat="1" applyFont="1" applyBorder="1" applyAlignment="1">
      <alignment horizontal="center" vertical="center" wrapText="1"/>
    </xf>
    <xf numFmtId="165" fontId="26" fillId="0" borderId="3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164" fontId="27" fillId="0" borderId="3" xfId="1" applyNumberFormat="1" applyFont="1" applyBorder="1" applyAlignment="1">
      <alignment horizontal="center" vertical="center"/>
    </xf>
    <xf numFmtId="165" fontId="27" fillId="0" borderId="3" xfId="0" applyNumberFormat="1" applyFont="1" applyBorder="1" applyAlignment="1">
      <alignment horizontal="center" vertical="center"/>
    </xf>
    <xf numFmtId="164" fontId="2" fillId="0" borderId="50" xfId="1" applyNumberFormat="1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/>
    </xf>
    <xf numFmtId="14" fontId="20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21" fillId="0" borderId="8" xfId="0" applyFont="1" applyBorder="1"/>
    <xf numFmtId="0" fontId="0" fillId="0" borderId="8" xfId="0" applyBorder="1"/>
    <xf numFmtId="0" fontId="2" fillId="0" borderId="9" xfId="0" applyFont="1" applyBorder="1" applyAlignment="1">
      <alignment horizontal="center" wrapText="1"/>
    </xf>
    <xf numFmtId="3" fontId="58" fillId="0" borderId="0" xfId="0" applyNumberFormat="1" applyFont="1" applyBorder="1" applyAlignment="1">
      <alignment horizontal="center" wrapText="1"/>
    </xf>
    <xf numFmtId="0" fontId="17" fillId="0" borderId="0" xfId="0" applyFont="1" applyBorder="1" applyAlignment="1">
      <alignment horizontal="center"/>
    </xf>
    <xf numFmtId="14" fontId="20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1" fillId="0" borderId="0" xfId="0" applyFont="1" applyBorder="1"/>
    <xf numFmtId="0" fontId="2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 wrapText="1"/>
    </xf>
    <xf numFmtId="0" fontId="54" fillId="0" borderId="16" xfId="0" applyFont="1" applyBorder="1" applyAlignment="1">
      <alignment horizontal="center" vertical="center" wrapText="1"/>
    </xf>
    <xf numFmtId="165" fontId="55" fillId="0" borderId="17" xfId="0" applyNumberFormat="1" applyFont="1" applyBorder="1" applyAlignment="1">
      <alignment horizontal="center" vertical="center" wrapText="1"/>
    </xf>
    <xf numFmtId="0" fontId="55" fillId="0" borderId="17" xfId="0" applyFont="1" applyBorder="1" applyAlignment="1">
      <alignment horizontal="center" vertical="center" wrapText="1"/>
    </xf>
    <xf numFmtId="164" fontId="55" fillId="0" borderId="17" xfId="1" applyNumberFormat="1" applyFont="1" applyBorder="1" applyAlignment="1">
      <alignment horizontal="center" vertical="center" wrapText="1"/>
    </xf>
    <xf numFmtId="3" fontId="55" fillId="0" borderId="17" xfId="0" applyNumberFormat="1" applyFont="1" applyBorder="1" applyAlignment="1">
      <alignment horizontal="center" vertical="center" wrapText="1"/>
    </xf>
    <xf numFmtId="0" fontId="54" fillId="0" borderId="17" xfId="0" applyFont="1" applyBorder="1" applyAlignment="1">
      <alignment horizontal="center" vertical="center" wrapText="1"/>
    </xf>
    <xf numFmtId="14" fontId="54" fillId="0" borderId="17" xfId="0" applyNumberFormat="1" applyFont="1" applyBorder="1" applyAlignment="1">
      <alignment horizontal="center" vertical="center" wrapText="1"/>
    </xf>
    <xf numFmtId="0" fontId="55" fillId="0" borderId="18" xfId="0" applyFont="1" applyBorder="1" applyAlignment="1">
      <alignment horizontal="center" vertical="center" wrapText="1"/>
    </xf>
    <xf numFmtId="0" fontId="54" fillId="0" borderId="2" xfId="0" applyFont="1" applyBorder="1" applyAlignment="1">
      <alignment horizontal="center" vertical="center" wrapText="1"/>
    </xf>
    <xf numFmtId="0" fontId="55" fillId="0" borderId="4" xfId="0" applyFont="1" applyBorder="1" applyAlignment="1">
      <alignment horizontal="center" vertical="center" wrapText="1"/>
    </xf>
    <xf numFmtId="0" fontId="54" fillId="0" borderId="19" xfId="0" applyFont="1" applyBorder="1" applyAlignment="1">
      <alignment horizontal="center" vertical="center" wrapText="1"/>
    </xf>
    <xf numFmtId="165" fontId="55" fillId="0" borderId="20" xfId="0" applyNumberFormat="1" applyFont="1" applyBorder="1" applyAlignment="1">
      <alignment horizontal="center" vertical="center" wrapText="1"/>
    </xf>
    <xf numFmtId="0" fontId="55" fillId="0" borderId="20" xfId="0" applyFont="1" applyBorder="1" applyAlignment="1">
      <alignment horizontal="center" vertical="center" wrapText="1"/>
    </xf>
    <xf numFmtId="164" fontId="55" fillId="0" borderId="20" xfId="1" applyNumberFormat="1" applyFont="1" applyBorder="1" applyAlignment="1">
      <alignment horizontal="center" vertical="center" wrapText="1"/>
    </xf>
    <xf numFmtId="3" fontId="55" fillId="0" borderId="20" xfId="0" applyNumberFormat="1" applyFont="1" applyBorder="1" applyAlignment="1">
      <alignment horizontal="center" vertical="center" wrapText="1"/>
    </xf>
    <xf numFmtId="0" fontId="54" fillId="0" borderId="20" xfId="0" applyFont="1" applyBorder="1" applyAlignment="1">
      <alignment horizontal="center" vertical="center" wrapText="1"/>
    </xf>
    <xf numFmtId="14" fontId="54" fillId="0" borderId="20" xfId="0" applyNumberFormat="1" applyFont="1" applyBorder="1" applyAlignment="1">
      <alignment horizontal="center" vertical="center" wrapText="1"/>
    </xf>
    <xf numFmtId="0" fontId="55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wrapText="1"/>
    </xf>
    <xf numFmtId="0" fontId="9" fillId="0" borderId="23" xfId="0" applyFont="1" applyBorder="1" applyAlignment="1">
      <alignment horizontal="center" vertical="center" wrapText="1"/>
    </xf>
    <xf numFmtId="164" fontId="9" fillId="0" borderId="23" xfId="1" applyNumberFormat="1" applyFont="1" applyBorder="1" applyAlignment="1">
      <alignment horizontal="center" vertical="center" wrapText="1"/>
    </xf>
    <xf numFmtId="3" fontId="9" fillId="0" borderId="23" xfId="0" applyNumberFormat="1" applyFont="1" applyBorder="1" applyAlignment="1">
      <alignment horizontal="center" wrapText="1"/>
    </xf>
    <xf numFmtId="0" fontId="10" fillId="0" borderId="23" xfId="0" applyFont="1" applyBorder="1" applyAlignment="1">
      <alignment horizontal="center"/>
    </xf>
    <xf numFmtId="14" fontId="11" fillId="0" borderId="23" xfId="0" applyNumberFormat="1" applyFont="1" applyBorder="1" applyAlignment="1">
      <alignment horizontal="center"/>
    </xf>
    <xf numFmtId="0" fontId="12" fillId="0" borderId="23" xfId="0" applyFont="1" applyBorder="1"/>
    <xf numFmtId="0" fontId="13" fillId="0" borderId="23" xfId="0" applyFont="1" applyBorder="1"/>
    <xf numFmtId="0" fontId="9" fillId="0" borderId="26" xfId="0" applyFont="1" applyBorder="1" applyAlignment="1">
      <alignment horizontal="center" wrapText="1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 wrapText="1"/>
    </xf>
    <xf numFmtId="0" fontId="60" fillId="0" borderId="0" xfId="0" applyFont="1" applyAlignment="1">
      <alignment horizontal="center" vertical="center"/>
    </xf>
    <xf numFmtId="3" fontId="58" fillId="0" borderId="7" xfId="0" applyNumberFormat="1" applyFont="1" applyBorder="1" applyAlignment="1">
      <alignment horizontal="center" wrapText="1"/>
    </xf>
    <xf numFmtId="0" fontId="16" fillId="0" borderId="22" xfId="0" applyFont="1" applyBorder="1" applyAlignment="1">
      <alignment horizontal="center" vertical="center" wrapText="1"/>
    </xf>
    <xf numFmtId="165" fontId="2" fillId="0" borderId="23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164" fontId="2" fillId="0" borderId="23" xfId="1" applyNumberFormat="1" applyFont="1" applyBorder="1" applyAlignment="1">
      <alignment horizontal="center" vertical="center" wrapText="1"/>
    </xf>
    <xf numFmtId="0" fontId="58" fillId="0" borderId="40" xfId="0" applyFont="1" applyBorder="1" applyAlignment="1">
      <alignment horizontal="center"/>
    </xf>
    <xf numFmtId="164" fontId="58" fillId="0" borderId="48" xfId="1" applyNumberFormat="1" applyFont="1" applyBorder="1" applyAlignment="1">
      <alignment horizontal="center" vertical="center" wrapText="1"/>
    </xf>
    <xf numFmtId="0" fontId="56" fillId="0" borderId="22" xfId="0" applyFont="1" applyBorder="1" applyAlignment="1">
      <alignment horizontal="center" vertical="center"/>
    </xf>
    <xf numFmtId="165" fontId="57" fillId="0" borderId="23" xfId="0" applyNumberFormat="1" applyFont="1" applyBorder="1" applyAlignment="1">
      <alignment horizontal="left" vertical="center" wrapText="1"/>
    </xf>
    <xf numFmtId="0" fontId="58" fillId="0" borderId="23" xfId="0" applyFont="1" applyBorder="1" applyAlignment="1">
      <alignment horizontal="center"/>
    </xf>
    <xf numFmtId="0" fontId="58" fillId="0" borderId="23" xfId="0" applyFont="1" applyBorder="1" applyAlignment="1">
      <alignment horizontal="center" wrapText="1"/>
    </xf>
    <xf numFmtId="0" fontId="58" fillId="0" borderId="23" xfId="0" applyFont="1" applyBorder="1" applyAlignment="1">
      <alignment horizontal="center" vertical="center" wrapText="1"/>
    </xf>
    <xf numFmtId="164" fontId="58" fillId="0" borderId="51" xfId="1" applyNumberFormat="1" applyFont="1" applyBorder="1" applyAlignment="1">
      <alignment horizontal="center" vertical="center" wrapText="1"/>
    </xf>
    <xf numFmtId="0" fontId="56" fillId="0" borderId="0" xfId="0" applyFont="1" applyBorder="1" applyAlignment="1">
      <alignment horizontal="center" vertical="center"/>
    </xf>
    <xf numFmtId="165" fontId="58" fillId="0" borderId="0" xfId="0" applyNumberFormat="1" applyFont="1" applyBorder="1" applyAlignment="1">
      <alignment horizontal="center" wrapText="1"/>
    </xf>
    <xf numFmtId="0" fontId="58" fillId="0" borderId="0" xfId="0" applyFont="1" applyBorder="1" applyAlignment="1">
      <alignment horizontal="center"/>
    </xf>
    <xf numFmtId="0" fontId="58" fillId="0" borderId="0" xfId="0" applyFont="1" applyBorder="1" applyAlignment="1">
      <alignment horizontal="center" wrapText="1"/>
    </xf>
    <xf numFmtId="0" fontId="58" fillId="0" borderId="0" xfId="0" applyFont="1" applyBorder="1" applyAlignment="1">
      <alignment horizontal="center" vertical="center" wrapText="1"/>
    </xf>
    <xf numFmtId="164" fontId="58" fillId="0" borderId="0" xfId="1" applyNumberFormat="1" applyFont="1" applyBorder="1" applyAlignment="1">
      <alignment horizontal="center" vertical="center" wrapText="1"/>
    </xf>
    <xf numFmtId="0" fontId="56" fillId="0" borderId="53" xfId="0" applyFont="1" applyBorder="1" applyAlignment="1">
      <alignment horizontal="center" vertical="center"/>
    </xf>
    <xf numFmtId="165" fontId="58" fillId="0" borderId="47" xfId="0" applyNumberFormat="1" applyFont="1" applyBorder="1" applyAlignment="1">
      <alignment horizontal="center" wrapText="1"/>
    </xf>
    <xf numFmtId="0" fontId="58" fillId="0" borderId="47" xfId="0" applyFont="1" applyBorder="1" applyAlignment="1">
      <alignment horizontal="center"/>
    </xf>
    <xf numFmtId="0" fontId="58" fillId="0" borderId="47" xfId="0" applyFont="1" applyBorder="1" applyAlignment="1">
      <alignment horizontal="center" wrapText="1"/>
    </xf>
    <xf numFmtId="0" fontId="58" fillId="0" borderId="47" xfId="0" applyFont="1" applyBorder="1" applyAlignment="1">
      <alignment horizontal="center" vertical="center" wrapText="1"/>
    </xf>
    <xf numFmtId="165" fontId="27" fillId="0" borderId="46" xfId="0" applyNumberFormat="1" applyFont="1" applyBorder="1" applyAlignment="1">
      <alignment horizontal="center" vertical="center"/>
    </xf>
    <xf numFmtId="3" fontId="43" fillId="0" borderId="41" xfId="0" applyNumberFormat="1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164" fontId="27" fillId="0" borderId="8" xfId="1" applyNumberFormat="1" applyFont="1" applyBorder="1" applyAlignment="1">
      <alignment horizontal="center" vertical="center"/>
    </xf>
    <xf numFmtId="0" fontId="48" fillId="0" borderId="11" xfId="0" applyFont="1" applyBorder="1" applyAlignment="1">
      <alignment horizontal="center" vertical="center"/>
    </xf>
    <xf numFmtId="164" fontId="48" fillId="0" borderId="11" xfId="1" applyNumberFormat="1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164" fontId="27" fillId="0" borderId="44" xfId="1" applyNumberFormat="1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164" fontId="27" fillId="0" borderId="45" xfId="1" applyNumberFormat="1" applyFont="1" applyBorder="1" applyAlignment="1">
      <alignment horizontal="center" vertical="center"/>
    </xf>
    <xf numFmtId="164" fontId="27" fillId="0" borderId="48" xfId="1" applyNumberFormat="1" applyFont="1" applyBorder="1" applyAlignment="1">
      <alignment horizontal="center" vertical="center"/>
    </xf>
    <xf numFmtId="165" fontId="51" fillId="0" borderId="23" xfId="0" applyNumberFormat="1" applyFont="1" applyBorder="1" applyAlignment="1">
      <alignment horizontal="center" vertical="center"/>
    </xf>
    <xf numFmtId="0" fontId="52" fillId="0" borderId="23" xfId="0" applyFont="1" applyBorder="1" applyAlignment="1">
      <alignment horizontal="center" vertical="center"/>
    </xf>
    <xf numFmtId="164" fontId="52" fillId="0" borderId="23" xfId="1" applyNumberFormat="1" applyFont="1" applyBorder="1" applyAlignment="1">
      <alignment horizontal="center" vertical="center"/>
    </xf>
    <xf numFmtId="3" fontId="52" fillId="0" borderId="23" xfId="0" applyNumberFormat="1" applyFont="1" applyBorder="1" applyAlignment="1">
      <alignment horizontal="center" vertical="center"/>
    </xf>
    <xf numFmtId="0" fontId="50" fillId="0" borderId="23" xfId="0" applyFont="1" applyBorder="1" applyAlignment="1">
      <alignment horizontal="center" vertical="center"/>
    </xf>
    <xf numFmtId="14" fontId="53" fillId="0" borderId="23" xfId="0" applyNumberFormat="1" applyFont="1" applyBorder="1" applyAlignment="1">
      <alignment horizontal="center" vertical="center"/>
    </xf>
    <xf numFmtId="0" fontId="52" fillId="0" borderId="11" xfId="0" applyFont="1" applyBorder="1" applyAlignment="1">
      <alignment horizontal="center" vertical="center"/>
    </xf>
    <xf numFmtId="0" fontId="52" fillId="0" borderId="12" xfId="0" applyFont="1" applyBorder="1" applyAlignment="1">
      <alignment horizontal="center" vertical="center"/>
    </xf>
    <xf numFmtId="0" fontId="40" fillId="3" borderId="16" xfId="0" applyFont="1" applyFill="1" applyBorder="1" applyAlignment="1">
      <alignment horizontal="center" vertical="center" wrapText="1"/>
    </xf>
    <xf numFmtId="0" fontId="40" fillId="3" borderId="18" xfId="0" applyFont="1" applyFill="1" applyBorder="1" applyAlignment="1">
      <alignment horizontal="center" vertical="center" wrapText="1"/>
    </xf>
    <xf numFmtId="0" fontId="40" fillId="3" borderId="19" xfId="0" applyFont="1" applyFill="1" applyBorder="1" applyAlignment="1">
      <alignment horizontal="center" vertical="center" wrapText="1"/>
    </xf>
    <xf numFmtId="0" fontId="61" fillId="2" borderId="13" xfId="0" applyFont="1" applyFill="1" applyBorder="1" applyAlignment="1">
      <alignment horizontal="center" vertical="center"/>
    </xf>
    <xf numFmtId="0" fontId="63" fillId="0" borderId="14" xfId="0" applyFont="1" applyBorder="1" applyAlignment="1">
      <alignment horizontal="center" vertical="center"/>
    </xf>
    <xf numFmtId="0" fontId="63" fillId="0" borderId="15" xfId="0" applyFont="1" applyBorder="1" applyAlignment="1">
      <alignment horizontal="center" vertical="center"/>
    </xf>
    <xf numFmtId="0" fontId="62" fillId="2" borderId="13" xfId="0" applyFont="1" applyFill="1" applyBorder="1" applyAlignment="1">
      <alignment horizontal="center" vertical="center"/>
    </xf>
    <xf numFmtId="0" fontId="62" fillId="2" borderId="14" xfId="0" applyFont="1" applyFill="1" applyBorder="1" applyAlignment="1">
      <alignment horizontal="center" vertical="center"/>
    </xf>
    <xf numFmtId="0" fontId="62" fillId="2" borderId="15" xfId="0" applyFont="1" applyFill="1" applyBorder="1" applyAlignment="1">
      <alignment horizontal="center" vertical="center"/>
    </xf>
    <xf numFmtId="0" fontId="43" fillId="0" borderId="23" xfId="0" applyFont="1" applyBorder="1" applyAlignment="1">
      <alignment horizontal="center" vertical="center"/>
    </xf>
    <xf numFmtId="3" fontId="43" fillId="0" borderId="23" xfId="0" applyNumberFormat="1" applyFont="1" applyBorder="1" applyAlignment="1">
      <alignment horizontal="center" vertical="center" wrapText="1"/>
    </xf>
    <xf numFmtId="0" fontId="41" fillId="0" borderId="23" xfId="0" applyFont="1" applyBorder="1" applyAlignment="1">
      <alignment horizontal="center" vertical="center"/>
    </xf>
    <xf numFmtId="14" fontId="44" fillId="0" borderId="23" xfId="0" applyNumberFormat="1" applyFont="1" applyBorder="1" applyAlignment="1">
      <alignment horizontal="center" vertical="center"/>
    </xf>
    <xf numFmtId="0" fontId="43" fillId="0" borderId="26" xfId="0" applyFont="1" applyBorder="1" applyAlignment="1">
      <alignment horizontal="center" vertical="center" wrapText="1"/>
    </xf>
    <xf numFmtId="165" fontId="42" fillId="0" borderId="23" xfId="0" applyNumberFormat="1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10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640342</xdr:colOff>
      <xdr:row>0</xdr:row>
      <xdr:rowOff>0</xdr:rowOff>
    </xdr:from>
    <xdr:to>
      <xdr:col>3</xdr:col>
      <xdr:colOff>843765</xdr:colOff>
      <xdr:row>2</xdr:row>
      <xdr:rowOff>210539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5615" y="0"/>
          <a:ext cx="1381059" cy="90326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0</xdr:colOff>
      <xdr:row>22</xdr:row>
      <xdr:rowOff>9525</xdr:rowOff>
    </xdr:to>
    <xdr:sp macro="" textlink="">
      <xdr:nvSpPr>
        <xdr:cNvPr id="3" name="AutoShape 1" descr="http://us.mc460.mail.yahoo.com/mc/mail?cmd=cookie.setnonjs&amp;.rand=863882684&amp;mcrumb=FFMAb.xRAjk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7058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0</xdr:colOff>
      <xdr:row>22</xdr:row>
      <xdr:rowOff>9525</xdr:rowOff>
    </xdr:to>
    <xdr:sp macro="" textlink="">
      <xdr:nvSpPr>
        <xdr:cNvPr id="4" name="AutoShape 1" descr="http://us.mc460.mail.yahoo.com/mc/mail?cmd=cookie.setnonjs&amp;.rand=863882684&amp;mcrumb=FFMAb.xRAjk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7058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33341</xdr:colOff>
      <xdr:row>2</xdr:row>
      <xdr:rowOff>69057</xdr:rowOff>
    </xdr:from>
    <xdr:to>
      <xdr:col>3</xdr:col>
      <xdr:colOff>457200</xdr:colOff>
      <xdr:row>2</xdr:row>
      <xdr:rowOff>295615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7291" y="621507"/>
          <a:ext cx="423859" cy="226558"/>
        </a:xfrm>
        <a:prstGeom prst="rect">
          <a:avLst/>
        </a:prstGeom>
      </xdr:spPr>
    </xdr:pic>
    <xdr:clientData/>
  </xdr:twoCellAnchor>
  <xdr:twoCellAnchor editAs="oneCell">
    <xdr:from>
      <xdr:col>3</xdr:col>
      <xdr:colOff>33341</xdr:colOff>
      <xdr:row>2</xdr:row>
      <xdr:rowOff>69057</xdr:rowOff>
    </xdr:from>
    <xdr:to>
      <xdr:col>3</xdr:col>
      <xdr:colOff>457200</xdr:colOff>
      <xdr:row>2</xdr:row>
      <xdr:rowOff>295615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7291" y="621507"/>
          <a:ext cx="423859" cy="22655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0</xdr:colOff>
      <xdr:row>40</xdr:row>
      <xdr:rowOff>9525</xdr:rowOff>
    </xdr:to>
    <xdr:sp macro="" textlink="">
      <xdr:nvSpPr>
        <xdr:cNvPr id="4" name="AutoShape 1" descr="http://us.mc460.mail.yahoo.com/mc/mail?cmd=cookie.setnonjs&amp;.rand=863882684&amp;mcrumb=FFMAb.xRAjk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23950" y="159924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0</xdr:colOff>
      <xdr:row>40</xdr:row>
      <xdr:rowOff>9525</xdr:rowOff>
    </xdr:to>
    <xdr:sp macro="" textlink="">
      <xdr:nvSpPr>
        <xdr:cNvPr id="5" name="AutoShape 1" descr="http://us.mc460.mail.yahoo.com/mc/mail?cmd=cookie.setnonjs&amp;.rand=863882684&amp;mcrumb=FFMAb.xRAjk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123950" y="159924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33341</xdr:colOff>
      <xdr:row>1</xdr:row>
      <xdr:rowOff>69057</xdr:rowOff>
    </xdr:from>
    <xdr:to>
      <xdr:col>3</xdr:col>
      <xdr:colOff>457200</xdr:colOff>
      <xdr:row>2</xdr:row>
      <xdr:rowOff>50687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9216" y="392907"/>
          <a:ext cx="423859" cy="185736"/>
        </a:xfrm>
        <a:prstGeom prst="rect">
          <a:avLst/>
        </a:prstGeom>
      </xdr:spPr>
    </xdr:pic>
    <xdr:clientData/>
  </xdr:twoCellAnchor>
  <xdr:twoCellAnchor editAs="oneCell">
    <xdr:from>
      <xdr:col>2</xdr:col>
      <xdr:colOff>462643</xdr:colOff>
      <xdr:row>0</xdr:row>
      <xdr:rowOff>0</xdr:rowOff>
    </xdr:from>
    <xdr:to>
      <xdr:col>3</xdr:col>
      <xdr:colOff>919842</xdr:colOff>
      <xdr:row>1</xdr:row>
      <xdr:rowOff>241186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822" y="0"/>
          <a:ext cx="919842" cy="58136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0</xdr:colOff>
      <xdr:row>38</xdr:row>
      <xdr:rowOff>9525</xdr:rowOff>
    </xdr:to>
    <xdr:sp macro="" textlink="">
      <xdr:nvSpPr>
        <xdr:cNvPr id="4" name="AutoShape 1" descr="http://us.mc460.mail.yahoo.com/mc/mail?cmd=cookie.setnonjs&amp;.rand=863882684&amp;mcrumb=FFMAb.xRAjk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468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0</xdr:colOff>
      <xdr:row>38</xdr:row>
      <xdr:rowOff>9525</xdr:rowOff>
    </xdr:to>
    <xdr:sp macro="" textlink="">
      <xdr:nvSpPr>
        <xdr:cNvPr id="5" name="AutoShape 1" descr="http://us.mc460.mail.yahoo.com/mc/mail?cmd=cookie.setnonjs&amp;.rand=863882684&amp;mcrumb=FFMAb.xRAjk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468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33341</xdr:colOff>
      <xdr:row>2</xdr:row>
      <xdr:rowOff>69057</xdr:rowOff>
    </xdr:from>
    <xdr:to>
      <xdr:col>3</xdr:col>
      <xdr:colOff>457200</xdr:colOff>
      <xdr:row>2</xdr:row>
      <xdr:rowOff>295615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9216" y="392907"/>
          <a:ext cx="423859" cy="185736"/>
        </a:xfrm>
        <a:prstGeom prst="rect">
          <a:avLst/>
        </a:prstGeom>
      </xdr:spPr>
    </xdr:pic>
    <xdr:clientData/>
  </xdr:twoCellAnchor>
  <xdr:twoCellAnchor editAs="oneCell">
    <xdr:from>
      <xdr:col>3</xdr:col>
      <xdr:colOff>33341</xdr:colOff>
      <xdr:row>2</xdr:row>
      <xdr:rowOff>69057</xdr:rowOff>
    </xdr:from>
    <xdr:to>
      <xdr:col>3</xdr:col>
      <xdr:colOff>457200</xdr:colOff>
      <xdr:row>2</xdr:row>
      <xdr:rowOff>295615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9216" y="392907"/>
          <a:ext cx="423859" cy="18573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0</xdr:colOff>
      <xdr:row>25</xdr:row>
      <xdr:rowOff>9525</xdr:rowOff>
    </xdr:to>
    <xdr:sp macro="" textlink="">
      <xdr:nvSpPr>
        <xdr:cNvPr id="4" name="AutoShape 1" descr="http://us.mc460.mail.yahoo.com/mc/mail?cmd=cookie.setnonjs&amp;.rand=863882684&amp;mcrumb=FFMAb.xRAjk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963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0</xdr:colOff>
      <xdr:row>25</xdr:row>
      <xdr:rowOff>9525</xdr:rowOff>
    </xdr:to>
    <xdr:sp macro="" textlink="">
      <xdr:nvSpPr>
        <xdr:cNvPr id="5" name="AutoShape 1" descr="http://us.mc460.mail.yahoo.com/mc/mail?cmd=cookie.setnonjs&amp;.rand=863882684&amp;mcrumb=FFMAb.xRAjk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963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konna/Downloads/MR%20AREMU%20MAILS%2012022018/FEBRUARY%20ONLINE%20REPORTS%202018/INDIVIDUAL%20DAILY%20REPORT%202018%20PDOS%20ONLY/Daily%20PMS%20Truck%20Dispatch%20Report%20format%20(final)(1)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OPTED TEMPLATE"/>
      <sheetName val="25012018"/>
      <sheetName val="29012018"/>
      <sheetName val="30012018"/>
      <sheetName val="31012018"/>
      <sheetName val="01022018"/>
      <sheetName val="02022018"/>
      <sheetName val="03022018"/>
      <sheetName val="04022018"/>
      <sheetName val="05022018"/>
      <sheetName val="06022018"/>
      <sheetName val="07022018"/>
      <sheetName val="08022018"/>
      <sheetName val="09022018"/>
      <sheetName val="10022018"/>
      <sheetName val="11022018"/>
      <sheetName val="12022018"/>
      <sheetName val="13022018"/>
      <sheetName val="14022018"/>
      <sheetName val="Sheet1"/>
    </sheetNames>
    <sheetDataSet>
      <sheetData sheetId="0"/>
      <sheetData sheetId="1"/>
      <sheetData sheetId="2"/>
      <sheetData sheetId="3">
        <row r="6">
          <cell r="A6">
            <v>1</v>
          </cell>
        </row>
        <row r="7">
          <cell r="A7">
            <v>2</v>
          </cell>
        </row>
        <row r="8">
          <cell r="A8">
            <v>3</v>
          </cell>
        </row>
        <row r="9">
          <cell r="A9">
            <v>4</v>
          </cell>
        </row>
        <row r="10">
          <cell r="A10">
            <v>5</v>
          </cell>
        </row>
        <row r="11">
          <cell r="A11">
            <v>6</v>
          </cell>
        </row>
        <row r="12">
          <cell r="A12">
            <v>7</v>
          </cell>
        </row>
        <row r="13">
          <cell r="A13">
            <v>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2"/>
  <sheetViews>
    <sheetView topLeftCell="A7" zoomScale="55" zoomScaleNormal="55" workbookViewId="0">
      <selection activeCell="H21" sqref="H21"/>
    </sheetView>
  </sheetViews>
  <sheetFormatPr defaultColWidth="17.5703125" defaultRowHeight="15" x14ac:dyDescent="0.25"/>
  <cols>
    <col min="4" max="4" width="25.42578125" customWidth="1"/>
    <col min="7" max="7" width="18" customWidth="1"/>
    <col min="13" max="13" width="27.5703125" customWidth="1"/>
  </cols>
  <sheetData>
    <row r="1" spans="2:22" ht="27.75" thickBot="1" x14ac:dyDescent="0.3">
      <c r="B1" s="11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3"/>
    </row>
    <row r="2" spans="2:22" ht="27.75" thickBot="1" x14ac:dyDescent="0.3">
      <c r="B2" s="14" t="s">
        <v>1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6"/>
    </row>
    <row r="3" spans="2:22" s="317" customFormat="1" ht="36" customHeight="1" x14ac:dyDescent="0.25">
      <c r="B3" s="306" t="s">
        <v>2</v>
      </c>
      <c r="C3" s="307" t="s">
        <v>3</v>
      </c>
      <c r="D3" s="307" t="s">
        <v>4</v>
      </c>
      <c r="E3" s="307" t="s">
        <v>5</v>
      </c>
      <c r="F3" s="307" t="s">
        <v>6</v>
      </c>
      <c r="G3" s="307" t="s">
        <v>7</v>
      </c>
      <c r="H3" s="307" t="s">
        <v>8</v>
      </c>
      <c r="I3" s="308" t="s">
        <v>9</v>
      </c>
      <c r="J3" s="307" t="s">
        <v>10</v>
      </c>
      <c r="K3" s="307" t="s">
        <v>11</v>
      </c>
      <c r="L3" s="307" t="s">
        <v>12</v>
      </c>
      <c r="M3" s="309" t="s">
        <v>13</v>
      </c>
      <c r="N3" s="309"/>
      <c r="O3" s="309"/>
      <c r="P3" s="309"/>
      <c r="Q3" s="307" t="s">
        <v>14</v>
      </c>
      <c r="R3" s="307"/>
      <c r="S3" s="308" t="s">
        <v>15</v>
      </c>
      <c r="T3" s="308"/>
      <c r="U3" s="308" t="s">
        <v>16</v>
      </c>
      <c r="V3" s="310"/>
    </row>
    <row r="4" spans="2:22" s="317" customFormat="1" ht="54" customHeight="1" thickBot="1" x14ac:dyDescent="0.3">
      <c r="B4" s="311"/>
      <c r="C4" s="312"/>
      <c r="D4" s="312"/>
      <c r="E4" s="312"/>
      <c r="F4" s="312"/>
      <c r="G4" s="312"/>
      <c r="H4" s="312"/>
      <c r="I4" s="313"/>
      <c r="J4" s="312"/>
      <c r="K4" s="312"/>
      <c r="L4" s="312"/>
      <c r="M4" s="314" t="s">
        <v>17</v>
      </c>
      <c r="N4" s="315" t="s">
        <v>18</v>
      </c>
      <c r="O4" s="315" t="s">
        <v>19</v>
      </c>
      <c r="P4" s="315" t="s">
        <v>20</v>
      </c>
      <c r="Q4" s="314" t="s">
        <v>21</v>
      </c>
      <c r="R4" s="314" t="s">
        <v>22</v>
      </c>
      <c r="S4" s="314" t="s">
        <v>21</v>
      </c>
      <c r="T4" s="314" t="s">
        <v>22</v>
      </c>
      <c r="U4" s="314" t="s">
        <v>21</v>
      </c>
      <c r="V4" s="316" t="s">
        <v>22</v>
      </c>
    </row>
    <row r="5" spans="2:22" s="1" customFormat="1" ht="21.75" thickBot="1" x14ac:dyDescent="0.4">
      <c r="B5" s="294"/>
      <c r="C5" s="295" t="s">
        <v>23</v>
      </c>
      <c r="D5" s="296"/>
      <c r="E5" s="297"/>
      <c r="F5" s="298"/>
      <c r="G5" s="299">
        <v>3659357</v>
      </c>
      <c r="H5" s="300"/>
      <c r="I5" s="301"/>
      <c r="J5" s="301"/>
      <c r="K5" s="302"/>
      <c r="L5" s="297"/>
      <c r="M5" s="297"/>
      <c r="N5" s="297"/>
      <c r="O5" s="297"/>
      <c r="P5" s="297"/>
      <c r="Q5" s="303"/>
      <c r="R5" s="304"/>
      <c r="S5" s="297"/>
      <c r="T5" s="297"/>
      <c r="U5" s="297"/>
      <c r="V5" s="305"/>
    </row>
    <row r="6" spans="2:22" s="150" customFormat="1" ht="47.25" x14ac:dyDescent="0.25">
      <c r="B6" s="276">
        <v>1</v>
      </c>
      <c r="C6" s="277" t="s">
        <v>24</v>
      </c>
      <c r="D6" s="278" t="s">
        <v>25</v>
      </c>
      <c r="E6" s="278">
        <v>33485</v>
      </c>
      <c r="F6" s="278">
        <v>3460487</v>
      </c>
      <c r="G6" s="279">
        <v>45000</v>
      </c>
      <c r="H6" s="280" t="s">
        <v>26</v>
      </c>
      <c r="I6" s="281" t="s">
        <v>27</v>
      </c>
      <c r="J6" s="281" t="s">
        <v>28</v>
      </c>
      <c r="K6" s="282" t="s">
        <v>29</v>
      </c>
      <c r="L6" s="278" t="s">
        <v>28</v>
      </c>
      <c r="M6" s="278" t="s">
        <v>30</v>
      </c>
      <c r="N6" s="278" t="s">
        <v>31</v>
      </c>
      <c r="O6" s="278" t="s">
        <v>32</v>
      </c>
      <c r="P6" s="278" t="s">
        <v>33</v>
      </c>
      <c r="Q6" s="281" t="s">
        <v>34</v>
      </c>
      <c r="R6" s="281" t="s">
        <v>35</v>
      </c>
      <c r="S6" s="278" t="s">
        <v>36</v>
      </c>
      <c r="T6" s="278" t="s">
        <v>37</v>
      </c>
      <c r="U6" s="278"/>
      <c r="V6" s="283"/>
    </row>
    <row r="7" spans="2:22" s="150" customFormat="1" ht="31.5" x14ac:dyDescent="0.25">
      <c r="B7" s="284">
        <f>B6+1</f>
        <v>2</v>
      </c>
      <c r="C7" s="145" t="s">
        <v>24</v>
      </c>
      <c r="D7" s="146" t="s">
        <v>38</v>
      </c>
      <c r="E7" s="146">
        <v>33483</v>
      </c>
      <c r="F7" s="146">
        <v>3460486</v>
      </c>
      <c r="G7" s="147">
        <v>45000</v>
      </c>
      <c r="H7" s="148" t="s">
        <v>39</v>
      </c>
      <c r="I7" s="144" t="s">
        <v>27</v>
      </c>
      <c r="J7" s="144" t="s">
        <v>28</v>
      </c>
      <c r="K7" s="149" t="s">
        <v>29</v>
      </c>
      <c r="L7" s="146" t="s">
        <v>28</v>
      </c>
      <c r="M7" s="146" t="s">
        <v>40</v>
      </c>
      <c r="N7" s="146" t="s">
        <v>41</v>
      </c>
      <c r="O7" s="146" t="s">
        <v>32</v>
      </c>
      <c r="P7" s="146" t="s">
        <v>33</v>
      </c>
      <c r="Q7" s="144" t="s">
        <v>34</v>
      </c>
      <c r="R7" s="144" t="s">
        <v>35</v>
      </c>
      <c r="S7" s="146" t="s">
        <v>42</v>
      </c>
      <c r="T7" s="146" t="s">
        <v>43</v>
      </c>
      <c r="U7" s="146"/>
      <c r="V7" s="285"/>
    </row>
    <row r="8" spans="2:22" s="150" customFormat="1" ht="31.5" x14ac:dyDescent="0.25">
      <c r="B8" s="284">
        <f t="shared" ref="B8:B11" si="0">B7+1</f>
        <v>3</v>
      </c>
      <c r="C8" s="145" t="s">
        <v>24</v>
      </c>
      <c r="D8" s="146" t="s">
        <v>44</v>
      </c>
      <c r="E8" s="146">
        <v>33489</v>
      </c>
      <c r="F8" s="146">
        <v>3470739</v>
      </c>
      <c r="G8" s="147">
        <v>50000</v>
      </c>
      <c r="H8" s="148" t="s">
        <v>45</v>
      </c>
      <c r="I8" s="144" t="s">
        <v>27</v>
      </c>
      <c r="J8" s="144" t="s">
        <v>28</v>
      </c>
      <c r="K8" s="149" t="s">
        <v>46</v>
      </c>
      <c r="L8" s="146" t="s">
        <v>28</v>
      </c>
      <c r="M8" s="146" t="s">
        <v>47</v>
      </c>
      <c r="N8" s="146" t="s">
        <v>48</v>
      </c>
      <c r="O8" s="146" t="s">
        <v>49</v>
      </c>
      <c r="P8" s="146" t="s">
        <v>50</v>
      </c>
      <c r="Q8" s="144" t="s">
        <v>51</v>
      </c>
      <c r="R8" s="144" t="s">
        <v>52</v>
      </c>
      <c r="S8" s="146" t="s">
        <v>53</v>
      </c>
      <c r="T8" s="146" t="s">
        <v>54</v>
      </c>
      <c r="U8" s="146"/>
      <c r="V8" s="285"/>
    </row>
    <row r="9" spans="2:22" s="150" customFormat="1" ht="31.5" x14ac:dyDescent="0.25">
      <c r="B9" s="284">
        <f t="shared" si="0"/>
        <v>4</v>
      </c>
      <c r="C9" s="145" t="s">
        <v>24</v>
      </c>
      <c r="D9" s="146" t="s">
        <v>55</v>
      </c>
      <c r="E9" s="146">
        <v>33482</v>
      </c>
      <c r="F9" s="146">
        <v>3459204</v>
      </c>
      <c r="G9" s="147">
        <v>33000</v>
      </c>
      <c r="H9" s="148" t="s">
        <v>56</v>
      </c>
      <c r="I9" s="144" t="s">
        <v>27</v>
      </c>
      <c r="J9" s="144" t="s">
        <v>28</v>
      </c>
      <c r="K9" s="149" t="s">
        <v>57</v>
      </c>
      <c r="L9" s="146" t="s">
        <v>28</v>
      </c>
      <c r="M9" s="146" t="s">
        <v>58</v>
      </c>
      <c r="N9" s="146" t="s">
        <v>59</v>
      </c>
      <c r="O9" s="146" t="s">
        <v>60</v>
      </c>
      <c r="P9" s="146" t="s">
        <v>61</v>
      </c>
      <c r="Q9" s="144" t="s">
        <v>62</v>
      </c>
      <c r="R9" s="144" t="s">
        <v>63</v>
      </c>
      <c r="S9" s="146" t="s">
        <v>64</v>
      </c>
      <c r="T9" s="146" t="s">
        <v>65</v>
      </c>
      <c r="U9" s="146"/>
      <c r="V9" s="285"/>
    </row>
    <row r="10" spans="2:22" s="150" customFormat="1" ht="31.5" x14ac:dyDescent="0.25">
      <c r="B10" s="284">
        <f t="shared" si="0"/>
        <v>5</v>
      </c>
      <c r="C10" s="145" t="s">
        <v>24</v>
      </c>
      <c r="D10" s="146" t="s">
        <v>66</v>
      </c>
      <c r="E10" s="146">
        <v>33481</v>
      </c>
      <c r="F10" s="146">
        <v>3459210</v>
      </c>
      <c r="G10" s="147">
        <v>33000</v>
      </c>
      <c r="H10" s="148" t="s">
        <v>67</v>
      </c>
      <c r="I10" s="144" t="s">
        <v>27</v>
      </c>
      <c r="J10" s="144" t="s">
        <v>28</v>
      </c>
      <c r="K10" s="149" t="s">
        <v>57</v>
      </c>
      <c r="L10" s="146" t="s">
        <v>28</v>
      </c>
      <c r="M10" s="146" t="s">
        <v>58</v>
      </c>
      <c r="N10" s="146" t="s">
        <v>59</v>
      </c>
      <c r="O10" s="146" t="s">
        <v>60</v>
      </c>
      <c r="P10" s="146" t="s">
        <v>61</v>
      </c>
      <c r="Q10" s="144" t="s">
        <v>62</v>
      </c>
      <c r="R10" s="144" t="s">
        <v>63</v>
      </c>
      <c r="S10" s="146" t="s">
        <v>68</v>
      </c>
      <c r="T10" s="146" t="s">
        <v>69</v>
      </c>
      <c r="U10" s="146"/>
      <c r="V10" s="285"/>
    </row>
    <row r="11" spans="2:22" s="150" customFormat="1" ht="47.25" x14ac:dyDescent="0.25">
      <c r="B11" s="284">
        <f t="shared" si="0"/>
        <v>6</v>
      </c>
      <c r="C11" s="145" t="s">
        <v>24</v>
      </c>
      <c r="D11" s="146" t="s">
        <v>70</v>
      </c>
      <c r="E11" s="146">
        <v>33487</v>
      </c>
      <c r="F11" s="151">
        <v>3460875</v>
      </c>
      <c r="G11" s="147">
        <v>50000</v>
      </c>
      <c r="H11" s="146" t="s">
        <v>71</v>
      </c>
      <c r="I11" s="144" t="s">
        <v>27</v>
      </c>
      <c r="J11" s="144" t="s">
        <v>28</v>
      </c>
      <c r="K11" s="149" t="s">
        <v>46</v>
      </c>
      <c r="L11" s="146" t="s">
        <v>28</v>
      </c>
      <c r="M11" s="146" t="s">
        <v>72</v>
      </c>
      <c r="N11" s="146" t="s">
        <v>73</v>
      </c>
      <c r="O11" s="146" t="s">
        <v>32</v>
      </c>
      <c r="P11" s="146" t="s">
        <v>74</v>
      </c>
      <c r="Q11" s="144" t="s">
        <v>75</v>
      </c>
      <c r="R11" s="144" t="s">
        <v>76</v>
      </c>
      <c r="S11" s="146" t="s">
        <v>77</v>
      </c>
      <c r="T11" s="146" t="s">
        <v>78</v>
      </c>
      <c r="U11" s="146"/>
      <c r="V11" s="285"/>
    </row>
    <row r="12" spans="2:22" s="150" customFormat="1" ht="31.5" x14ac:dyDescent="0.25">
      <c r="B12" s="284">
        <f>B11+1</f>
        <v>7</v>
      </c>
      <c r="C12" s="145" t="s">
        <v>24</v>
      </c>
      <c r="D12" s="146" t="s">
        <v>79</v>
      </c>
      <c r="E12" s="146">
        <v>33486</v>
      </c>
      <c r="F12" s="146">
        <v>3460901</v>
      </c>
      <c r="G12" s="147">
        <v>45000</v>
      </c>
      <c r="H12" s="148" t="s">
        <v>80</v>
      </c>
      <c r="I12" s="144" t="s">
        <v>27</v>
      </c>
      <c r="J12" s="144" t="s">
        <v>28</v>
      </c>
      <c r="K12" s="149" t="s">
        <v>46</v>
      </c>
      <c r="L12" s="146" t="s">
        <v>28</v>
      </c>
      <c r="M12" s="146" t="s">
        <v>81</v>
      </c>
      <c r="N12" s="146" t="s">
        <v>82</v>
      </c>
      <c r="O12" s="146" t="s">
        <v>32</v>
      </c>
      <c r="P12" s="146" t="s">
        <v>74</v>
      </c>
      <c r="Q12" s="144" t="s">
        <v>75</v>
      </c>
      <c r="R12" s="144" t="s">
        <v>76</v>
      </c>
      <c r="S12" s="146" t="s">
        <v>83</v>
      </c>
      <c r="T12" s="146" t="s">
        <v>84</v>
      </c>
      <c r="U12" s="146"/>
      <c r="V12" s="285"/>
    </row>
    <row r="13" spans="2:22" s="150" customFormat="1" ht="31.5" x14ac:dyDescent="0.25">
      <c r="B13" s="284">
        <f t="shared" ref="B13:B14" si="1">B12+1</f>
        <v>8</v>
      </c>
      <c r="C13" s="145" t="s">
        <v>24</v>
      </c>
      <c r="D13" s="146" t="s">
        <v>85</v>
      </c>
      <c r="E13" s="146">
        <v>33484</v>
      </c>
      <c r="F13" s="146">
        <v>3461098</v>
      </c>
      <c r="G13" s="147">
        <v>40000</v>
      </c>
      <c r="H13" s="148" t="s">
        <v>86</v>
      </c>
      <c r="I13" s="144" t="s">
        <v>27</v>
      </c>
      <c r="J13" s="144" t="s">
        <v>28</v>
      </c>
      <c r="K13" s="149" t="s">
        <v>46</v>
      </c>
      <c r="L13" s="144" t="s">
        <v>28</v>
      </c>
      <c r="M13" s="146" t="s">
        <v>87</v>
      </c>
      <c r="N13" s="146" t="s">
        <v>88</v>
      </c>
      <c r="O13" s="146" t="s">
        <v>49</v>
      </c>
      <c r="P13" s="146" t="s">
        <v>88</v>
      </c>
      <c r="Q13" s="144" t="s">
        <v>89</v>
      </c>
      <c r="R13" s="144" t="s">
        <v>90</v>
      </c>
      <c r="S13" s="146" t="s">
        <v>91</v>
      </c>
      <c r="T13" s="146" t="s">
        <v>92</v>
      </c>
      <c r="U13" s="146"/>
      <c r="V13" s="285"/>
    </row>
    <row r="14" spans="2:22" s="150" customFormat="1" ht="32.25" thickBot="1" x14ac:dyDescent="0.3">
      <c r="B14" s="286">
        <f t="shared" si="1"/>
        <v>9</v>
      </c>
      <c r="C14" s="287" t="s">
        <v>24</v>
      </c>
      <c r="D14" s="288" t="s">
        <v>93</v>
      </c>
      <c r="E14" s="288">
        <v>33488</v>
      </c>
      <c r="F14" s="288">
        <v>3460969</v>
      </c>
      <c r="G14" s="289">
        <v>40000</v>
      </c>
      <c r="H14" s="290" t="s">
        <v>94</v>
      </c>
      <c r="I14" s="291" t="s">
        <v>27</v>
      </c>
      <c r="J14" s="291" t="s">
        <v>28</v>
      </c>
      <c r="K14" s="292" t="s">
        <v>46</v>
      </c>
      <c r="L14" s="291" t="s">
        <v>28</v>
      </c>
      <c r="M14" s="288" t="s">
        <v>95</v>
      </c>
      <c r="N14" s="288" t="s">
        <v>96</v>
      </c>
      <c r="O14" s="288" t="s">
        <v>49</v>
      </c>
      <c r="P14" s="288" t="s">
        <v>97</v>
      </c>
      <c r="Q14" s="291" t="s">
        <v>98</v>
      </c>
      <c r="R14" s="291" t="s">
        <v>99</v>
      </c>
      <c r="S14" s="288" t="s">
        <v>100</v>
      </c>
      <c r="T14" s="288" t="s">
        <v>101</v>
      </c>
      <c r="U14" s="288"/>
      <c r="V14" s="293"/>
    </row>
    <row r="15" spans="2:22" s="8" customFormat="1" ht="15.75" thickBot="1" x14ac:dyDescent="0.3">
      <c r="B15" s="319"/>
      <c r="C15" s="320"/>
      <c r="D15" s="321"/>
      <c r="E15" s="321"/>
      <c r="F15" s="321"/>
      <c r="G15" s="322"/>
      <c r="H15" s="3"/>
      <c r="I15" s="4"/>
      <c r="J15" s="5"/>
      <c r="K15" s="6"/>
      <c r="L15" s="5"/>
      <c r="M15" s="2"/>
      <c r="N15" s="2"/>
      <c r="O15" s="2"/>
      <c r="P15" s="2"/>
      <c r="Q15" s="4"/>
      <c r="R15" s="4"/>
      <c r="S15" s="2"/>
      <c r="T15" s="2"/>
      <c r="U15" s="2"/>
      <c r="V15" s="7"/>
    </row>
    <row r="16" spans="2:22" ht="19.5" thickBot="1" x14ac:dyDescent="0.35">
      <c r="B16" s="161" t="s">
        <v>102</v>
      </c>
      <c r="C16" s="162"/>
      <c r="D16" s="162"/>
      <c r="E16" s="162"/>
      <c r="F16" s="323"/>
      <c r="G16" s="324">
        <f>SUM(G6:G14)</f>
        <v>381000</v>
      </c>
      <c r="H16" s="318"/>
      <c r="I16" s="263"/>
      <c r="J16" s="9"/>
      <c r="K16" s="264"/>
      <c r="L16" s="265"/>
      <c r="M16" s="265"/>
      <c r="N16" s="265"/>
      <c r="O16" s="265"/>
      <c r="P16" s="265"/>
      <c r="Q16" s="266"/>
      <c r="R16" s="267"/>
      <c r="S16" s="265"/>
      <c r="T16" s="265"/>
      <c r="U16" s="265"/>
      <c r="V16" s="268"/>
    </row>
    <row r="17" spans="1:23" ht="18.75" x14ac:dyDescent="0.3">
      <c r="B17" s="325"/>
      <c r="C17" s="326"/>
      <c r="D17" s="327"/>
      <c r="E17" s="328"/>
      <c r="F17" s="329"/>
      <c r="G17" s="330"/>
      <c r="H17" s="269"/>
      <c r="I17" s="270"/>
      <c r="J17" s="270"/>
      <c r="K17" s="271"/>
      <c r="L17" s="272"/>
      <c r="M17" s="272"/>
      <c r="N17" s="272"/>
      <c r="O17" s="272"/>
      <c r="P17" s="272"/>
      <c r="Q17" s="273"/>
      <c r="R17" s="100"/>
      <c r="S17" s="272"/>
      <c r="T17" s="272"/>
      <c r="U17" s="272"/>
      <c r="V17" s="272"/>
      <c r="W17" s="100"/>
    </row>
    <row r="18" spans="1:23" ht="19.5" thickBot="1" x14ac:dyDescent="0.35">
      <c r="A18" s="100"/>
      <c r="B18" s="331"/>
      <c r="C18" s="332"/>
      <c r="D18" s="333"/>
      <c r="E18" s="334"/>
      <c r="F18" s="335"/>
      <c r="G18" s="336"/>
      <c r="H18" s="269"/>
      <c r="I18" s="274"/>
      <c r="J18" s="274"/>
      <c r="K18" s="271"/>
      <c r="L18" s="272"/>
      <c r="M18" s="272"/>
      <c r="N18" s="272"/>
      <c r="O18" s="272"/>
      <c r="P18" s="272"/>
      <c r="Q18" s="273"/>
      <c r="R18" s="100"/>
      <c r="S18" s="272"/>
      <c r="T18" s="272"/>
      <c r="U18" s="272"/>
      <c r="V18" s="272"/>
      <c r="W18" s="100"/>
    </row>
    <row r="19" spans="1:23" ht="19.5" thickBot="1" x14ac:dyDescent="0.35">
      <c r="B19" s="337"/>
      <c r="C19" s="338"/>
      <c r="D19" s="339" t="s">
        <v>103</v>
      </c>
      <c r="E19" s="340"/>
      <c r="F19" s="341"/>
      <c r="G19" s="324">
        <f>SUM(G17:G18)</f>
        <v>0</v>
      </c>
      <c r="H19" s="269"/>
      <c r="I19" s="274"/>
      <c r="J19" s="274"/>
      <c r="K19" s="271"/>
      <c r="L19" s="272"/>
      <c r="M19" s="272"/>
      <c r="N19" s="272"/>
      <c r="O19" s="272"/>
      <c r="P19" s="272"/>
      <c r="Q19" s="273"/>
      <c r="R19" s="100"/>
      <c r="S19" s="272"/>
      <c r="T19" s="272"/>
      <c r="U19" s="272"/>
      <c r="V19" s="272"/>
      <c r="W19" s="100"/>
    </row>
    <row r="20" spans="1:23" ht="19.5" thickBot="1" x14ac:dyDescent="0.35">
      <c r="B20" s="161" t="s">
        <v>104</v>
      </c>
      <c r="C20" s="162"/>
      <c r="D20" s="162"/>
      <c r="E20" s="162"/>
      <c r="F20" s="163"/>
      <c r="G20" s="165">
        <f>G16+G19</f>
        <v>381000</v>
      </c>
      <c r="H20" s="269"/>
      <c r="I20" s="274"/>
      <c r="J20" s="274"/>
      <c r="K20" s="271"/>
      <c r="L20" s="272"/>
      <c r="M20" s="272"/>
      <c r="N20" s="272"/>
      <c r="O20" s="272"/>
      <c r="P20" s="272"/>
      <c r="Q20" s="273"/>
      <c r="R20" s="100"/>
      <c r="S20" s="272"/>
      <c r="T20" s="272"/>
      <c r="U20" s="272"/>
      <c r="V20" s="272"/>
      <c r="W20" s="100"/>
    </row>
    <row r="21" spans="1:23" ht="19.5" thickBot="1" x14ac:dyDescent="0.35">
      <c r="B21" s="156"/>
      <c r="C21" s="157"/>
      <c r="D21" s="158" t="s">
        <v>105</v>
      </c>
      <c r="E21" s="159"/>
      <c r="F21" s="160"/>
      <c r="G21" s="164">
        <f>G5-G20</f>
        <v>3278357</v>
      </c>
      <c r="H21" s="269"/>
      <c r="I21" s="274"/>
      <c r="J21" s="274"/>
      <c r="K21" s="271"/>
      <c r="L21" s="272"/>
      <c r="M21" s="272"/>
      <c r="N21" s="272"/>
      <c r="O21" s="272"/>
      <c r="P21" s="272"/>
      <c r="Q21" s="273"/>
      <c r="R21" s="100"/>
      <c r="S21" s="272"/>
      <c r="T21" s="272"/>
      <c r="U21" s="272"/>
      <c r="V21" s="272"/>
      <c r="W21" s="100"/>
    </row>
    <row r="22" spans="1:23" x14ac:dyDescent="0.25">
      <c r="B22" s="152"/>
      <c r="C22" s="153"/>
      <c r="D22" s="154"/>
      <c r="E22" s="155"/>
      <c r="F22" s="2"/>
      <c r="G22" s="262"/>
      <c r="H22" s="275"/>
      <c r="I22" s="274"/>
      <c r="J22" s="274"/>
      <c r="K22" s="271"/>
      <c r="L22" s="272"/>
      <c r="M22" s="272"/>
      <c r="N22" s="272"/>
      <c r="O22" s="272"/>
      <c r="P22" s="272"/>
      <c r="Q22" s="273"/>
      <c r="R22" s="100"/>
      <c r="S22" s="272"/>
      <c r="T22" s="272"/>
      <c r="U22" s="272"/>
      <c r="V22" s="272"/>
      <c r="W22" s="100"/>
    </row>
  </sheetData>
  <mergeCells count="20">
    <mergeCell ref="U3:V3"/>
    <mergeCell ref="C5:D5"/>
    <mergeCell ref="B20:F20"/>
    <mergeCell ref="B16:F16"/>
    <mergeCell ref="J3:J4"/>
    <mergeCell ref="K3:K4"/>
    <mergeCell ref="L3:L4"/>
    <mergeCell ref="M3:P3"/>
    <mergeCell ref="Q3:R3"/>
    <mergeCell ref="S3:T3"/>
    <mergeCell ref="B1:V1"/>
    <mergeCell ref="B2:V2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E5">
    <cfRule type="duplicateValues" dxfId="107" priority="24"/>
  </conditionalFormatting>
  <conditionalFormatting sqref="E5">
    <cfRule type="duplicateValues" dxfId="106" priority="22"/>
    <cfRule type="duplicateValues" dxfId="105" priority="23"/>
  </conditionalFormatting>
  <conditionalFormatting sqref="E22">
    <cfRule type="duplicateValues" dxfId="104" priority="21"/>
  </conditionalFormatting>
  <conditionalFormatting sqref="E22">
    <cfRule type="duplicateValues" dxfId="103" priority="19"/>
    <cfRule type="duplicateValues" dxfId="102" priority="20"/>
  </conditionalFormatting>
  <conditionalFormatting sqref="F5">
    <cfRule type="duplicateValues" dxfId="101" priority="18"/>
  </conditionalFormatting>
  <conditionalFormatting sqref="F5">
    <cfRule type="duplicateValues" dxfId="100" priority="16"/>
    <cfRule type="duplicateValues" dxfId="99" priority="17"/>
  </conditionalFormatting>
  <conditionalFormatting sqref="F22">
    <cfRule type="duplicateValues" dxfId="98" priority="15"/>
  </conditionalFormatting>
  <conditionalFormatting sqref="F22">
    <cfRule type="duplicateValues" dxfId="97" priority="13"/>
    <cfRule type="duplicateValues" dxfId="96" priority="14"/>
  </conditionalFormatting>
  <conditionalFormatting sqref="E6">
    <cfRule type="duplicateValues" dxfId="95" priority="12"/>
  </conditionalFormatting>
  <conditionalFormatting sqref="E6">
    <cfRule type="duplicateValues" dxfId="94" priority="10"/>
    <cfRule type="duplicateValues" dxfId="93" priority="11"/>
  </conditionalFormatting>
  <conditionalFormatting sqref="F6">
    <cfRule type="duplicateValues" dxfId="92" priority="9"/>
  </conditionalFormatting>
  <conditionalFormatting sqref="F6">
    <cfRule type="duplicateValues" dxfId="91" priority="7"/>
    <cfRule type="duplicateValues" dxfId="90" priority="8"/>
  </conditionalFormatting>
  <conditionalFormatting sqref="E21 E7:E15 E17:E19">
    <cfRule type="duplicateValues" dxfId="89" priority="6"/>
  </conditionalFormatting>
  <conditionalFormatting sqref="E21 E7:E15 E17:E19">
    <cfRule type="duplicateValues" dxfId="88" priority="4"/>
    <cfRule type="duplicateValues" dxfId="87" priority="5"/>
  </conditionalFormatting>
  <conditionalFormatting sqref="F21 H11 F7:F15 F17:F19">
    <cfRule type="duplicateValues" dxfId="86" priority="3"/>
  </conditionalFormatting>
  <conditionalFormatting sqref="F21 H11 F7:F15 F17:F19">
    <cfRule type="duplicateValues" dxfId="85" priority="1"/>
    <cfRule type="duplicateValues" dxfId="84" priority="2"/>
  </conditionalFormatting>
  <pageMargins left="0.7" right="0.7" top="0.75" bottom="0.75" header="0.3" footer="0.3"/>
  <pageSetup paperSize="9" scale="3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4"/>
  <sheetViews>
    <sheetView topLeftCell="A25" zoomScale="55" zoomScaleNormal="55" workbookViewId="0">
      <selection activeCell="G39" sqref="G39"/>
    </sheetView>
  </sheetViews>
  <sheetFormatPr defaultRowHeight="15" x14ac:dyDescent="0.25"/>
  <cols>
    <col min="2" max="2" width="7.7109375" customWidth="1"/>
    <col min="3" max="3" width="19.42578125" hidden="1" customWidth="1"/>
    <col min="4" max="4" width="62.7109375" style="10" customWidth="1"/>
    <col min="5" max="5" width="15.42578125" customWidth="1"/>
    <col min="6" max="6" width="17.7109375" customWidth="1"/>
    <col min="7" max="7" width="19.42578125" customWidth="1"/>
    <col min="8" max="8" width="22.7109375" customWidth="1"/>
    <col min="9" max="9" width="16.5703125" customWidth="1"/>
    <col min="10" max="10" width="16.85546875" customWidth="1"/>
    <col min="11" max="11" width="11.140625" customWidth="1"/>
    <col min="12" max="12" width="18.7109375" customWidth="1"/>
    <col min="13" max="13" width="40.140625" style="10" customWidth="1"/>
    <col min="14" max="14" width="17.28515625" customWidth="1"/>
    <col min="15" max="15" width="16.140625" customWidth="1"/>
    <col min="16" max="16" width="16.5703125" customWidth="1"/>
    <col min="17" max="17" width="16.85546875" customWidth="1"/>
    <col min="18" max="18" width="22.140625" customWidth="1"/>
    <col min="19" max="19" width="19" customWidth="1"/>
    <col min="20" max="20" width="29.140625" customWidth="1"/>
    <col min="21" max="21" width="20.7109375" customWidth="1"/>
    <col min="22" max="22" width="18.85546875" bestFit="1" customWidth="1"/>
  </cols>
  <sheetData>
    <row r="1" spans="2:22" ht="15.75" thickBot="1" x14ac:dyDescent="0.3"/>
    <row r="2" spans="2:22" ht="27.75" thickBot="1" x14ac:dyDescent="0.3">
      <c r="B2" s="11" t="s">
        <v>106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3"/>
    </row>
    <row r="3" spans="2:22" ht="27.75" thickBot="1" x14ac:dyDescent="0.3">
      <c r="B3" s="14" t="s">
        <v>1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6"/>
    </row>
    <row r="4" spans="2:22" s="21" customFormat="1" ht="18" x14ac:dyDescent="0.25">
      <c r="B4" s="17" t="s">
        <v>2</v>
      </c>
      <c r="C4" s="18" t="s">
        <v>3</v>
      </c>
      <c r="D4" s="18" t="s">
        <v>4</v>
      </c>
      <c r="E4" s="18" t="s">
        <v>5</v>
      </c>
      <c r="F4" s="18" t="s">
        <v>6</v>
      </c>
      <c r="G4" s="18" t="s">
        <v>7</v>
      </c>
      <c r="H4" s="18" t="s">
        <v>8</v>
      </c>
      <c r="I4" s="18" t="s">
        <v>9</v>
      </c>
      <c r="J4" s="18" t="s">
        <v>10</v>
      </c>
      <c r="K4" s="18" t="s">
        <v>11</v>
      </c>
      <c r="L4" s="18" t="s">
        <v>12</v>
      </c>
      <c r="M4" s="19" t="s">
        <v>13</v>
      </c>
      <c r="N4" s="19"/>
      <c r="O4" s="19"/>
      <c r="P4" s="19"/>
      <c r="Q4" s="18" t="s">
        <v>14</v>
      </c>
      <c r="R4" s="18"/>
      <c r="S4" s="19" t="s">
        <v>15</v>
      </c>
      <c r="T4" s="19"/>
      <c r="U4" s="19" t="s">
        <v>16</v>
      </c>
      <c r="V4" s="20"/>
    </row>
    <row r="5" spans="2:22" s="21" customFormat="1" ht="36.75" thickBot="1" x14ac:dyDescent="0.3">
      <c r="B5" s="22"/>
      <c r="C5" s="23"/>
      <c r="D5" s="23"/>
      <c r="E5" s="23"/>
      <c r="F5" s="23"/>
      <c r="G5" s="23"/>
      <c r="H5" s="23"/>
      <c r="I5" s="23"/>
      <c r="J5" s="23"/>
      <c r="K5" s="23"/>
      <c r="L5" s="23"/>
      <c r="M5" s="24" t="s">
        <v>17</v>
      </c>
      <c r="N5" s="25" t="s">
        <v>18</v>
      </c>
      <c r="O5" s="25" t="s">
        <v>19</v>
      </c>
      <c r="P5" s="25" t="s">
        <v>20</v>
      </c>
      <c r="Q5" s="24" t="s">
        <v>21</v>
      </c>
      <c r="R5" s="24" t="s">
        <v>22</v>
      </c>
      <c r="S5" s="24" t="s">
        <v>21</v>
      </c>
      <c r="T5" s="24" t="s">
        <v>22</v>
      </c>
      <c r="U5" s="24" t="s">
        <v>21</v>
      </c>
      <c r="V5" s="26" t="s">
        <v>22</v>
      </c>
    </row>
    <row r="6" spans="2:22" s="132" customFormat="1" ht="23.25" thickBot="1" x14ac:dyDescent="0.35">
      <c r="B6" s="123"/>
      <c r="C6" s="124"/>
      <c r="D6" s="133" t="s">
        <v>23</v>
      </c>
      <c r="E6" s="134"/>
      <c r="F6" s="135"/>
      <c r="G6" s="126">
        <v>3278357</v>
      </c>
      <c r="H6" s="127"/>
      <c r="I6" s="128"/>
      <c r="J6" s="128"/>
      <c r="K6" s="129"/>
      <c r="L6" s="125"/>
      <c r="M6" s="125"/>
      <c r="N6" s="125"/>
      <c r="O6" s="125"/>
      <c r="P6" s="125"/>
      <c r="Q6" s="130"/>
      <c r="R6" s="130"/>
      <c r="S6" s="125"/>
      <c r="T6" s="125"/>
      <c r="U6" s="125"/>
      <c r="V6" s="131"/>
    </row>
    <row r="7" spans="2:22" s="38" customFormat="1" ht="20.25" x14ac:dyDescent="0.25">
      <c r="B7" s="30">
        <v>1</v>
      </c>
      <c r="C7" s="31" t="s">
        <v>107</v>
      </c>
      <c r="D7" s="32" t="s">
        <v>108</v>
      </c>
      <c r="E7" s="32">
        <v>33493</v>
      </c>
      <c r="F7" s="32">
        <v>3460881</v>
      </c>
      <c r="G7" s="33">
        <v>45000</v>
      </c>
      <c r="H7" s="34" t="s">
        <v>109</v>
      </c>
      <c r="I7" s="35" t="s">
        <v>27</v>
      </c>
      <c r="J7" s="35" t="s">
        <v>28</v>
      </c>
      <c r="K7" s="36" t="s">
        <v>46</v>
      </c>
      <c r="L7" s="32" t="s">
        <v>28</v>
      </c>
      <c r="M7" s="32" t="s">
        <v>110</v>
      </c>
      <c r="N7" s="32" t="s">
        <v>73</v>
      </c>
      <c r="O7" s="32" t="s">
        <v>111</v>
      </c>
      <c r="P7" s="32" t="s">
        <v>74</v>
      </c>
      <c r="Q7" s="35" t="s">
        <v>112</v>
      </c>
      <c r="R7" s="35" t="s">
        <v>113</v>
      </c>
      <c r="S7" s="35" t="s">
        <v>114</v>
      </c>
      <c r="T7" s="35" t="s">
        <v>115</v>
      </c>
      <c r="U7" s="32"/>
      <c r="V7" s="37"/>
    </row>
    <row r="8" spans="2:22" s="38" customFormat="1" ht="40.5" x14ac:dyDescent="0.25">
      <c r="B8" s="39">
        <f t="shared" ref="B8:B23" si="0">B7+1</f>
        <v>2</v>
      </c>
      <c r="C8" s="40" t="s">
        <v>107</v>
      </c>
      <c r="D8" s="41" t="s">
        <v>116</v>
      </c>
      <c r="E8" s="41">
        <v>33494</v>
      </c>
      <c r="F8" s="41">
        <v>3461144</v>
      </c>
      <c r="G8" s="42">
        <v>33000</v>
      </c>
      <c r="H8" s="43" t="s">
        <v>117</v>
      </c>
      <c r="I8" s="44" t="s">
        <v>27</v>
      </c>
      <c r="J8" s="44" t="s">
        <v>28</v>
      </c>
      <c r="K8" s="45" t="s">
        <v>46</v>
      </c>
      <c r="L8" s="41" t="s">
        <v>28</v>
      </c>
      <c r="M8" s="41" t="s">
        <v>118</v>
      </c>
      <c r="N8" s="41" t="s">
        <v>119</v>
      </c>
      <c r="O8" s="41" t="s">
        <v>111</v>
      </c>
      <c r="P8" s="41" t="s">
        <v>120</v>
      </c>
      <c r="Q8" s="44" t="s">
        <v>121</v>
      </c>
      <c r="R8" s="44" t="s">
        <v>122</v>
      </c>
      <c r="S8" s="44" t="s">
        <v>91</v>
      </c>
      <c r="T8" s="44" t="s">
        <v>123</v>
      </c>
      <c r="U8" s="41"/>
      <c r="V8" s="46"/>
    </row>
    <row r="9" spans="2:22" s="38" customFormat="1" ht="20.25" x14ac:dyDescent="0.25">
      <c r="B9" s="39">
        <f t="shared" si="0"/>
        <v>3</v>
      </c>
      <c r="C9" s="40" t="s">
        <v>107</v>
      </c>
      <c r="D9" s="41" t="s">
        <v>124</v>
      </c>
      <c r="E9" s="41">
        <v>33492</v>
      </c>
      <c r="F9" s="41">
        <v>3459206</v>
      </c>
      <c r="G9" s="42">
        <v>33000</v>
      </c>
      <c r="H9" s="43" t="s">
        <v>125</v>
      </c>
      <c r="I9" s="44" t="s">
        <v>27</v>
      </c>
      <c r="J9" s="44" t="s">
        <v>28</v>
      </c>
      <c r="K9" s="45" t="s">
        <v>46</v>
      </c>
      <c r="L9" s="41" t="s">
        <v>28</v>
      </c>
      <c r="M9" s="41" t="s">
        <v>58</v>
      </c>
      <c r="N9" s="41" t="s">
        <v>59</v>
      </c>
      <c r="O9" s="41" t="s">
        <v>126</v>
      </c>
      <c r="P9" s="41" t="s">
        <v>61</v>
      </c>
      <c r="Q9" s="44" t="s">
        <v>127</v>
      </c>
      <c r="R9" s="44" t="s">
        <v>128</v>
      </c>
      <c r="S9" s="44" t="s">
        <v>129</v>
      </c>
      <c r="T9" s="44" t="s">
        <v>130</v>
      </c>
      <c r="U9" s="41"/>
      <c r="V9" s="46"/>
    </row>
    <row r="10" spans="2:22" s="38" customFormat="1" ht="40.5" x14ac:dyDescent="0.25">
      <c r="B10" s="39">
        <f t="shared" si="0"/>
        <v>4</v>
      </c>
      <c r="C10" s="40" t="s">
        <v>107</v>
      </c>
      <c r="D10" s="41" t="s">
        <v>131</v>
      </c>
      <c r="E10" s="41">
        <v>33495</v>
      </c>
      <c r="F10" s="41">
        <v>3461092</v>
      </c>
      <c r="G10" s="42">
        <v>33000</v>
      </c>
      <c r="H10" s="43" t="s">
        <v>132</v>
      </c>
      <c r="I10" s="44" t="s">
        <v>27</v>
      </c>
      <c r="J10" s="44" t="s">
        <v>28</v>
      </c>
      <c r="K10" s="45" t="s">
        <v>46</v>
      </c>
      <c r="L10" s="41" t="s">
        <v>28</v>
      </c>
      <c r="M10" s="41" t="s">
        <v>133</v>
      </c>
      <c r="N10" s="41" t="s">
        <v>134</v>
      </c>
      <c r="O10" s="41" t="s">
        <v>135</v>
      </c>
      <c r="P10" s="41" t="s">
        <v>136</v>
      </c>
      <c r="Q10" s="44" t="s">
        <v>137</v>
      </c>
      <c r="R10" s="44" t="s">
        <v>138</v>
      </c>
      <c r="S10" s="44" t="s">
        <v>139</v>
      </c>
      <c r="T10" s="44" t="s">
        <v>140</v>
      </c>
      <c r="U10" s="41"/>
      <c r="V10" s="46"/>
    </row>
    <row r="11" spans="2:22" s="38" customFormat="1" ht="20.25" x14ac:dyDescent="0.25">
      <c r="B11" s="39">
        <f t="shared" si="0"/>
        <v>5</v>
      </c>
      <c r="C11" s="40" t="s">
        <v>107</v>
      </c>
      <c r="D11" s="41" t="s">
        <v>141</v>
      </c>
      <c r="E11" s="41">
        <v>33496</v>
      </c>
      <c r="F11" s="41">
        <v>3460877</v>
      </c>
      <c r="G11" s="42">
        <v>50000</v>
      </c>
      <c r="H11" s="43" t="s">
        <v>142</v>
      </c>
      <c r="I11" s="44" t="s">
        <v>27</v>
      </c>
      <c r="J11" s="44" t="s">
        <v>28</v>
      </c>
      <c r="K11" s="45" t="s">
        <v>46</v>
      </c>
      <c r="L11" s="41" t="s">
        <v>28</v>
      </c>
      <c r="M11" s="41" t="s">
        <v>143</v>
      </c>
      <c r="N11" s="41" t="s">
        <v>144</v>
      </c>
      <c r="O11" s="41" t="s">
        <v>145</v>
      </c>
      <c r="P11" s="41" t="s">
        <v>146</v>
      </c>
      <c r="Q11" s="44" t="s">
        <v>36</v>
      </c>
      <c r="R11" s="44" t="s">
        <v>147</v>
      </c>
      <c r="S11" s="44" t="s">
        <v>148</v>
      </c>
      <c r="T11" s="44" t="s">
        <v>149</v>
      </c>
      <c r="U11" s="41"/>
      <c r="V11" s="46"/>
    </row>
    <row r="12" spans="2:22" s="38" customFormat="1" ht="20.25" x14ac:dyDescent="0.25">
      <c r="B12" s="39">
        <f t="shared" si="0"/>
        <v>6</v>
      </c>
      <c r="C12" s="40" t="s">
        <v>107</v>
      </c>
      <c r="D12" s="41" t="s">
        <v>150</v>
      </c>
      <c r="E12" s="41">
        <v>33497</v>
      </c>
      <c r="F12" s="41">
        <v>3459205</v>
      </c>
      <c r="G12" s="42">
        <v>33000</v>
      </c>
      <c r="H12" s="43" t="s">
        <v>56</v>
      </c>
      <c r="I12" s="44" t="s">
        <v>27</v>
      </c>
      <c r="J12" s="44" t="s">
        <v>28</v>
      </c>
      <c r="K12" s="45" t="s">
        <v>57</v>
      </c>
      <c r="L12" s="41" t="s">
        <v>28</v>
      </c>
      <c r="M12" s="41" t="s">
        <v>151</v>
      </c>
      <c r="N12" s="41" t="s">
        <v>59</v>
      </c>
      <c r="O12" s="41" t="s">
        <v>126</v>
      </c>
      <c r="P12" s="41" t="s">
        <v>61</v>
      </c>
      <c r="Q12" s="44" t="s">
        <v>127</v>
      </c>
      <c r="R12" s="44" t="s">
        <v>128</v>
      </c>
      <c r="S12" s="44" t="s">
        <v>152</v>
      </c>
      <c r="T12" s="44" t="s">
        <v>153</v>
      </c>
      <c r="U12" s="41"/>
      <c r="V12" s="46"/>
    </row>
    <row r="13" spans="2:22" s="38" customFormat="1" ht="40.5" x14ac:dyDescent="0.25">
      <c r="B13" s="39">
        <f t="shared" si="0"/>
        <v>7</v>
      </c>
      <c r="C13" s="40" t="s">
        <v>107</v>
      </c>
      <c r="D13" s="41" t="s">
        <v>154</v>
      </c>
      <c r="E13" s="41">
        <v>33507</v>
      </c>
      <c r="F13" s="41">
        <v>3460878</v>
      </c>
      <c r="G13" s="42">
        <v>50000</v>
      </c>
      <c r="H13" s="43" t="s">
        <v>155</v>
      </c>
      <c r="I13" s="44" t="s">
        <v>27</v>
      </c>
      <c r="J13" s="44" t="s">
        <v>28</v>
      </c>
      <c r="K13" s="45" t="s">
        <v>46</v>
      </c>
      <c r="L13" s="41" t="s">
        <v>28</v>
      </c>
      <c r="M13" s="41" t="s">
        <v>156</v>
      </c>
      <c r="N13" s="41" t="s">
        <v>144</v>
      </c>
      <c r="O13" s="41" t="s">
        <v>145</v>
      </c>
      <c r="P13" s="41" t="s">
        <v>146</v>
      </c>
      <c r="Q13" s="44" t="s">
        <v>36</v>
      </c>
      <c r="R13" s="44" t="s">
        <v>147</v>
      </c>
      <c r="S13" s="44" t="s">
        <v>157</v>
      </c>
      <c r="T13" s="44" t="s">
        <v>158</v>
      </c>
      <c r="U13" s="41"/>
      <c r="V13" s="46"/>
    </row>
    <row r="14" spans="2:22" s="38" customFormat="1" ht="40.5" x14ac:dyDescent="0.25">
      <c r="B14" s="39">
        <f t="shared" si="0"/>
        <v>8</v>
      </c>
      <c r="C14" s="40" t="s">
        <v>107</v>
      </c>
      <c r="D14" s="41" t="s">
        <v>141</v>
      </c>
      <c r="E14" s="41">
        <v>33502</v>
      </c>
      <c r="F14" s="41">
        <v>3460876</v>
      </c>
      <c r="G14" s="42">
        <v>50000</v>
      </c>
      <c r="H14" s="43" t="s">
        <v>159</v>
      </c>
      <c r="I14" s="44" t="s">
        <v>27</v>
      </c>
      <c r="J14" s="44" t="s">
        <v>28</v>
      </c>
      <c r="K14" s="45" t="s">
        <v>46</v>
      </c>
      <c r="L14" s="41" t="s">
        <v>28</v>
      </c>
      <c r="M14" s="41" t="s">
        <v>156</v>
      </c>
      <c r="N14" s="41" t="s">
        <v>31</v>
      </c>
      <c r="O14" s="41" t="s">
        <v>145</v>
      </c>
      <c r="P14" s="41" t="s">
        <v>146</v>
      </c>
      <c r="Q14" s="44" t="s">
        <v>36</v>
      </c>
      <c r="R14" s="44" t="s">
        <v>147</v>
      </c>
      <c r="S14" s="44" t="s">
        <v>160</v>
      </c>
      <c r="T14" s="44" t="s">
        <v>161</v>
      </c>
      <c r="U14" s="41"/>
      <c r="V14" s="46"/>
    </row>
    <row r="15" spans="2:22" s="38" customFormat="1" ht="40.5" x14ac:dyDescent="0.25">
      <c r="B15" s="39">
        <f t="shared" si="0"/>
        <v>9</v>
      </c>
      <c r="C15" s="40" t="s">
        <v>107</v>
      </c>
      <c r="D15" s="41" t="s">
        <v>162</v>
      </c>
      <c r="E15" s="41">
        <v>33499</v>
      </c>
      <c r="F15" s="41">
        <v>3459987</v>
      </c>
      <c r="G15" s="42">
        <v>45000</v>
      </c>
      <c r="H15" s="43" t="s">
        <v>163</v>
      </c>
      <c r="I15" s="44" t="s">
        <v>27</v>
      </c>
      <c r="J15" s="44" t="s">
        <v>28</v>
      </c>
      <c r="K15" s="45" t="s">
        <v>164</v>
      </c>
      <c r="L15" s="41" t="s">
        <v>28</v>
      </c>
      <c r="M15" s="41" t="s">
        <v>165</v>
      </c>
      <c r="N15" s="41" t="s">
        <v>31</v>
      </c>
      <c r="O15" s="41" t="s">
        <v>111</v>
      </c>
      <c r="P15" s="41" t="s">
        <v>33</v>
      </c>
      <c r="Q15" s="44" t="s">
        <v>34</v>
      </c>
      <c r="R15" s="44" t="s">
        <v>35</v>
      </c>
      <c r="S15" s="44" t="s">
        <v>166</v>
      </c>
      <c r="T15" s="44" t="s">
        <v>167</v>
      </c>
      <c r="U15" s="41"/>
      <c r="V15" s="46"/>
    </row>
    <row r="16" spans="2:22" s="38" customFormat="1" ht="40.5" x14ac:dyDescent="0.25">
      <c r="B16" s="39">
        <f t="shared" si="0"/>
        <v>10</v>
      </c>
      <c r="C16" s="40" t="s">
        <v>107</v>
      </c>
      <c r="D16" s="41" t="s">
        <v>162</v>
      </c>
      <c r="E16" s="41">
        <v>33504</v>
      </c>
      <c r="F16" s="41">
        <v>3460488</v>
      </c>
      <c r="G16" s="42">
        <v>45000</v>
      </c>
      <c r="H16" s="43" t="s">
        <v>168</v>
      </c>
      <c r="I16" s="44" t="s">
        <v>27</v>
      </c>
      <c r="J16" s="44" t="s">
        <v>28</v>
      </c>
      <c r="K16" s="45" t="s">
        <v>164</v>
      </c>
      <c r="L16" s="41" t="s">
        <v>28</v>
      </c>
      <c r="M16" s="41" t="s">
        <v>165</v>
      </c>
      <c r="N16" s="41" t="s">
        <v>169</v>
      </c>
      <c r="O16" s="41" t="s">
        <v>111</v>
      </c>
      <c r="P16" s="41" t="s">
        <v>33</v>
      </c>
      <c r="Q16" s="44" t="s">
        <v>34</v>
      </c>
      <c r="R16" s="44" t="s">
        <v>35</v>
      </c>
      <c r="S16" s="44" t="s">
        <v>170</v>
      </c>
      <c r="T16" s="44" t="s">
        <v>171</v>
      </c>
      <c r="U16" s="41"/>
      <c r="V16" s="46"/>
    </row>
    <row r="17" spans="2:22" s="38" customFormat="1" ht="40.5" x14ac:dyDescent="0.25">
      <c r="B17" s="39">
        <f t="shared" si="0"/>
        <v>11</v>
      </c>
      <c r="C17" s="40" t="s">
        <v>107</v>
      </c>
      <c r="D17" s="41" t="s">
        <v>172</v>
      </c>
      <c r="E17" s="41">
        <v>33512</v>
      </c>
      <c r="F17" s="41">
        <v>3460973</v>
      </c>
      <c r="G17" s="42">
        <v>45000</v>
      </c>
      <c r="H17" s="43" t="s">
        <v>173</v>
      </c>
      <c r="I17" s="44" t="s">
        <v>27</v>
      </c>
      <c r="J17" s="44" t="s">
        <v>28</v>
      </c>
      <c r="K17" s="45" t="s">
        <v>174</v>
      </c>
      <c r="L17" s="41" t="s">
        <v>28</v>
      </c>
      <c r="M17" s="41" t="s">
        <v>175</v>
      </c>
      <c r="N17" s="41" t="s">
        <v>176</v>
      </c>
      <c r="O17" s="41" t="s">
        <v>177</v>
      </c>
      <c r="P17" s="41" t="s">
        <v>178</v>
      </c>
      <c r="Q17" s="44" t="s">
        <v>179</v>
      </c>
      <c r="R17" s="44" t="s">
        <v>180</v>
      </c>
      <c r="S17" s="44" t="s">
        <v>181</v>
      </c>
      <c r="T17" s="44" t="s">
        <v>182</v>
      </c>
      <c r="U17" s="41"/>
      <c r="V17" s="46"/>
    </row>
    <row r="18" spans="2:22" s="38" customFormat="1" ht="40.5" x14ac:dyDescent="0.25">
      <c r="B18" s="39">
        <f t="shared" si="0"/>
        <v>12</v>
      </c>
      <c r="C18" s="40" t="s">
        <v>107</v>
      </c>
      <c r="D18" s="41" t="s">
        <v>183</v>
      </c>
      <c r="E18" s="41">
        <v>33510</v>
      </c>
      <c r="F18" s="41">
        <v>3460879</v>
      </c>
      <c r="G18" s="42">
        <v>45000</v>
      </c>
      <c r="H18" s="43" t="s">
        <v>184</v>
      </c>
      <c r="I18" s="44" t="s">
        <v>27</v>
      </c>
      <c r="J18" s="44" t="s">
        <v>28</v>
      </c>
      <c r="K18" s="45" t="s">
        <v>57</v>
      </c>
      <c r="L18" s="41" t="s">
        <v>28</v>
      </c>
      <c r="M18" s="41" t="s">
        <v>185</v>
      </c>
      <c r="N18" s="41" t="s">
        <v>186</v>
      </c>
      <c r="O18" s="41" t="s">
        <v>111</v>
      </c>
      <c r="P18" s="41" t="s">
        <v>74</v>
      </c>
      <c r="Q18" s="44" t="s">
        <v>112</v>
      </c>
      <c r="R18" s="44" t="s">
        <v>113</v>
      </c>
      <c r="S18" s="44" t="s">
        <v>187</v>
      </c>
      <c r="T18" s="44" t="s">
        <v>188</v>
      </c>
      <c r="U18" s="41"/>
      <c r="V18" s="46"/>
    </row>
    <row r="19" spans="2:22" s="38" customFormat="1" ht="40.5" x14ac:dyDescent="0.25">
      <c r="B19" s="39">
        <f>B18+1</f>
        <v>13</v>
      </c>
      <c r="C19" s="40" t="s">
        <v>107</v>
      </c>
      <c r="D19" s="41" t="s">
        <v>183</v>
      </c>
      <c r="E19" s="41">
        <v>33513</v>
      </c>
      <c r="F19" s="41">
        <v>3460883</v>
      </c>
      <c r="G19" s="42">
        <v>45000</v>
      </c>
      <c r="H19" s="43" t="s">
        <v>189</v>
      </c>
      <c r="I19" s="44" t="s">
        <v>27</v>
      </c>
      <c r="J19" s="44" t="s">
        <v>28</v>
      </c>
      <c r="K19" s="45" t="s">
        <v>190</v>
      </c>
      <c r="L19" s="41" t="s">
        <v>28</v>
      </c>
      <c r="M19" s="41" t="s">
        <v>185</v>
      </c>
      <c r="N19" s="41" t="s">
        <v>186</v>
      </c>
      <c r="O19" s="41" t="s">
        <v>111</v>
      </c>
      <c r="P19" s="41" t="s">
        <v>74</v>
      </c>
      <c r="Q19" s="44" t="s">
        <v>112</v>
      </c>
      <c r="R19" s="44" t="s">
        <v>113</v>
      </c>
      <c r="S19" s="44" t="s">
        <v>191</v>
      </c>
      <c r="T19" s="44" t="s">
        <v>192</v>
      </c>
      <c r="U19" s="41"/>
      <c r="V19" s="46"/>
    </row>
    <row r="20" spans="2:22" s="38" customFormat="1" ht="20.25" x14ac:dyDescent="0.25">
      <c r="B20" s="39">
        <f t="shared" si="0"/>
        <v>14</v>
      </c>
      <c r="C20" s="40" t="s">
        <v>107</v>
      </c>
      <c r="D20" s="41" t="s">
        <v>193</v>
      </c>
      <c r="E20" s="41">
        <v>33515</v>
      </c>
      <c r="F20" s="41">
        <v>3460974</v>
      </c>
      <c r="G20" s="42">
        <v>33000</v>
      </c>
      <c r="H20" s="43" t="s">
        <v>194</v>
      </c>
      <c r="I20" s="44" t="s">
        <v>27</v>
      </c>
      <c r="J20" s="44" t="s">
        <v>28</v>
      </c>
      <c r="K20" s="45" t="s">
        <v>195</v>
      </c>
      <c r="L20" s="41" t="s">
        <v>28</v>
      </c>
      <c r="M20" s="41" t="s">
        <v>196</v>
      </c>
      <c r="N20" s="41" t="s">
        <v>197</v>
      </c>
      <c r="O20" s="41" t="s">
        <v>111</v>
      </c>
      <c r="P20" s="41" t="s">
        <v>198</v>
      </c>
      <c r="Q20" s="44" t="s">
        <v>199</v>
      </c>
      <c r="R20" s="44" t="s">
        <v>200</v>
      </c>
      <c r="S20" s="44" t="s">
        <v>201</v>
      </c>
      <c r="T20" s="44" t="s">
        <v>202</v>
      </c>
      <c r="U20" s="41"/>
      <c r="V20" s="46"/>
    </row>
    <row r="21" spans="2:22" s="38" customFormat="1" ht="20.25" x14ac:dyDescent="0.25">
      <c r="B21" s="39">
        <f t="shared" si="0"/>
        <v>15</v>
      </c>
      <c r="C21" s="40" t="s">
        <v>107</v>
      </c>
      <c r="D21" s="41" t="s">
        <v>203</v>
      </c>
      <c r="E21" s="41">
        <v>33516</v>
      </c>
      <c r="F21" s="41">
        <v>3460892</v>
      </c>
      <c r="G21" s="42">
        <v>45000</v>
      </c>
      <c r="H21" s="43" t="s">
        <v>204</v>
      </c>
      <c r="I21" s="44" t="s">
        <v>27</v>
      </c>
      <c r="J21" s="44" t="s">
        <v>28</v>
      </c>
      <c r="K21" s="45" t="s">
        <v>57</v>
      </c>
      <c r="L21" s="41" t="s">
        <v>28</v>
      </c>
      <c r="M21" s="41" t="s">
        <v>74</v>
      </c>
      <c r="N21" s="41"/>
      <c r="O21" s="41" t="s">
        <v>111</v>
      </c>
      <c r="P21" s="41" t="s">
        <v>74</v>
      </c>
      <c r="Q21" s="44" t="s">
        <v>205</v>
      </c>
      <c r="R21" s="44" t="s">
        <v>206</v>
      </c>
      <c r="S21" s="44" t="s">
        <v>207</v>
      </c>
      <c r="T21" s="44" t="s">
        <v>208</v>
      </c>
      <c r="U21" s="41"/>
      <c r="V21" s="46"/>
    </row>
    <row r="22" spans="2:22" s="38" customFormat="1" ht="40.5" x14ac:dyDescent="0.25">
      <c r="B22" s="39">
        <f t="shared" si="0"/>
        <v>16</v>
      </c>
      <c r="C22" s="40" t="s">
        <v>107</v>
      </c>
      <c r="D22" s="41" t="s">
        <v>209</v>
      </c>
      <c r="E22" s="41">
        <v>33514</v>
      </c>
      <c r="F22" s="41">
        <v>3460846</v>
      </c>
      <c r="G22" s="42">
        <v>40000</v>
      </c>
      <c r="H22" s="43" t="s">
        <v>210</v>
      </c>
      <c r="I22" s="44" t="s">
        <v>27</v>
      </c>
      <c r="J22" s="44" t="s">
        <v>28</v>
      </c>
      <c r="K22" s="45" t="s">
        <v>57</v>
      </c>
      <c r="L22" s="41" t="s">
        <v>28</v>
      </c>
      <c r="M22" s="41" t="s">
        <v>211</v>
      </c>
      <c r="N22" s="41" t="s">
        <v>82</v>
      </c>
      <c r="O22" s="41" t="s">
        <v>111</v>
      </c>
      <c r="P22" s="41" t="s">
        <v>74</v>
      </c>
      <c r="Q22" s="44" t="s">
        <v>212</v>
      </c>
      <c r="R22" s="44" t="s">
        <v>213</v>
      </c>
      <c r="S22" s="44" t="s">
        <v>214</v>
      </c>
      <c r="T22" s="44" t="s">
        <v>215</v>
      </c>
      <c r="U22" s="41"/>
      <c r="V22" s="46"/>
    </row>
    <row r="23" spans="2:22" s="38" customFormat="1" ht="21" thickBot="1" x14ac:dyDescent="0.3">
      <c r="B23" s="47">
        <f t="shared" si="0"/>
        <v>17</v>
      </c>
      <c r="C23" s="48" t="s">
        <v>107</v>
      </c>
      <c r="D23" s="49" t="s">
        <v>124</v>
      </c>
      <c r="E23" s="49">
        <v>33503</v>
      </c>
      <c r="F23" s="49">
        <v>3459208</v>
      </c>
      <c r="G23" s="50">
        <v>33000</v>
      </c>
      <c r="H23" s="51" t="s">
        <v>216</v>
      </c>
      <c r="I23" s="52" t="s">
        <v>27</v>
      </c>
      <c r="J23" s="52" t="s">
        <v>28</v>
      </c>
      <c r="K23" s="53" t="s">
        <v>57</v>
      </c>
      <c r="L23" s="49" t="s">
        <v>28</v>
      </c>
      <c r="M23" s="49" t="s">
        <v>58</v>
      </c>
      <c r="N23" s="49" t="s">
        <v>59</v>
      </c>
      <c r="O23" s="49" t="s">
        <v>126</v>
      </c>
      <c r="P23" s="49" t="s">
        <v>61</v>
      </c>
      <c r="Q23" s="52" t="s">
        <v>127</v>
      </c>
      <c r="R23" s="52" t="s">
        <v>128</v>
      </c>
      <c r="S23" s="52" t="s">
        <v>217</v>
      </c>
      <c r="T23" s="52" t="s">
        <v>218</v>
      </c>
      <c r="U23" s="49"/>
      <c r="V23" s="54"/>
    </row>
    <row r="24" spans="2:22" s="29" customFormat="1" ht="20.25" x14ac:dyDescent="0.3">
      <c r="B24" s="39"/>
      <c r="C24" s="55"/>
      <c r="D24" s="56"/>
      <c r="E24" s="56"/>
      <c r="F24" s="57"/>
      <c r="G24" s="58"/>
      <c r="H24" s="59"/>
      <c r="I24" s="60"/>
      <c r="J24" s="61"/>
      <c r="K24" s="62"/>
      <c r="L24" s="56"/>
      <c r="M24" s="56"/>
      <c r="N24" s="56"/>
      <c r="O24" s="56"/>
      <c r="P24" s="56"/>
      <c r="Q24" s="63"/>
      <c r="R24" s="63"/>
      <c r="S24" s="56"/>
      <c r="T24" s="56"/>
      <c r="U24" s="56"/>
      <c r="V24" s="64"/>
    </row>
    <row r="25" spans="2:22" s="29" customFormat="1" ht="36" customHeight="1" thickBot="1" x14ac:dyDescent="0.35">
      <c r="B25" s="65"/>
      <c r="C25" s="66" t="s">
        <v>219</v>
      </c>
      <c r="D25" s="67"/>
      <c r="E25" s="67"/>
      <c r="F25" s="68"/>
      <c r="G25" s="69">
        <f>SUM(G7:G23)</f>
        <v>703000</v>
      </c>
      <c r="H25" s="70"/>
      <c r="I25" s="71"/>
      <c r="J25" s="61"/>
      <c r="K25" s="72"/>
      <c r="L25" s="73"/>
      <c r="M25" s="73"/>
      <c r="N25" s="73"/>
      <c r="O25" s="73"/>
      <c r="P25" s="73"/>
      <c r="Q25" s="74"/>
      <c r="R25" s="74"/>
      <c r="S25" s="73"/>
      <c r="T25" s="73"/>
      <c r="U25" s="73"/>
      <c r="V25" s="75"/>
    </row>
    <row r="26" spans="2:22" s="38" customFormat="1" ht="40.5" x14ac:dyDescent="0.25">
      <c r="B26" s="30">
        <v>18</v>
      </c>
      <c r="C26" s="31" t="s">
        <v>107</v>
      </c>
      <c r="D26" s="32" t="s">
        <v>220</v>
      </c>
      <c r="E26" s="32">
        <v>33491</v>
      </c>
      <c r="F26" s="32">
        <v>254182</v>
      </c>
      <c r="G26" s="33">
        <v>40000</v>
      </c>
      <c r="H26" s="34" t="s">
        <v>221</v>
      </c>
      <c r="I26" s="35" t="s">
        <v>27</v>
      </c>
      <c r="J26" s="35" t="s">
        <v>28</v>
      </c>
      <c r="K26" s="36" t="s">
        <v>164</v>
      </c>
      <c r="L26" s="32" t="s">
        <v>28</v>
      </c>
      <c r="M26" s="32" t="s">
        <v>222</v>
      </c>
      <c r="N26" s="32" t="s">
        <v>41</v>
      </c>
      <c r="O26" s="32" t="s">
        <v>111</v>
      </c>
      <c r="P26" s="32" t="s">
        <v>33</v>
      </c>
      <c r="Q26" s="35" t="s">
        <v>223</v>
      </c>
      <c r="R26" s="35" t="s">
        <v>224</v>
      </c>
      <c r="S26" s="32" t="s">
        <v>181</v>
      </c>
      <c r="T26" s="32" t="s">
        <v>225</v>
      </c>
      <c r="U26" s="32"/>
      <c r="V26" s="37"/>
    </row>
    <row r="27" spans="2:22" s="38" customFormat="1" ht="40.5" x14ac:dyDescent="0.25">
      <c r="B27" s="39">
        <f>B26+1</f>
        <v>19</v>
      </c>
      <c r="C27" s="40" t="s">
        <v>107</v>
      </c>
      <c r="D27" s="41" t="s">
        <v>220</v>
      </c>
      <c r="E27" s="41">
        <v>33490</v>
      </c>
      <c r="F27" s="41">
        <v>254184</v>
      </c>
      <c r="G27" s="42">
        <v>40000</v>
      </c>
      <c r="H27" s="43" t="s">
        <v>226</v>
      </c>
      <c r="I27" s="44" t="s">
        <v>27</v>
      </c>
      <c r="J27" s="44" t="s">
        <v>28</v>
      </c>
      <c r="K27" s="45" t="s">
        <v>164</v>
      </c>
      <c r="L27" s="41" t="s">
        <v>28</v>
      </c>
      <c r="M27" s="41" t="s">
        <v>227</v>
      </c>
      <c r="N27" s="41" t="s">
        <v>31</v>
      </c>
      <c r="O27" s="41" t="s">
        <v>111</v>
      </c>
      <c r="P27" s="41" t="s">
        <v>33</v>
      </c>
      <c r="Q27" s="44" t="s">
        <v>228</v>
      </c>
      <c r="R27" s="44" t="s">
        <v>229</v>
      </c>
      <c r="S27" s="41" t="s">
        <v>230</v>
      </c>
      <c r="T27" s="41" t="s">
        <v>231</v>
      </c>
      <c r="U27" s="41"/>
      <c r="V27" s="46"/>
    </row>
    <row r="28" spans="2:22" s="38" customFormat="1" ht="40.5" x14ac:dyDescent="0.25">
      <c r="B28" s="39">
        <f t="shared" ref="B28:B35" si="1">B27+1</f>
        <v>20</v>
      </c>
      <c r="C28" s="40" t="s">
        <v>107</v>
      </c>
      <c r="D28" s="41" t="s">
        <v>220</v>
      </c>
      <c r="E28" s="41">
        <v>33498</v>
      </c>
      <c r="F28" s="41">
        <v>254187</v>
      </c>
      <c r="G28" s="42">
        <v>45000</v>
      </c>
      <c r="H28" s="43" t="s">
        <v>232</v>
      </c>
      <c r="I28" s="44" t="s">
        <v>27</v>
      </c>
      <c r="J28" s="44" t="s">
        <v>28</v>
      </c>
      <c r="K28" s="45" t="s">
        <v>164</v>
      </c>
      <c r="L28" s="41" t="s">
        <v>28</v>
      </c>
      <c r="M28" s="41" t="s">
        <v>233</v>
      </c>
      <c r="N28" s="41" t="s">
        <v>31</v>
      </c>
      <c r="O28" s="41" t="s">
        <v>111</v>
      </c>
      <c r="P28" s="41" t="s">
        <v>33</v>
      </c>
      <c r="Q28" s="44" t="s">
        <v>228</v>
      </c>
      <c r="R28" s="44" t="s">
        <v>229</v>
      </c>
      <c r="S28" s="41" t="s">
        <v>234</v>
      </c>
      <c r="T28" s="41" t="s">
        <v>235</v>
      </c>
      <c r="U28" s="41"/>
      <c r="V28" s="46"/>
    </row>
    <row r="29" spans="2:22" s="38" customFormat="1" ht="40.5" x14ac:dyDescent="0.25">
      <c r="B29" s="39">
        <f t="shared" si="1"/>
        <v>21</v>
      </c>
      <c r="C29" s="40" t="s">
        <v>107</v>
      </c>
      <c r="D29" s="41" t="s">
        <v>236</v>
      </c>
      <c r="E29" s="41">
        <v>33500</v>
      </c>
      <c r="F29" s="41">
        <v>254186</v>
      </c>
      <c r="G29" s="42">
        <v>45000</v>
      </c>
      <c r="H29" s="43" t="s">
        <v>237</v>
      </c>
      <c r="I29" s="44" t="s">
        <v>27</v>
      </c>
      <c r="J29" s="44" t="s">
        <v>28</v>
      </c>
      <c r="K29" s="45" t="s">
        <v>238</v>
      </c>
      <c r="L29" s="41" t="s">
        <v>28</v>
      </c>
      <c r="M29" s="41" t="s">
        <v>239</v>
      </c>
      <c r="N29" s="41" t="s">
        <v>31</v>
      </c>
      <c r="O29" s="41" t="s">
        <v>111</v>
      </c>
      <c r="P29" s="41" t="s">
        <v>33</v>
      </c>
      <c r="Q29" s="44" t="s">
        <v>228</v>
      </c>
      <c r="R29" s="44" t="s">
        <v>229</v>
      </c>
      <c r="S29" s="41" t="s">
        <v>240</v>
      </c>
      <c r="T29" s="41" t="s">
        <v>241</v>
      </c>
      <c r="U29" s="41"/>
      <c r="V29" s="46"/>
    </row>
    <row r="30" spans="2:22" s="38" customFormat="1" ht="40.5" x14ac:dyDescent="0.25">
      <c r="B30" s="39">
        <f t="shared" si="1"/>
        <v>22</v>
      </c>
      <c r="C30" s="40" t="s">
        <v>107</v>
      </c>
      <c r="D30" s="41" t="s">
        <v>236</v>
      </c>
      <c r="E30" s="41">
        <v>33501</v>
      </c>
      <c r="F30" s="41">
        <v>254189</v>
      </c>
      <c r="G30" s="42">
        <v>45000</v>
      </c>
      <c r="H30" s="43" t="s">
        <v>242</v>
      </c>
      <c r="I30" s="44" t="s">
        <v>27</v>
      </c>
      <c r="J30" s="44" t="s">
        <v>28</v>
      </c>
      <c r="K30" s="45" t="s">
        <v>238</v>
      </c>
      <c r="L30" s="41" t="s">
        <v>28</v>
      </c>
      <c r="M30" s="41" t="s">
        <v>239</v>
      </c>
      <c r="N30" s="41" t="s">
        <v>31</v>
      </c>
      <c r="O30" s="41" t="s">
        <v>111</v>
      </c>
      <c r="P30" s="41" t="s">
        <v>33</v>
      </c>
      <c r="Q30" s="44" t="s">
        <v>228</v>
      </c>
      <c r="R30" s="44" t="s">
        <v>229</v>
      </c>
      <c r="S30" s="41" t="s">
        <v>243</v>
      </c>
      <c r="T30" s="41" t="s">
        <v>244</v>
      </c>
      <c r="U30" s="41"/>
      <c r="V30" s="46"/>
    </row>
    <row r="31" spans="2:22" s="38" customFormat="1" ht="40.5" x14ac:dyDescent="0.25">
      <c r="B31" s="39">
        <f t="shared" si="1"/>
        <v>23</v>
      </c>
      <c r="C31" s="40" t="s">
        <v>107</v>
      </c>
      <c r="D31" s="41" t="s">
        <v>220</v>
      </c>
      <c r="E31" s="41">
        <v>33505</v>
      </c>
      <c r="F31" s="41">
        <v>254185</v>
      </c>
      <c r="G31" s="42">
        <v>40000</v>
      </c>
      <c r="H31" s="43" t="s">
        <v>245</v>
      </c>
      <c r="I31" s="44" t="s">
        <v>27</v>
      </c>
      <c r="J31" s="44" t="s">
        <v>28</v>
      </c>
      <c r="K31" s="45" t="s">
        <v>164</v>
      </c>
      <c r="L31" s="41" t="s">
        <v>28</v>
      </c>
      <c r="M31" s="41" t="s">
        <v>239</v>
      </c>
      <c r="N31" s="41" t="s">
        <v>31</v>
      </c>
      <c r="O31" s="41" t="s">
        <v>111</v>
      </c>
      <c r="P31" s="41" t="s">
        <v>33</v>
      </c>
      <c r="Q31" s="44" t="s">
        <v>228</v>
      </c>
      <c r="R31" s="44" t="s">
        <v>229</v>
      </c>
      <c r="S31" s="41" t="s">
        <v>246</v>
      </c>
      <c r="T31" s="41" t="s">
        <v>247</v>
      </c>
      <c r="U31" s="41"/>
      <c r="V31" s="46"/>
    </row>
    <row r="32" spans="2:22" s="38" customFormat="1" ht="40.5" x14ac:dyDescent="0.25">
      <c r="B32" s="39">
        <f t="shared" si="1"/>
        <v>24</v>
      </c>
      <c r="C32" s="40" t="s">
        <v>107</v>
      </c>
      <c r="D32" s="41" t="s">
        <v>220</v>
      </c>
      <c r="E32" s="41">
        <v>33506</v>
      </c>
      <c r="F32" s="41">
        <v>254179</v>
      </c>
      <c r="G32" s="42">
        <v>45000</v>
      </c>
      <c r="H32" s="43" t="s">
        <v>248</v>
      </c>
      <c r="I32" s="44" t="s">
        <v>27</v>
      </c>
      <c r="J32" s="44" t="s">
        <v>28</v>
      </c>
      <c r="K32" s="45" t="s">
        <v>164</v>
      </c>
      <c r="L32" s="41" t="s">
        <v>28</v>
      </c>
      <c r="M32" s="41" t="s">
        <v>239</v>
      </c>
      <c r="N32" s="41" t="s">
        <v>31</v>
      </c>
      <c r="O32" s="41" t="s">
        <v>111</v>
      </c>
      <c r="P32" s="41" t="s">
        <v>33</v>
      </c>
      <c r="Q32" s="44" t="s">
        <v>228</v>
      </c>
      <c r="R32" s="44" t="s">
        <v>229</v>
      </c>
      <c r="S32" s="41" t="s">
        <v>249</v>
      </c>
      <c r="T32" s="41" t="s">
        <v>250</v>
      </c>
      <c r="U32" s="41"/>
      <c r="V32" s="46"/>
    </row>
    <row r="33" spans="1:22" s="38" customFormat="1" ht="40.5" x14ac:dyDescent="0.25">
      <c r="B33" s="39">
        <f t="shared" si="1"/>
        <v>25</v>
      </c>
      <c r="C33" s="40" t="s">
        <v>107</v>
      </c>
      <c r="D33" s="41" t="s">
        <v>220</v>
      </c>
      <c r="E33" s="41">
        <v>33519</v>
      </c>
      <c r="F33" s="41">
        <v>254188</v>
      </c>
      <c r="G33" s="42">
        <v>45000</v>
      </c>
      <c r="H33" s="43" t="s">
        <v>251</v>
      </c>
      <c r="I33" s="44" t="s">
        <v>27</v>
      </c>
      <c r="J33" s="44" t="s">
        <v>28</v>
      </c>
      <c r="K33" s="45" t="s">
        <v>164</v>
      </c>
      <c r="L33" s="41" t="s">
        <v>28</v>
      </c>
      <c r="M33" s="41" t="s">
        <v>239</v>
      </c>
      <c r="N33" s="41" t="s">
        <v>31</v>
      </c>
      <c r="O33" s="41" t="s">
        <v>111</v>
      </c>
      <c r="P33" s="41" t="s">
        <v>33</v>
      </c>
      <c r="Q33" s="44" t="s">
        <v>228</v>
      </c>
      <c r="R33" s="44" t="s">
        <v>229</v>
      </c>
      <c r="S33" s="41" t="s">
        <v>252</v>
      </c>
      <c r="T33" s="41" t="s">
        <v>253</v>
      </c>
      <c r="U33" s="41"/>
      <c r="V33" s="46"/>
    </row>
    <row r="34" spans="1:22" s="38" customFormat="1" ht="40.5" x14ac:dyDescent="0.25">
      <c r="B34" s="39">
        <f t="shared" si="1"/>
        <v>26</v>
      </c>
      <c r="C34" s="40" t="s">
        <v>107</v>
      </c>
      <c r="D34" s="41" t="s">
        <v>236</v>
      </c>
      <c r="E34" s="41">
        <v>33508</v>
      </c>
      <c r="F34" s="41">
        <v>254178</v>
      </c>
      <c r="G34" s="42">
        <v>45000</v>
      </c>
      <c r="H34" s="43" t="s">
        <v>254</v>
      </c>
      <c r="I34" s="44" t="s">
        <v>27</v>
      </c>
      <c r="J34" s="44" t="s">
        <v>28</v>
      </c>
      <c r="K34" s="45" t="s">
        <v>238</v>
      </c>
      <c r="L34" s="41" t="s">
        <v>28</v>
      </c>
      <c r="M34" s="41" t="s">
        <v>239</v>
      </c>
      <c r="N34" s="41" t="s">
        <v>31</v>
      </c>
      <c r="O34" s="41" t="s">
        <v>111</v>
      </c>
      <c r="P34" s="41" t="s">
        <v>33</v>
      </c>
      <c r="Q34" s="44" t="s">
        <v>228</v>
      </c>
      <c r="R34" s="44" t="s">
        <v>229</v>
      </c>
      <c r="S34" s="41" t="s">
        <v>89</v>
      </c>
      <c r="T34" s="41" t="s">
        <v>255</v>
      </c>
      <c r="U34" s="41"/>
      <c r="V34" s="46"/>
    </row>
    <row r="35" spans="1:22" s="38" customFormat="1" ht="41.25" thickBot="1" x14ac:dyDescent="0.3">
      <c r="B35" s="47">
        <f t="shared" si="1"/>
        <v>27</v>
      </c>
      <c r="C35" s="48" t="s">
        <v>107</v>
      </c>
      <c r="D35" s="49" t="s">
        <v>236</v>
      </c>
      <c r="E35" s="49">
        <v>33511</v>
      </c>
      <c r="F35" s="49">
        <v>254174</v>
      </c>
      <c r="G35" s="50">
        <v>40000</v>
      </c>
      <c r="H35" s="51" t="s">
        <v>256</v>
      </c>
      <c r="I35" s="52" t="s">
        <v>27</v>
      </c>
      <c r="J35" s="52" t="s">
        <v>28</v>
      </c>
      <c r="K35" s="53" t="s">
        <v>238</v>
      </c>
      <c r="L35" s="49" t="s">
        <v>28</v>
      </c>
      <c r="M35" s="49" t="s">
        <v>239</v>
      </c>
      <c r="N35" s="49" t="s">
        <v>31</v>
      </c>
      <c r="O35" s="49" t="s">
        <v>111</v>
      </c>
      <c r="P35" s="49" t="s">
        <v>33</v>
      </c>
      <c r="Q35" s="52" t="s">
        <v>228</v>
      </c>
      <c r="R35" s="52" t="s">
        <v>229</v>
      </c>
      <c r="S35" s="49" t="s">
        <v>257</v>
      </c>
      <c r="T35" s="49" t="s">
        <v>258</v>
      </c>
      <c r="U35" s="49"/>
      <c r="V35" s="54"/>
    </row>
    <row r="36" spans="1:22" s="29" customFormat="1" ht="21" thickBot="1" x14ac:dyDescent="0.35">
      <c r="A36" s="76"/>
      <c r="B36" s="77"/>
      <c r="C36" s="78"/>
      <c r="D36" s="79"/>
      <c r="E36" s="79"/>
      <c r="F36" s="80"/>
      <c r="G36" s="81"/>
      <c r="H36" s="82"/>
      <c r="I36" s="83"/>
      <c r="J36" s="83"/>
      <c r="K36" s="84"/>
      <c r="L36" s="79"/>
      <c r="M36" s="79"/>
      <c r="N36" s="79"/>
      <c r="O36" s="79"/>
      <c r="P36" s="79"/>
      <c r="Q36" s="76"/>
      <c r="R36" s="76"/>
      <c r="S36" s="79"/>
      <c r="T36" s="79"/>
      <c r="U36" s="79"/>
      <c r="V36" s="79"/>
    </row>
    <row r="37" spans="1:22" s="29" customFormat="1" ht="40.5" customHeight="1" thickBot="1" x14ac:dyDescent="0.35">
      <c r="A37" s="76"/>
      <c r="B37" s="77"/>
      <c r="C37" s="78"/>
      <c r="D37" s="85" t="s">
        <v>259</v>
      </c>
      <c r="E37" s="86"/>
      <c r="F37" s="87"/>
      <c r="G37" s="88">
        <f>SUM(G26:G35)</f>
        <v>430000</v>
      </c>
      <c r="H37" s="82"/>
      <c r="I37" s="83"/>
      <c r="J37" s="83"/>
      <c r="K37" s="84"/>
      <c r="L37" s="79"/>
      <c r="M37" s="79"/>
      <c r="N37" s="79"/>
      <c r="O37" s="79"/>
      <c r="P37" s="79"/>
      <c r="Q37" s="76"/>
      <c r="R37" s="76"/>
      <c r="S37" s="79"/>
      <c r="T37" s="79"/>
      <c r="U37" s="79"/>
      <c r="V37" s="79"/>
    </row>
    <row r="38" spans="1:22" s="29" customFormat="1" ht="23.25" thickBot="1" x14ac:dyDescent="0.35">
      <c r="A38" s="76"/>
      <c r="B38" s="77"/>
      <c r="C38" s="78"/>
      <c r="D38" s="136" t="s">
        <v>260</v>
      </c>
      <c r="E38" s="137"/>
      <c r="F38" s="138"/>
      <c r="G38" s="139">
        <f>SUM(G37+G25)</f>
        <v>1133000</v>
      </c>
      <c r="H38" s="82"/>
      <c r="I38" s="83"/>
      <c r="J38" s="83"/>
      <c r="K38" s="84"/>
      <c r="L38" s="79"/>
      <c r="M38" s="79"/>
      <c r="N38" s="79"/>
      <c r="O38" s="79"/>
      <c r="P38" s="79"/>
      <c r="Q38" s="76"/>
      <c r="R38" s="76"/>
      <c r="S38" s="79"/>
      <c r="T38" s="79"/>
      <c r="U38" s="79"/>
      <c r="V38" s="79"/>
    </row>
    <row r="39" spans="1:22" s="29" customFormat="1" ht="23.25" thickBot="1" x14ac:dyDescent="0.35">
      <c r="A39" s="76"/>
      <c r="B39" s="77"/>
      <c r="C39" s="78"/>
      <c r="D39" s="140" t="s">
        <v>105</v>
      </c>
      <c r="E39" s="141"/>
      <c r="F39" s="142"/>
      <c r="G39" s="143">
        <f>G6-G38</f>
        <v>2145357</v>
      </c>
      <c r="H39" s="82"/>
      <c r="I39" s="83"/>
      <c r="J39" s="83"/>
      <c r="K39" s="84"/>
      <c r="L39" s="79"/>
      <c r="M39" s="79"/>
      <c r="N39" s="79"/>
      <c r="O39" s="79"/>
      <c r="P39" s="79"/>
      <c r="Q39" s="76"/>
      <c r="R39" s="76"/>
      <c r="S39" s="79"/>
      <c r="T39" s="79"/>
      <c r="U39" s="79"/>
      <c r="V39" s="79"/>
    </row>
    <row r="40" spans="1:22" s="99" customFormat="1" ht="14.25" x14ac:dyDescent="0.2">
      <c r="A40" s="89"/>
      <c r="B40" s="90"/>
      <c r="C40" s="91"/>
      <c r="D40" s="92"/>
      <c r="E40" s="92"/>
      <c r="F40" s="93"/>
      <c r="G40" s="94"/>
      <c r="H40" s="95"/>
      <c r="I40" s="96"/>
      <c r="J40" s="96"/>
      <c r="K40" s="97"/>
      <c r="L40" s="92"/>
      <c r="M40" s="92"/>
      <c r="N40" s="92"/>
      <c r="O40" s="92"/>
      <c r="P40" s="92"/>
      <c r="Q40" s="98"/>
      <c r="R40" s="89"/>
      <c r="S40" s="92"/>
      <c r="T40" s="92"/>
      <c r="U40" s="92"/>
      <c r="V40" s="92"/>
    </row>
    <row r="41" spans="1:22" x14ac:dyDescent="0.25">
      <c r="A41" s="100"/>
      <c r="B41" s="100"/>
      <c r="C41" s="100"/>
      <c r="D41" s="101"/>
      <c r="E41" s="100"/>
      <c r="F41" s="100"/>
      <c r="G41" s="100"/>
      <c r="H41" s="100"/>
      <c r="I41" s="100"/>
      <c r="J41" s="100"/>
      <c r="K41" s="100"/>
      <c r="L41" s="100"/>
      <c r="M41" s="101"/>
      <c r="N41" s="100"/>
      <c r="O41" s="100"/>
      <c r="P41" s="100"/>
      <c r="Q41" s="100"/>
      <c r="R41" s="100"/>
      <c r="S41" s="100"/>
      <c r="T41" s="100"/>
      <c r="U41" s="100"/>
      <c r="V41" s="100"/>
    </row>
    <row r="42" spans="1:22" x14ac:dyDescent="0.25">
      <c r="H42" s="100"/>
      <c r="I42" s="100"/>
      <c r="J42" s="100"/>
      <c r="K42" s="100"/>
      <c r="L42" s="100"/>
      <c r="M42" s="101"/>
      <c r="N42" s="100"/>
      <c r="O42" s="100"/>
      <c r="P42" s="100"/>
      <c r="Q42" s="100"/>
      <c r="R42" s="100"/>
      <c r="S42" s="100"/>
      <c r="T42" s="100"/>
      <c r="U42" s="100"/>
      <c r="V42" s="100"/>
    </row>
    <row r="43" spans="1:22" x14ac:dyDescent="0.25">
      <c r="H43" s="100"/>
      <c r="I43" s="100"/>
      <c r="J43" s="100"/>
      <c r="K43" s="100"/>
      <c r="L43" s="100"/>
      <c r="M43" s="101"/>
      <c r="N43" s="100"/>
      <c r="O43" s="100"/>
      <c r="P43" s="100"/>
      <c r="Q43" s="100"/>
      <c r="R43" s="100"/>
      <c r="S43" s="100"/>
      <c r="T43" s="100"/>
      <c r="U43" s="100"/>
      <c r="V43" s="100"/>
    </row>
    <row r="44" spans="1:22" x14ac:dyDescent="0.25">
      <c r="H44" s="100"/>
      <c r="I44" s="100"/>
      <c r="J44" s="100"/>
      <c r="K44" s="100"/>
      <c r="L44" s="100"/>
      <c r="M44" s="101"/>
      <c r="N44" s="100"/>
      <c r="O44" s="100"/>
      <c r="P44" s="100"/>
      <c r="Q44" s="100"/>
      <c r="R44" s="100"/>
      <c r="S44" s="100"/>
      <c r="T44" s="100"/>
      <c r="U44" s="100"/>
      <c r="V44" s="100"/>
    </row>
  </sheetData>
  <mergeCells count="23">
    <mergeCell ref="U4:V4"/>
    <mergeCell ref="G6:H6"/>
    <mergeCell ref="C25:F25"/>
    <mergeCell ref="D37:E37"/>
    <mergeCell ref="D38:E38"/>
    <mergeCell ref="D39:E39"/>
    <mergeCell ref="D6:F6"/>
    <mergeCell ref="J4:J5"/>
    <mergeCell ref="K4:K5"/>
    <mergeCell ref="L4:L5"/>
    <mergeCell ref="M4:P4"/>
    <mergeCell ref="Q4:R4"/>
    <mergeCell ref="S4:T4"/>
    <mergeCell ref="B2:V2"/>
    <mergeCell ref="B3:V3"/>
    <mergeCell ref="B4:B5"/>
    <mergeCell ref="C4:C5"/>
    <mergeCell ref="D4:D5"/>
    <mergeCell ref="E4:E5"/>
    <mergeCell ref="F4:F5"/>
    <mergeCell ref="G4:G5"/>
    <mergeCell ref="H4:H5"/>
    <mergeCell ref="I4:I5"/>
  </mergeCells>
  <conditionalFormatting sqref="E40">
    <cfRule type="duplicateValues" dxfId="83" priority="9"/>
  </conditionalFormatting>
  <conditionalFormatting sqref="E40">
    <cfRule type="duplicateValues" dxfId="82" priority="7"/>
    <cfRule type="duplicateValues" dxfId="81" priority="8"/>
  </conditionalFormatting>
  <conditionalFormatting sqref="F40">
    <cfRule type="duplicateValues" dxfId="80" priority="3"/>
  </conditionalFormatting>
  <conditionalFormatting sqref="F40">
    <cfRule type="duplicateValues" dxfId="79" priority="1"/>
    <cfRule type="duplicateValues" dxfId="78" priority="2"/>
  </conditionalFormatting>
  <conditionalFormatting sqref="E28:E36 E7:E24">
    <cfRule type="duplicateValues" dxfId="77" priority="13"/>
  </conditionalFormatting>
  <conditionalFormatting sqref="E28:E36 E7:E24">
    <cfRule type="duplicateValues" dxfId="76" priority="14"/>
    <cfRule type="duplicateValues" dxfId="75" priority="15"/>
  </conditionalFormatting>
  <conditionalFormatting sqref="F28:F39 F7:F24">
    <cfRule type="duplicateValues" dxfId="74" priority="16"/>
  </conditionalFormatting>
  <conditionalFormatting sqref="F28:F39 F7:F24">
    <cfRule type="duplicateValues" dxfId="73" priority="17"/>
    <cfRule type="duplicateValues" dxfId="72" priority="18"/>
  </conditionalFormatting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8"/>
  <sheetViews>
    <sheetView zoomScale="55" zoomScaleNormal="55" workbookViewId="0">
      <selection activeCell="F7" sqref="F7"/>
    </sheetView>
  </sheetViews>
  <sheetFormatPr defaultRowHeight="15" x14ac:dyDescent="0.25"/>
  <cols>
    <col min="1" max="1" width="9.140625" style="114"/>
    <col min="2" max="2" width="9.28515625" style="114" customWidth="1"/>
    <col min="3" max="3" width="22.140625" style="114" hidden="1" customWidth="1"/>
    <col min="4" max="4" width="57" style="114" customWidth="1"/>
    <col min="5" max="5" width="10.28515625" style="114" customWidth="1"/>
    <col min="6" max="6" width="14.42578125" style="114" customWidth="1"/>
    <col min="7" max="7" width="22.5703125" style="114" customWidth="1"/>
    <col min="8" max="8" width="16.28515625" style="114" customWidth="1"/>
    <col min="9" max="9" width="15" style="114" customWidth="1"/>
    <col min="10" max="10" width="18.28515625" style="114" customWidth="1"/>
    <col min="11" max="11" width="10.5703125" style="114" customWidth="1"/>
    <col min="12" max="12" width="16.42578125" style="114" customWidth="1"/>
    <col min="13" max="13" width="45.85546875" style="114" customWidth="1"/>
    <col min="14" max="14" width="17" style="114" customWidth="1"/>
    <col min="15" max="15" width="16.7109375" style="114" customWidth="1"/>
    <col min="16" max="16" width="14" style="114" customWidth="1"/>
    <col min="17" max="17" width="13.7109375" style="114" customWidth="1"/>
    <col min="18" max="18" width="19.85546875" style="114" customWidth="1"/>
    <col min="19" max="19" width="15.5703125" style="114" customWidth="1"/>
    <col min="20" max="20" width="18.5703125" style="114" customWidth="1"/>
    <col min="21" max="21" width="12.42578125" style="114" customWidth="1"/>
    <col min="22" max="22" width="18.85546875" style="114" bestFit="1" customWidth="1"/>
    <col min="23" max="16384" width="9.140625" style="114"/>
  </cols>
  <sheetData>
    <row r="1" spans="2:22" ht="26.25" thickBot="1" x14ac:dyDescent="0.3">
      <c r="B1" s="174" t="s">
        <v>261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6"/>
    </row>
    <row r="2" spans="2:22" ht="18.75" thickBot="1" x14ac:dyDescent="0.3">
      <c r="B2" s="177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9"/>
    </row>
    <row r="3" spans="2:22" s="117" customFormat="1" ht="20.25" x14ac:dyDescent="0.25">
      <c r="B3" s="365" t="s">
        <v>2</v>
      </c>
      <c r="C3" s="181" t="s">
        <v>3</v>
      </c>
      <c r="D3" s="181" t="s">
        <v>4</v>
      </c>
      <c r="E3" s="181" t="s">
        <v>5</v>
      </c>
      <c r="F3" s="181" t="s">
        <v>6</v>
      </c>
      <c r="G3" s="181" t="s">
        <v>7</v>
      </c>
      <c r="H3" s="181" t="s">
        <v>8</v>
      </c>
      <c r="I3" s="181" t="s">
        <v>9</v>
      </c>
      <c r="J3" s="181" t="s">
        <v>10</v>
      </c>
      <c r="K3" s="181" t="s">
        <v>11</v>
      </c>
      <c r="L3" s="181" t="s">
        <v>12</v>
      </c>
      <c r="M3" s="181" t="s">
        <v>13</v>
      </c>
      <c r="N3" s="181"/>
      <c r="O3" s="181"/>
      <c r="P3" s="181"/>
      <c r="Q3" s="181" t="s">
        <v>14</v>
      </c>
      <c r="R3" s="181"/>
      <c r="S3" s="181" t="s">
        <v>15</v>
      </c>
      <c r="T3" s="181"/>
      <c r="U3" s="181" t="s">
        <v>16</v>
      </c>
      <c r="V3" s="366"/>
    </row>
    <row r="4" spans="2:22" s="117" customFormat="1" ht="41.25" thickBot="1" x14ac:dyDescent="0.3">
      <c r="B4" s="367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7" t="s">
        <v>17</v>
      </c>
      <c r="N4" s="187" t="s">
        <v>18</v>
      </c>
      <c r="O4" s="187" t="s">
        <v>19</v>
      </c>
      <c r="P4" s="187" t="s">
        <v>20</v>
      </c>
      <c r="Q4" s="187" t="s">
        <v>21</v>
      </c>
      <c r="R4" s="187" t="s">
        <v>22</v>
      </c>
      <c r="S4" s="187" t="s">
        <v>21</v>
      </c>
      <c r="T4" s="187" t="s">
        <v>22</v>
      </c>
      <c r="U4" s="187" t="s">
        <v>21</v>
      </c>
      <c r="V4" s="189" t="s">
        <v>22</v>
      </c>
    </row>
    <row r="5" spans="2:22" s="210" customFormat="1" ht="39.75" customHeight="1" thickBot="1" x14ac:dyDescent="0.3">
      <c r="B5" s="123"/>
      <c r="C5" s="357"/>
      <c r="D5" s="358" t="s">
        <v>23</v>
      </c>
      <c r="E5" s="358"/>
      <c r="F5" s="358"/>
      <c r="G5" s="359">
        <v>2145357</v>
      </c>
      <c r="H5" s="360"/>
      <c r="I5" s="361"/>
      <c r="J5" s="361"/>
      <c r="K5" s="362"/>
      <c r="L5" s="358"/>
      <c r="M5" s="358"/>
      <c r="N5" s="358"/>
      <c r="O5" s="358"/>
      <c r="P5" s="358"/>
      <c r="Q5" s="361"/>
      <c r="R5" s="361"/>
      <c r="S5" s="358"/>
      <c r="T5" s="358"/>
      <c r="U5" s="363"/>
      <c r="V5" s="364"/>
    </row>
    <row r="6" spans="2:22" s="202" customFormat="1" ht="40.5" x14ac:dyDescent="0.25">
      <c r="B6" s="196">
        <v>1</v>
      </c>
      <c r="C6" s="31" t="s">
        <v>262</v>
      </c>
      <c r="D6" s="32" t="s">
        <v>263</v>
      </c>
      <c r="E6" s="32">
        <v>33531</v>
      </c>
      <c r="F6" s="32">
        <v>3459195</v>
      </c>
      <c r="G6" s="33">
        <v>50000</v>
      </c>
      <c r="H6" s="34" t="s">
        <v>264</v>
      </c>
      <c r="I6" s="197" t="s">
        <v>27</v>
      </c>
      <c r="J6" s="197" t="s">
        <v>28</v>
      </c>
      <c r="K6" s="198" t="s">
        <v>57</v>
      </c>
      <c r="L6" s="32" t="s">
        <v>28</v>
      </c>
      <c r="M6" s="32" t="s">
        <v>265</v>
      </c>
      <c r="N6" s="32" t="s">
        <v>266</v>
      </c>
      <c r="O6" s="32" t="s">
        <v>177</v>
      </c>
      <c r="P6" s="32" t="s">
        <v>267</v>
      </c>
      <c r="Q6" s="197" t="s">
        <v>51</v>
      </c>
      <c r="R6" s="197" t="s">
        <v>268</v>
      </c>
      <c r="S6" s="197" t="s">
        <v>269</v>
      </c>
      <c r="T6" s="199" t="s">
        <v>270</v>
      </c>
      <c r="U6" s="200"/>
      <c r="V6" s="201"/>
    </row>
    <row r="7" spans="2:22" s="202" customFormat="1" ht="40.5" x14ac:dyDescent="0.25">
      <c r="B7" s="203">
        <f>'[1]30012018'!A6+1</f>
        <v>2</v>
      </c>
      <c r="C7" s="40" t="s">
        <v>262</v>
      </c>
      <c r="D7" s="41" t="s">
        <v>263</v>
      </c>
      <c r="E7" s="41">
        <v>33534</v>
      </c>
      <c r="F7" s="41">
        <v>3459196</v>
      </c>
      <c r="G7" s="42">
        <v>50000</v>
      </c>
      <c r="H7" s="43" t="s">
        <v>271</v>
      </c>
      <c r="I7" s="204" t="s">
        <v>27</v>
      </c>
      <c r="J7" s="204" t="s">
        <v>28</v>
      </c>
      <c r="K7" s="205" t="s">
        <v>57</v>
      </c>
      <c r="L7" s="41" t="s">
        <v>28</v>
      </c>
      <c r="M7" s="41" t="s">
        <v>265</v>
      </c>
      <c r="N7" s="41" t="s">
        <v>266</v>
      </c>
      <c r="O7" s="41" t="s">
        <v>177</v>
      </c>
      <c r="P7" s="41" t="s">
        <v>267</v>
      </c>
      <c r="Q7" s="204" t="s">
        <v>51</v>
      </c>
      <c r="R7" s="204" t="s">
        <v>268</v>
      </c>
      <c r="S7" s="204" t="s">
        <v>272</v>
      </c>
      <c r="T7" s="206" t="s">
        <v>273</v>
      </c>
      <c r="U7" s="200"/>
      <c r="V7" s="201"/>
    </row>
    <row r="8" spans="2:22" s="202" customFormat="1" ht="40.5" x14ac:dyDescent="0.25">
      <c r="B8" s="203">
        <f>'[1]30012018'!A7+1</f>
        <v>3</v>
      </c>
      <c r="C8" s="40" t="s">
        <v>262</v>
      </c>
      <c r="D8" s="41" t="s">
        <v>263</v>
      </c>
      <c r="E8" s="41">
        <v>33530</v>
      </c>
      <c r="F8" s="41">
        <v>3459197</v>
      </c>
      <c r="G8" s="42">
        <v>50000</v>
      </c>
      <c r="H8" s="43" t="s">
        <v>274</v>
      </c>
      <c r="I8" s="204" t="s">
        <v>27</v>
      </c>
      <c r="J8" s="204" t="s">
        <v>28</v>
      </c>
      <c r="K8" s="205" t="s">
        <v>57</v>
      </c>
      <c r="L8" s="41" t="s">
        <v>28</v>
      </c>
      <c r="M8" s="41" t="s">
        <v>265</v>
      </c>
      <c r="N8" s="41" t="s">
        <v>266</v>
      </c>
      <c r="O8" s="41" t="s">
        <v>177</v>
      </c>
      <c r="P8" s="41" t="s">
        <v>267</v>
      </c>
      <c r="Q8" s="204" t="s">
        <v>51</v>
      </c>
      <c r="R8" s="204" t="s">
        <v>268</v>
      </c>
      <c r="S8" s="204" t="s">
        <v>275</v>
      </c>
      <c r="T8" s="206" t="s">
        <v>276</v>
      </c>
      <c r="U8" s="200"/>
      <c r="V8" s="201"/>
    </row>
    <row r="9" spans="2:22" s="202" customFormat="1" ht="40.5" x14ac:dyDescent="0.25">
      <c r="B9" s="203">
        <f>'[1]30012018'!A8+1</f>
        <v>4</v>
      </c>
      <c r="C9" s="40" t="s">
        <v>262</v>
      </c>
      <c r="D9" s="41" t="s">
        <v>263</v>
      </c>
      <c r="E9" s="41">
        <v>33535</v>
      </c>
      <c r="F9" s="41">
        <v>3459229</v>
      </c>
      <c r="G9" s="42">
        <v>50000</v>
      </c>
      <c r="H9" s="43" t="s">
        <v>277</v>
      </c>
      <c r="I9" s="204" t="s">
        <v>27</v>
      </c>
      <c r="J9" s="204" t="s">
        <v>28</v>
      </c>
      <c r="K9" s="205" t="s">
        <v>57</v>
      </c>
      <c r="L9" s="41" t="s">
        <v>28</v>
      </c>
      <c r="M9" s="41" t="s">
        <v>265</v>
      </c>
      <c r="N9" s="41" t="s">
        <v>266</v>
      </c>
      <c r="O9" s="41" t="s">
        <v>177</v>
      </c>
      <c r="P9" s="41" t="s">
        <v>267</v>
      </c>
      <c r="Q9" s="204" t="s">
        <v>51</v>
      </c>
      <c r="R9" s="204" t="s">
        <v>268</v>
      </c>
      <c r="S9" s="204" t="s">
        <v>278</v>
      </c>
      <c r="T9" s="206" t="s">
        <v>279</v>
      </c>
      <c r="U9" s="200"/>
      <c r="V9" s="201"/>
    </row>
    <row r="10" spans="2:22" s="202" customFormat="1" ht="40.5" x14ac:dyDescent="0.25">
      <c r="B10" s="203">
        <f>'[1]30012018'!A9+1</f>
        <v>5</v>
      </c>
      <c r="C10" s="40" t="s">
        <v>262</v>
      </c>
      <c r="D10" s="41" t="s">
        <v>280</v>
      </c>
      <c r="E10" s="41">
        <v>33524</v>
      </c>
      <c r="F10" s="41">
        <v>3459198</v>
      </c>
      <c r="G10" s="42">
        <v>50000</v>
      </c>
      <c r="H10" s="43" t="s">
        <v>281</v>
      </c>
      <c r="I10" s="204" t="s">
        <v>27</v>
      </c>
      <c r="J10" s="204" t="s">
        <v>28</v>
      </c>
      <c r="K10" s="205" t="s">
        <v>46</v>
      </c>
      <c r="L10" s="41" t="s">
        <v>28</v>
      </c>
      <c r="M10" s="41" t="s">
        <v>282</v>
      </c>
      <c r="N10" s="41" t="s">
        <v>283</v>
      </c>
      <c r="O10" s="41" t="s">
        <v>145</v>
      </c>
      <c r="P10" s="41" t="s">
        <v>50</v>
      </c>
      <c r="Q10" s="204" t="s">
        <v>51</v>
      </c>
      <c r="R10" s="204" t="s">
        <v>268</v>
      </c>
      <c r="S10" s="204" t="s">
        <v>284</v>
      </c>
      <c r="T10" s="206" t="s">
        <v>285</v>
      </c>
      <c r="U10" s="200"/>
      <c r="V10" s="201"/>
    </row>
    <row r="11" spans="2:22" s="202" customFormat="1" ht="40.5" x14ac:dyDescent="0.25">
      <c r="B11" s="203">
        <f>'[1]30012018'!A10+1</f>
        <v>6</v>
      </c>
      <c r="C11" s="40" t="s">
        <v>286</v>
      </c>
      <c r="D11" s="41" t="s">
        <v>287</v>
      </c>
      <c r="E11" s="41">
        <v>33522</v>
      </c>
      <c r="F11" s="41">
        <v>3460880</v>
      </c>
      <c r="G11" s="42">
        <v>45000</v>
      </c>
      <c r="H11" s="43" t="s">
        <v>288</v>
      </c>
      <c r="I11" s="204" t="s">
        <v>27</v>
      </c>
      <c r="J11" s="204" t="s">
        <v>28</v>
      </c>
      <c r="K11" s="205" t="s">
        <v>46</v>
      </c>
      <c r="L11" s="41" t="s">
        <v>28</v>
      </c>
      <c r="M11" s="41" t="s">
        <v>110</v>
      </c>
      <c r="N11" s="41" t="s">
        <v>73</v>
      </c>
      <c r="O11" s="41" t="s">
        <v>111</v>
      </c>
      <c r="P11" s="41" t="s">
        <v>74</v>
      </c>
      <c r="Q11" s="204" t="s">
        <v>112</v>
      </c>
      <c r="R11" s="204" t="s">
        <v>113</v>
      </c>
      <c r="S11" s="204" t="s">
        <v>289</v>
      </c>
      <c r="T11" s="206" t="s">
        <v>290</v>
      </c>
      <c r="U11" s="200"/>
      <c r="V11" s="201"/>
    </row>
    <row r="12" spans="2:22" s="202" customFormat="1" ht="40.5" x14ac:dyDescent="0.25">
      <c r="B12" s="203">
        <f>'[1]30012018'!A11+1</f>
        <v>7</v>
      </c>
      <c r="C12" s="40" t="s">
        <v>262</v>
      </c>
      <c r="D12" s="41" t="s">
        <v>66</v>
      </c>
      <c r="E12" s="41">
        <v>33523</v>
      </c>
      <c r="F12" s="41">
        <v>3459209</v>
      </c>
      <c r="G12" s="42">
        <v>33000</v>
      </c>
      <c r="H12" s="43" t="s">
        <v>291</v>
      </c>
      <c r="I12" s="204" t="s">
        <v>27</v>
      </c>
      <c r="J12" s="204" t="s">
        <v>28</v>
      </c>
      <c r="K12" s="205" t="s">
        <v>57</v>
      </c>
      <c r="L12" s="41" t="s">
        <v>28</v>
      </c>
      <c r="M12" s="41" t="s">
        <v>58</v>
      </c>
      <c r="N12" s="41" t="s">
        <v>59</v>
      </c>
      <c r="O12" s="41" t="s">
        <v>126</v>
      </c>
      <c r="P12" s="41" t="s">
        <v>61</v>
      </c>
      <c r="Q12" s="204" t="s">
        <v>127</v>
      </c>
      <c r="R12" s="204" t="s">
        <v>128</v>
      </c>
      <c r="S12" s="204" t="s">
        <v>292</v>
      </c>
      <c r="T12" s="206" t="s">
        <v>293</v>
      </c>
      <c r="U12" s="200"/>
      <c r="V12" s="201"/>
    </row>
    <row r="13" spans="2:22" s="202" customFormat="1" ht="40.5" x14ac:dyDescent="0.25">
      <c r="B13" s="203">
        <f>'[1]30012018'!A12+1</f>
        <v>8</v>
      </c>
      <c r="C13" s="40" t="s">
        <v>262</v>
      </c>
      <c r="D13" s="41" t="s">
        <v>294</v>
      </c>
      <c r="E13" s="41">
        <v>33525</v>
      </c>
      <c r="F13" s="41">
        <v>3460848</v>
      </c>
      <c r="G13" s="42">
        <v>40000</v>
      </c>
      <c r="H13" s="43" t="s">
        <v>295</v>
      </c>
      <c r="I13" s="204" t="s">
        <v>27</v>
      </c>
      <c r="J13" s="204" t="s">
        <v>28</v>
      </c>
      <c r="K13" s="205" t="s">
        <v>57</v>
      </c>
      <c r="L13" s="41" t="s">
        <v>28</v>
      </c>
      <c r="M13" s="41" t="s">
        <v>211</v>
      </c>
      <c r="N13" s="41" t="s">
        <v>82</v>
      </c>
      <c r="O13" s="41" t="s">
        <v>111</v>
      </c>
      <c r="P13" s="41" t="s">
        <v>74</v>
      </c>
      <c r="Q13" s="204" t="s">
        <v>212</v>
      </c>
      <c r="R13" s="204" t="s">
        <v>213</v>
      </c>
      <c r="S13" s="204" t="s">
        <v>296</v>
      </c>
      <c r="T13" s="206" t="s">
        <v>297</v>
      </c>
      <c r="U13" s="200"/>
      <c r="V13" s="201"/>
    </row>
    <row r="14" spans="2:22" s="202" customFormat="1" ht="40.5" x14ac:dyDescent="0.25">
      <c r="B14" s="203">
        <f>'[1]30012018'!A13+1</f>
        <v>9</v>
      </c>
      <c r="C14" s="40" t="s">
        <v>262</v>
      </c>
      <c r="D14" s="41" t="s">
        <v>294</v>
      </c>
      <c r="E14" s="41">
        <v>33526</v>
      </c>
      <c r="F14" s="41">
        <v>3460845</v>
      </c>
      <c r="G14" s="42">
        <v>40000</v>
      </c>
      <c r="H14" s="43" t="s">
        <v>298</v>
      </c>
      <c r="I14" s="204" t="s">
        <v>27</v>
      </c>
      <c r="J14" s="204" t="s">
        <v>28</v>
      </c>
      <c r="K14" s="205" t="s">
        <v>57</v>
      </c>
      <c r="L14" s="41" t="s">
        <v>28</v>
      </c>
      <c r="M14" s="41" t="s">
        <v>211</v>
      </c>
      <c r="N14" s="41" t="s">
        <v>82</v>
      </c>
      <c r="O14" s="41" t="s">
        <v>111</v>
      </c>
      <c r="P14" s="41" t="s">
        <v>74</v>
      </c>
      <c r="Q14" s="204" t="s">
        <v>212</v>
      </c>
      <c r="R14" s="204" t="s">
        <v>213</v>
      </c>
      <c r="S14" s="204" t="s">
        <v>299</v>
      </c>
      <c r="T14" s="206" t="s">
        <v>300</v>
      </c>
      <c r="U14" s="200"/>
      <c r="V14" s="201"/>
    </row>
    <row r="15" spans="2:22" s="202" customFormat="1" ht="40.5" x14ac:dyDescent="0.25">
      <c r="B15" s="203">
        <f>B14+1</f>
        <v>10</v>
      </c>
      <c r="C15" s="40" t="s">
        <v>262</v>
      </c>
      <c r="D15" s="41" t="s">
        <v>294</v>
      </c>
      <c r="E15" s="41">
        <v>33528</v>
      </c>
      <c r="F15" s="41">
        <v>3460844</v>
      </c>
      <c r="G15" s="42">
        <v>40000</v>
      </c>
      <c r="H15" s="43" t="s">
        <v>301</v>
      </c>
      <c r="I15" s="204" t="s">
        <v>27</v>
      </c>
      <c r="J15" s="204" t="s">
        <v>28</v>
      </c>
      <c r="K15" s="205" t="s">
        <v>57</v>
      </c>
      <c r="L15" s="41" t="s">
        <v>28</v>
      </c>
      <c r="M15" s="41" t="s">
        <v>211</v>
      </c>
      <c r="N15" s="41" t="s">
        <v>82</v>
      </c>
      <c r="O15" s="41" t="s">
        <v>111</v>
      </c>
      <c r="P15" s="41" t="s">
        <v>74</v>
      </c>
      <c r="Q15" s="204" t="s">
        <v>212</v>
      </c>
      <c r="R15" s="204" t="s">
        <v>213</v>
      </c>
      <c r="S15" s="204" t="s">
        <v>302</v>
      </c>
      <c r="T15" s="206" t="s">
        <v>303</v>
      </c>
      <c r="U15" s="200"/>
      <c r="V15" s="201"/>
    </row>
    <row r="16" spans="2:22" s="202" customFormat="1" ht="40.5" x14ac:dyDescent="0.25">
      <c r="B16" s="203">
        <f t="shared" ref="B16:B30" si="0">B15+1</f>
        <v>11</v>
      </c>
      <c r="C16" s="40" t="s">
        <v>262</v>
      </c>
      <c r="D16" s="41" t="s">
        <v>294</v>
      </c>
      <c r="E16" s="41">
        <v>33527</v>
      </c>
      <c r="F16" s="41">
        <v>3460847</v>
      </c>
      <c r="G16" s="42">
        <v>40000</v>
      </c>
      <c r="H16" s="43" t="s">
        <v>304</v>
      </c>
      <c r="I16" s="204" t="s">
        <v>27</v>
      </c>
      <c r="J16" s="204" t="s">
        <v>28</v>
      </c>
      <c r="K16" s="205" t="s">
        <v>57</v>
      </c>
      <c r="L16" s="41" t="s">
        <v>28</v>
      </c>
      <c r="M16" s="41" t="s">
        <v>211</v>
      </c>
      <c r="N16" s="41" t="s">
        <v>82</v>
      </c>
      <c r="O16" s="41" t="s">
        <v>111</v>
      </c>
      <c r="P16" s="41" t="s">
        <v>74</v>
      </c>
      <c r="Q16" s="204" t="s">
        <v>212</v>
      </c>
      <c r="R16" s="204" t="s">
        <v>213</v>
      </c>
      <c r="S16" s="204" t="s">
        <v>305</v>
      </c>
      <c r="T16" s="206" t="s">
        <v>306</v>
      </c>
      <c r="U16" s="200"/>
      <c r="V16" s="201"/>
    </row>
    <row r="17" spans="2:22" s="202" customFormat="1" ht="40.5" x14ac:dyDescent="0.25">
      <c r="B17" s="203">
        <f t="shared" si="0"/>
        <v>12</v>
      </c>
      <c r="C17" s="40" t="s">
        <v>262</v>
      </c>
      <c r="D17" s="41" t="s">
        <v>307</v>
      </c>
      <c r="E17" s="41">
        <v>33536</v>
      </c>
      <c r="F17" s="41">
        <v>3460220</v>
      </c>
      <c r="G17" s="42">
        <v>40000</v>
      </c>
      <c r="H17" s="43" t="s">
        <v>308</v>
      </c>
      <c r="I17" s="204" t="s">
        <v>27</v>
      </c>
      <c r="J17" s="204" t="s">
        <v>28</v>
      </c>
      <c r="K17" s="205" t="s">
        <v>46</v>
      </c>
      <c r="L17" s="41" t="s">
        <v>28</v>
      </c>
      <c r="M17" s="41" t="s">
        <v>309</v>
      </c>
      <c r="N17" s="41" t="s">
        <v>310</v>
      </c>
      <c r="O17" s="41" t="s">
        <v>111</v>
      </c>
      <c r="P17" s="41" t="s">
        <v>120</v>
      </c>
      <c r="Q17" s="204" t="s">
        <v>311</v>
      </c>
      <c r="R17" s="204" t="s">
        <v>312</v>
      </c>
      <c r="S17" s="204" t="s">
        <v>313</v>
      </c>
      <c r="T17" s="206" t="s">
        <v>314</v>
      </c>
      <c r="U17" s="200"/>
      <c r="V17" s="201"/>
    </row>
    <row r="18" spans="2:22" s="202" customFormat="1" ht="40.5" x14ac:dyDescent="0.25">
      <c r="B18" s="203">
        <f t="shared" si="0"/>
        <v>13</v>
      </c>
      <c r="C18" s="40" t="s">
        <v>262</v>
      </c>
      <c r="D18" s="41" t="s">
        <v>55</v>
      </c>
      <c r="E18" s="41">
        <v>33529</v>
      </c>
      <c r="F18" s="41">
        <v>3459201</v>
      </c>
      <c r="G18" s="42">
        <v>33000</v>
      </c>
      <c r="H18" s="43" t="s">
        <v>315</v>
      </c>
      <c r="I18" s="204" t="s">
        <v>27</v>
      </c>
      <c r="J18" s="204" t="s">
        <v>28</v>
      </c>
      <c r="K18" s="205" t="s">
        <v>57</v>
      </c>
      <c r="L18" s="41" t="s">
        <v>28</v>
      </c>
      <c r="M18" s="41" t="s">
        <v>58</v>
      </c>
      <c r="N18" s="41" t="s">
        <v>59</v>
      </c>
      <c r="O18" s="41" t="s">
        <v>126</v>
      </c>
      <c r="P18" s="41" t="s">
        <v>61</v>
      </c>
      <c r="Q18" s="204" t="s">
        <v>127</v>
      </c>
      <c r="R18" s="204" t="s">
        <v>128</v>
      </c>
      <c r="S18" s="41" t="s">
        <v>316</v>
      </c>
      <c r="T18" s="46" t="s">
        <v>317</v>
      </c>
      <c r="U18" s="200"/>
      <c r="V18" s="201"/>
    </row>
    <row r="19" spans="2:22" s="202" customFormat="1" ht="40.5" x14ac:dyDescent="0.25">
      <c r="B19" s="203">
        <f t="shared" si="0"/>
        <v>14</v>
      </c>
      <c r="C19" s="40" t="s">
        <v>262</v>
      </c>
      <c r="D19" s="41" t="s">
        <v>66</v>
      </c>
      <c r="E19" s="41">
        <v>33532</v>
      </c>
      <c r="F19" s="41">
        <v>3459207</v>
      </c>
      <c r="G19" s="42">
        <v>33000</v>
      </c>
      <c r="H19" s="43" t="s">
        <v>318</v>
      </c>
      <c r="I19" s="204" t="s">
        <v>27</v>
      </c>
      <c r="J19" s="204" t="s">
        <v>28</v>
      </c>
      <c r="K19" s="205" t="s">
        <v>57</v>
      </c>
      <c r="L19" s="41" t="s">
        <v>28</v>
      </c>
      <c r="M19" s="41" t="s">
        <v>58</v>
      </c>
      <c r="N19" s="41" t="s">
        <v>59</v>
      </c>
      <c r="O19" s="41" t="s">
        <v>126</v>
      </c>
      <c r="P19" s="41" t="s">
        <v>61</v>
      </c>
      <c r="Q19" s="204" t="s">
        <v>127</v>
      </c>
      <c r="R19" s="204" t="s">
        <v>128</v>
      </c>
      <c r="S19" s="41" t="s">
        <v>319</v>
      </c>
      <c r="T19" s="46" t="s">
        <v>320</v>
      </c>
      <c r="U19" s="200"/>
      <c r="V19" s="201"/>
    </row>
    <row r="20" spans="2:22" s="202" customFormat="1" ht="40.5" x14ac:dyDescent="0.25">
      <c r="B20" s="203">
        <f t="shared" si="0"/>
        <v>15</v>
      </c>
      <c r="C20" s="40" t="s">
        <v>262</v>
      </c>
      <c r="D20" s="41" t="s">
        <v>55</v>
      </c>
      <c r="E20" s="41">
        <v>33533</v>
      </c>
      <c r="F20" s="41">
        <v>3459202</v>
      </c>
      <c r="G20" s="42">
        <v>33000</v>
      </c>
      <c r="H20" s="43" t="s">
        <v>321</v>
      </c>
      <c r="I20" s="204" t="s">
        <v>27</v>
      </c>
      <c r="J20" s="204" t="s">
        <v>28</v>
      </c>
      <c r="K20" s="205" t="s">
        <v>57</v>
      </c>
      <c r="L20" s="41" t="s">
        <v>28</v>
      </c>
      <c r="M20" s="41" t="s">
        <v>58</v>
      </c>
      <c r="N20" s="41" t="s">
        <v>59</v>
      </c>
      <c r="O20" s="41" t="s">
        <v>126</v>
      </c>
      <c r="P20" s="41" t="s">
        <v>61</v>
      </c>
      <c r="Q20" s="204" t="s">
        <v>127</v>
      </c>
      <c r="R20" s="204" t="s">
        <v>128</v>
      </c>
      <c r="S20" s="41" t="s">
        <v>322</v>
      </c>
      <c r="T20" s="46" t="s">
        <v>323</v>
      </c>
      <c r="U20" s="200"/>
      <c r="V20" s="201"/>
    </row>
    <row r="21" spans="2:22" s="202" customFormat="1" ht="40.5" x14ac:dyDescent="0.25">
      <c r="B21" s="203">
        <f t="shared" si="0"/>
        <v>16</v>
      </c>
      <c r="C21" s="40" t="s">
        <v>262</v>
      </c>
      <c r="D21" s="41" t="s">
        <v>324</v>
      </c>
      <c r="E21" s="41">
        <v>33538</v>
      </c>
      <c r="F21" s="41">
        <v>3461090</v>
      </c>
      <c r="G21" s="42">
        <v>45000</v>
      </c>
      <c r="H21" s="43" t="s">
        <v>325</v>
      </c>
      <c r="I21" s="204" t="s">
        <v>27</v>
      </c>
      <c r="J21" s="204" t="s">
        <v>28</v>
      </c>
      <c r="K21" s="205" t="s">
        <v>46</v>
      </c>
      <c r="L21" s="41" t="s">
        <v>28</v>
      </c>
      <c r="M21" s="41" t="s">
        <v>326</v>
      </c>
      <c r="N21" s="41" t="s">
        <v>327</v>
      </c>
      <c r="O21" s="41" t="s">
        <v>111</v>
      </c>
      <c r="P21" s="41" t="s">
        <v>33</v>
      </c>
      <c r="Q21" s="204" t="s">
        <v>328</v>
      </c>
      <c r="R21" s="204" t="s">
        <v>329</v>
      </c>
      <c r="S21" s="41" t="s">
        <v>330</v>
      </c>
      <c r="T21" s="46" t="s">
        <v>331</v>
      </c>
      <c r="U21" s="200"/>
      <c r="V21" s="201"/>
    </row>
    <row r="22" spans="2:22" s="202" customFormat="1" ht="40.5" x14ac:dyDescent="0.25">
      <c r="B22" s="203">
        <f t="shared" si="0"/>
        <v>17</v>
      </c>
      <c r="C22" s="40" t="s">
        <v>262</v>
      </c>
      <c r="D22" s="41" t="s">
        <v>324</v>
      </c>
      <c r="E22" s="41">
        <v>33537</v>
      </c>
      <c r="F22" s="41">
        <v>3461232</v>
      </c>
      <c r="G22" s="42">
        <v>33000</v>
      </c>
      <c r="H22" s="43" t="s">
        <v>332</v>
      </c>
      <c r="I22" s="204" t="s">
        <v>27</v>
      </c>
      <c r="J22" s="204" t="s">
        <v>28</v>
      </c>
      <c r="K22" s="205" t="s">
        <v>46</v>
      </c>
      <c r="L22" s="41" t="s">
        <v>28</v>
      </c>
      <c r="M22" s="41" t="s">
        <v>326</v>
      </c>
      <c r="N22" s="41" t="s">
        <v>327</v>
      </c>
      <c r="O22" s="41" t="s">
        <v>111</v>
      </c>
      <c r="P22" s="41" t="s">
        <v>33</v>
      </c>
      <c r="Q22" s="204" t="s">
        <v>328</v>
      </c>
      <c r="R22" s="204" t="s">
        <v>329</v>
      </c>
      <c r="S22" s="41" t="s">
        <v>333</v>
      </c>
      <c r="T22" s="46" t="s">
        <v>334</v>
      </c>
      <c r="U22" s="200"/>
      <c r="V22" s="201"/>
    </row>
    <row r="23" spans="2:22" s="202" customFormat="1" ht="40.5" x14ac:dyDescent="0.25">
      <c r="B23" s="203">
        <f t="shared" si="0"/>
        <v>18</v>
      </c>
      <c r="C23" s="40" t="s">
        <v>262</v>
      </c>
      <c r="D23" s="41" t="s">
        <v>55</v>
      </c>
      <c r="E23" s="41">
        <v>33539</v>
      </c>
      <c r="F23" s="41">
        <v>3459203</v>
      </c>
      <c r="G23" s="42">
        <v>33000</v>
      </c>
      <c r="H23" s="43" t="s">
        <v>335</v>
      </c>
      <c r="I23" s="204" t="s">
        <v>27</v>
      </c>
      <c r="J23" s="204" t="s">
        <v>28</v>
      </c>
      <c r="K23" s="205" t="s">
        <v>57</v>
      </c>
      <c r="L23" s="41" t="s">
        <v>28</v>
      </c>
      <c r="M23" s="41" t="s">
        <v>58</v>
      </c>
      <c r="N23" s="41" t="s">
        <v>59</v>
      </c>
      <c r="O23" s="41" t="s">
        <v>126</v>
      </c>
      <c r="P23" s="41" t="s">
        <v>61</v>
      </c>
      <c r="Q23" s="204" t="s">
        <v>127</v>
      </c>
      <c r="R23" s="204" t="s">
        <v>128</v>
      </c>
      <c r="S23" s="41" t="s">
        <v>336</v>
      </c>
      <c r="T23" s="46" t="s">
        <v>337</v>
      </c>
      <c r="U23" s="200"/>
      <c r="V23" s="201"/>
    </row>
    <row r="24" spans="2:22" s="202" customFormat="1" ht="40.5" x14ac:dyDescent="0.25">
      <c r="B24" s="203">
        <f t="shared" si="0"/>
        <v>19</v>
      </c>
      <c r="C24" s="40" t="s">
        <v>262</v>
      </c>
      <c r="D24" s="41" t="s">
        <v>338</v>
      </c>
      <c r="E24" s="41">
        <v>33517</v>
      </c>
      <c r="F24" s="41">
        <v>3461240</v>
      </c>
      <c r="G24" s="42">
        <v>45000</v>
      </c>
      <c r="H24" s="43" t="s">
        <v>339</v>
      </c>
      <c r="I24" s="204" t="s">
        <v>27</v>
      </c>
      <c r="J24" s="204" t="s">
        <v>28</v>
      </c>
      <c r="K24" s="205" t="s">
        <v>46</v>
      </c>
      <c r="L24" s="41" t="s">
        <v>28</v>
      </c>
      <c r="M24" s="41" t="s">
        <v>340</v>
      </c>
      <c r="N24" s="41" t="s">
        <v>31</v>
      </c>
      <c r="O24" s="41" t="s">
        <v>111</v>
      </c>
      <c r="P24" s="41" t="s">
        <v>33</v>
      </c>
      <c r="Q24" s="204" t="s">
        <v>341</v>
      </c>
      <c r="R24" s="204" t="s">
        <v>342</v>
      </c>
      <c r="S24" s="41" t="s">
        <v>343</v>
      </c>
      <c r="T24" s="46" t="s">
        <v>344</v>
      </c>
      <c r="U24" s="200"/>
      <c r="V24" s="201"/>
    </row>
    <row r="25" spans="2:22" s="202" customFormat="1" ht="40.5" x14ac:dyDescent="0.25">
      <c r="B25" s="203">
        <f t="shared" si="0"/>
        <v>20</v>
      </c>
      <c r="C25" s="40" t="s">
        <v>262</v>
      </c>
      <c r="D25" s="41" t="s">
        <v>338</v>
      </c>
      <c r="E25" s="41">
        <v>33518</v>
      </c>
      <c r="F25" s="41">
        <v>3461241</v>
      </c>
      <c r="G25" s="42">
        <v>45000</v>
      </c>
      <c r="H25" s="43" t="s">
        <v>345</v>
      </c>
      <c r="I25" s="204" t="s">
        <v>27</v>
      </c>
      <c r="J25" s="204" t="s">
        <v>28</v>
      </c>
      <c r="K25" s="205" t="s">
        <v>46</v>
      </c>
      <c r="L25" s="41" t="s">
        <v>28</v>
      </c>
      <c r="M25" s="41" t="s">
        <v>340</v>
      </c>
      <c r="N25" s="41" t="s">
        <v>31</v>
      </c>
      <c r="O25" s="41" t="s">
        <v>111</v>
      </c>
      <c r="P25" s="41" t="s">
        <v>33</v>
      </c>
      <c r="Q25" s="204" t="s">
        <v>341</v>
      </c>
      <c r="R25" s="204" t="s">
        <v>342</v>
      </c>
      <c r="S25" s="41" t="s">
        <v>346</v>
      </c>
      <c r="T25" s="46" t="s">
        <v>347</v>
      </c>
      <c r="U25" s="200"/>
      <c r="V25" s="201"/>
    </row>
    <row r="26" spans="2:22" s="202" customFormat="1" ht="40.5" x14ac:dyDescent="0.25">
      <c r="B26" s="203">
        <f t="shared" si="0"/>
        <v>21</v>
      </c>
      <c r="C26" s="40" t="s">
        <v>262</v>
      </c>
      <c r="D26" s="41" t="s">
        <v>338</v>
      </c>
      <c r="E26" s="41">
        <v>33519</v>
      </c>
      <c r="F26" s="41">
        <v>3461244</v>
      </c>
      <c r="G26" s="42">
        <v>45000</v>
      </c>
      <c r="H26" s="43" t="s">
        <v>348</v>
      </c>
      <c r="I26" s="204" t="s">
        <v>27</v>
      </c>
      <c r="J26" s="204" t="s">
        <v>28</v>
      </c>
      <c r="K26" s="205" t="s">
        <v>46</v>
      </c>
      <c r="L26" s="41" t="s">
        <v>28</v>
      </c>
      <c r="M26" s="41" t="s">
        <v>340</v>
      </c>
      <c r="N26" s="41" t="s">
        <v>31</v>
      </c>
      <c r="O26" s="41" t="s">
        <v>111</v>
      </c>
      <c r="P26" s="41" t="s">
        <v>33</v>
      </c>
      <c r="Q26" s="204" t="s">
        <v>341</v>
      </c>
      <c r="R26" s="204" t="s">
        <v>342</v>
      </c>
      <c r="S26" s="41" t="s">
        <v>349</v>
      </c>
      <c r="T26" s="46" t="s">
        <v>350</v>
      </c>
      <c r="U26" s="200"/>
      <c r="V26" s="201"/>
    </row>
    <row r="27" spans="2:22" s="202" customFormat="1" ht="40.5" x14ac:dyDescent="0.25">
      <c r="B27" s="203">
        <f t="shared" si="0"/>
        <v>22</v>
      </c>
      <c r="C27" s="40" t="s">
        <v>262</v>
      </c>
      <c r="D27" s="41" t="s">
        <v>351</v>
      </c>
      <c r="E27" s="41">
        <v>33540</v>
      </c>
      <c r="F27" s="41">
        <v>3461089</v>
      </c>
      <c r="G27" s="42">
        <v>45000</v>
      </c>
      <c r="H27" s="43" t="s">
        <v>352</v>
      </c>
      <c r="I27" s="204" t="s">
        <v>27</v>
      </c>
      <c r="J27" s="204" t="s">
        <v>28</v>
      </c>
      <c r="K27" s="205" t="s">
        <v>46</v>
      </c>
      <c r="L27" s="41" t="s">
        <v>28</v>
      </c>
      <c r="M27" s="41" t="s">
        <v>326</v>
      </c>
      <c r="N27" s="41" t="s">
        <v>327</v>
      </c>
      <c r="O27" s="41" t="s">
        <v>111</v>
      </c>
      <c r="P27" s="41" t="s">
        <v>33</v>
      </c>
      <c r="Q27" s="204" t="s">
        <v>328</v>
      </c>
      <c r="R27" s="204" t="s">
        <v>329</v>
      </c>
      <c r="S27" s="41" t="s">
        <v>166</v>
      </c>
      <c r="T27" s="46" t="s">
        <v>353</v>
      </c>
      <c r="U27" s="200"/>
      <c r="V27" s="201"/>
    </row>
    <row r="28" spans="2:22" s="202" customFormat="1" ht="40.5" x14ac:dyDescent="0.25">
      <c r="B28" s="203">
        <f t="shared" si="0"/>
        <v>23</v>
      </c>
      <c r="C28" s="40" t="s">
        <v>262</v>
      </c>
      <c r="D28" s="41" t="s">
        <v>338</v>
      </c>
      <c r="E28" s="41">
        <v>33521</v>
      </c>
      <c r="F28" s="41">
        <v>3461242</v>
      </c>
      <c r="G28" s="42">
        <v>45000</v>
      </c>
      <c r="H28" s="43" t="s">
        <v>354</v>
      </c>
      <c r="I28" s="204" t="s">
        <v>27</v>
      </c>
      <c r="J28" s="204" t="s">
        <v>28</v>
      </c>
      <c r="K28" s="205" t="s">
        <v>46</v>
      </c>
      <c r="L28" s="41" t="s">
        <v>28</v>
      </c>
      <c r="M28" s="41" t="s">
        <v>340</v>
      </c>
      <c r="N28" s="41" t="s">
        <v>31</v>
      </c>
      <c r="O28" s="41" t="s">
        <v>111</v>
      </c>
      <c r="P28" s="41" t="s">
        <v>33</v>
      </c>
      <c r="Q28" s="204" t="s">
        <v>341</v>
      </c>
      <c r="R28" s="204" t="s">
        <v>342</v>
      </c>
      <c r="S28" s="41" t="s">
        <v>160</v>
      </c>
      <c r="T28" s="46" t="s">
        <v>355</v>
      </c>
      <c r="U28" s="200"/>
      <c r="V28" s="201"/>
    </row>
    <row r="29" spans="2:22" s="202" customFormat="1" ht="40.5" x14ac:dyDescent="0.25">
      <c r="B29" s="203">
        <f t="shared" si="0"/>
        <v>24</v>
      </c>
      <c r="C29" s="40" t="s">
        <v>262</v>
      </c>
      <c r="D29" s="41" t="s">
        <v>338</v>
      </c>
      <c r="E29" s="41">
        <v>33520</v>
      </c>
      <c r="F29" s="41">
        <v>3461243</v>
      </c>
      <c r="G29" s="42">
        <v>45000</v>
      </c>
      <c r="H29" s="43" t="s">
        <v>356</v>
      </c>
      <c r="I29" s="204" t="s">
        <v>27</v>
      </c>
      <c r="J29" s="204" t="s">
        <v>28</v>
      </c>
      <c r="K29" s="205" t="s">
        <v>46</v>
      </c>
      <c r="L29" s="41" t="s">
        <v>28</v>
      </c>
      <c r="M29" s="41" t="s">
        <v>340</v>
      </c>
      <c r="N29" s="41" t="s">
        <v>31</v>
      </c>
      <c r="O29" s="41" t="s">
        <v>111</v>
      </c>
      <c r="P29" s="41" t="s">
        <v>33</v>
      </c>
      <c r="Q29" s="204" t="s">
        <v>341</v>
      </c>
      <c r="R29" s="204" t="s">
        <v>342</v>
      </c>
      <c r="S29" s="41" t="s">
        <v>302</v>
      </c>
      <c r="T29" s="46" t="s">
        <v>357</v>
      </c>
      <c r="U29" s="200"/>
      <c r="V29" s="201"/>
    </row>
    <row r="30" spans="2:22" s="202" customFormat="1" ht="41.25" thickBot="1" x14ac:dyDescent="0.3">
      <c r="B30" s="207">
        <f t="shared" si="0"/>
        <v>25</v>
      </c>
      <c r="C30" s="48" t="s">
        <v>262</v>
      </c>
      <c r="D30" s="49" t="s">
        <v>358</v>
      </c>
      <c r="E30" s="49">
        <v>33541</v>
      </c>
      <c r="F30" s="49">
        <v>3460902</v>
      </c>
      <c r="G30" s="50">
        <v>45000</v>
      </c>
      <c r="H30" s="51" t="s">
        <v>359</v>
      </c>
      <c r="I30" s="208" t="s">
        <v>27</v>
      </c>
      <c r="J30" s="208" t="s">
        <v>28</v>
      </c>
      <c r="K30" s="209" t="s">
        <v>46</v>
      </c>
      <c r="L30" s="49" t="s">
        <v>28</v>
      </c>
      <c r="M30" s="49" t="s">
        <v>360</v>
      </c>
      <c r="N30" s="49" t="s">
        <v>361</v>
      </c>
      <c r="O30" s="49" t="s">
        <v>111</v>
      </c>
      <c r="P30" s="49" t="s">
        <v>74</v>
      </c>
      <c r="Q30" s="208" t="s">
        <v>36</v>
      </c>
      <c r="R30" s="208" t="s">
        <v>362</v>
      </c>
      <c r="S30" s="49" t="s">
        <v>363</v>
      </c>
      <c r="T30" s="54" t="s">
        <v>364</v>
      </c>
      <c r="U30" s="200"/>
      <c r="V30" s="201"/>
    </row>
    <row r="31" spans="2:22" s="115" customFormat="1" ht="20.25" x14ac:dyDescent="0.25">
      <c r="B31" s="166"/>
      <c r="C31" s="167"/>
      <c r="D31" s="168"/>
      <c r="E31" s="168"/>
      <c r="F31" s="168"/>
      <c r="G31" s="169"/>
      <c r="H31" s="170"/>
      <c r="I31" s="171"/>
      <c r="J31" s="110"/>
      <c r="K31" s="172"/>
      <c r="L31" s="168"/>
      <c r="M31" s="168"/>
      <c r="N31" s="168"/>
      <c r="O31" s="168"/>
      <c r="P31" s="168"/>
      <c r="Q31" s="173"/>
      <c r="R31" s="173"/>
      <c r="S31" s="168"/>
      <c r="T31" s="168"/>
      <c r="U31" s="106"/>
      <c r="V31" s="119"/>
    </row>
    <row r="32" spans="2:22" s="115" customFormat="1" ht="20.25" x14ac:dyDescent="0.25">
      <c r="B32" s="39"/>
      <c r="C32" s="258"/>
      <c r="D32" s="228" t="s">
        <v>365</v>
      </c>
      <c r="E32" s="229"/>
      <c r="F32" s="230"/>
      <c r="G32" s="260">
        <f>SUM(G6:G30)</f>
        <v>1053000</v>
      </c>
      <c r="H32" s="118"/>
      <c r="I32" s="109"/>
      <c r="J32" s="110"/>
      <c r="K32" s="108"/>
      <c r="L32" s="106"/>
      <c r="M32" s="106"/>
      <c r="N32" s="106"/>
      <c r="O32" s="106"/>
      <c r="P32" s="106"/>
      <c r="Q32" s="107"/>
      <c r="R32" s="107"/>
      <c r="S32" s="106"/>
      <c r="T32" s="106"/>
      <c r="U32" s="106"/>
      <c r="V32" s="119"/>
    </row>
    <row r="33" spans="2:22" s="115" customFormat="1" ht="20.25" x14ac:dyDescent="0.25">
      <c r="B33" s="39"/>
      <c r="C33" s="261"/>
      <c r="D33" s="259"/>
      <c r="E33" s="259"/>
      <c r="F33" s="259"/>
      <c r="G33" s="260"/>
      <c r="H33" s="118"/>
      <c r="I33" s="107"/>
      <c r="J33" s="107"/>
      <c r="K33" s="108"/>
      <c r="L33" s="106"/>
      <c r="M33" s="106"/>
      <c r="N33" s="106"/>
      <c r="O33" s="106"/>
      <c r="P33" s="106"/>
      <c r="Q33" s="107"/>
      <c r="R33" s="107"/>
      <c r="S33" s="106"/>
      <c r="T33" s="106"/>
      <c r="U33" s="106"/>
      <c r="V33" s="119"/>
    </row>
    <row r="34" spans="2:22" s="115" customFormat="1" ht="21" thickBot="1" x14ac:dyDescent="0.3">
      <c r="B34" s="39"/>
      <c r="C34" s="261"/>
      <c r="D34" s="344"/>
      <c r="E34" s="344"/>
      <c r="F34" s="344"/>
      <c r="G34" s="345"/>
      <c r="H34" s="118"/>
      <c r="I34" s="107"/>
      <c r="J34" s="107"/>
      <c r="K34" s="108"/>
      <c r="L34" s="106"/>
      <c r="M34" s="106"/>
      <c r="N34" s="106"/>
      <c r="O34" s="106"/>
      <c r="P34" s="106"/>
      <c r="Q34" s="107"/>
      <c r="R34" s="107"/>
      <c r="S34" s="106"/>
      <c r="T34" s="106"/>
      <c r="U34" s="106"/>
      <c r="V34" s="119"/>
    </row>
    <row r="35" spans="2:22" s="115" customFormat="1" ht="21" thickBot="1" x14ac:dyDescent="0.3">
      <c r="B35" s="39"/>
      <c r="C35" s="342"/>
      <c r="D35" s="348" t="s">
        <v>103</v>
      </c>
      <c r="E35" s="349"/>
      <c r="F35" s="350"/>
      <c r="G35" s="351">
        <f>SUM(G33:G34)</f>
        <v>0</v>
      </c>
      <c r="H35" s="343"/>
      <c r="I35" s="107"/>
      <c r="J35" s="107"/>
      <c r="K35" s="108"/>
      <c r="L35" s="106"/>
      <c r="M35" s="106"/>
      <c r="N35" s="106"/>
      <c r="O35" s="106"/>
      <c r="P35" s="106"/>
      <c r="Q35" s="107"/>
      <c r="R35" s="107"/>
      <c r="S35" s="106"/>
      <c r="T35" s="106"/>
      <c r="U35" s="106"/>
      <c r="V35" s="119"/>
    </row>
    <row r="36" spans="2:22" s="115" customFormat="1" ht="21" thickBot="1" x14ac:dyDescent="0.3">
      <c r="B36" s="39"/>
      <c r="C36" s="342"/>
      <c r="D36" s="224" t="s">
        <v>366</v>
      </c>
      <c r="E36" s="225"/>
      <c r="F36" s="226"/>
      <c r="G36" s="356">
        <f>G32+G35</f>
        <v>1053000</v>
      </c>
      <c r="H36" s="343"/>
      <c r="I36" s="107"/>
      <c r="J36" s="107"/>
      <c r="K36" s="108"/>
      <c r="L36" s="106"/>
      <c r="M36" s="106"/>
      <c r="N36" s="106"/>
      <c r="O36" s="106"/>
      <c r="P36" s="106"/>
      <c r="Q36" s="107"/>
      <c r="R36" s="107"/>
      <c r="S36" s="106"/>
      <c r="T36" s="106"/>
      <c r="U36" s="106"/>
      <c r="V36" s="119"/>
    </row>
    <row r="37" spans="2:22" s="115" customFormat="1" ht="21" thickBot="1" x14ac:dyDescent="0.3">
      <c r="B37" s="39"/>
      <c r="C37" s="342"/>
      <c r="D37" s="352" t="s">
        <v>105</v>
      </c>
      <c r="E37" s="353"/>
      <c r="F37" s="354"/>
      <c r="G37" s="355">
        <f>G5-G32</f>
        <v>1092357</v>
      </c>
      <c r="H37" s="343"/>
      <c r="I37" s="107"/>
      <c r="J37" s="107"/>
      <c r="K37" s="108"/>
      <c r="L37" s="106"/>
      <c r="M37" s="106"/>
      <c r="N37" s="106"/>
      <c r="O37" s="106"/>
      <c r="P37" s="106"/>
      <c r="Q37" s="107"/>
      <c r="R37" s="107"/>
      <c r="S37" s="106"/>
      <c r="T37" s="106"/>
      <c r="U37" s="106"/>
      <c r="V37" s="119"/>
    </row>
    <row r="38" spans="2:22" s="116" customFormat="1" ht="18" x14ac:dyDescent="0.25">
      <c r="B38" s="105"/>
      <c r="C38" s="120"/>
      <c r="D38" s="346"/>
      <c r="E38" s="346"/>
      <c r="F38" s="346"/>
      <c r="G38" s="347"/>
      <c r="H38" s="121"/>
      <c r="I38" s="112"/>
      <c r="J38" s="112"/>
      <c r="K38" s="113"/>
      <c r="L38" s="111"/>
      <c r="M38" s="111"/>
      <c r="N38" s="111"/>
      <c r="O38" s="111"/>
      <c r="P38" s="111"/>
      <c r="Q38" s="112"/>
      <c r="R38" s="112"/>
      <c r="S38" s="111"/>
      <c r="T38" s="111"/>
      <c r="U38" s="111"/>
      <c r="V38" s="122"/>
    </row>
  </sheetData>
  <mergeCells count="21">
    <mergeCell ref="U3:V3"/>
    <mergeCell ref="D32:F32"/>
    <mergeCell ref="D35:F35"/>
    <mergeCell ref="D36:F36"/>
    <mergeCell ref="D37:F37"/>
    <mergeCell ref="J3:J4"/>
    <mergeCell ref="K3:K4"/>
    <mergeCell ref="L3:L4"/>
    <mergeCell ref="M3:P3"/>
    <mergeCell ref="Q3:R3"/>
    <mergeCell ref="S3:T3"/>
    <mergeCell ref="B1:V1"/>
    <mergeCell ref="B2:V2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E5">
    <cfRule type="duplicateValues" dxfId="71" priority="42"/>
  </conditionalFormatting>
  <conditionalFormatting sqref="E5">
    <cfRule type="duplicateValues" dxfId="70" priority="40"/>
    <cfRule type="duplicateValues" dxfId="69" priority="41"/>
  </conditionalFormatting>
  <conditionalFormatting sqref="E38">
    <cfRule type="duplicateValues" dxfId="68" priority="39"/>
  </conditionalFormatting>
  <conditionalFormatting sqref="E38">
    <cfRule type="duplicateValues" dxfId="67" priority="37"/>
    <cfRule type="duplicateValues" dxfId="66" priority="38"/>
  </conditionalFormatting>
  <conditionalFormatting sqref="F5">
    <cfRule type="duplicateValues" dxfId="65" priority="36"/>
  </conditionalFormatting>
  <conditionalFormatting sqref="F5">
    <cfRule type="duplicateValues" dxfId="64" priority="34"/>
    <cfRule type="duplicateValues" dxfId="63" priority="35"/>
  </conditionalFormatting>
  <conditionalFormatting sqref="F38">
    <cfRule type="duplicateValues" dxfId="62" priority="33"/>
  </conditionalFormatting>
  <conditionalFormatting sqref="F38">
    <cfRule type="duplicateValues" dxfId="61" priority="31"/>
    <cfRule type="duplicateValues" dxfId="60" priority="32"/>
  </conditionalFormatting>
  <conditionalFormatting sqref="E6">
    <cfRule type="duplicateValues" dxfId="59" priority="30"/>
  </conditionalFormatting>
  <conditionalFormatting sqref="E6">
    <cfRule type="duplicateValues" dxfId="58" priority="28"/>
    <cfRule type="duplicateValues" dxfId="57" priority="29"/>
  </conditionalFormatting>
  <conditionalFormatting sqref="F6">
    <cfRule type="duplicateValues" dxfId="56" priority="27"/>
  </conditionalFormatting>
  <conditionalFormatting sqref="F6">
    <cfRule type="duplicateValues" dxfId="55" priority="25"/>
    <cfRule type="duplicateValues" dxfId="54" priority="26"/>
  </conditionalFormatting>
  <conditionalFormatting sqref="E7">
    <cfRule type="duplicateValues" dxfId="53" priority="24"/>
  </conditionalFormatting>
  <conditionalFormatting sqref="E7">
    <cfRule type="duplicateValues" dxfId="52" priority="22"/>
    <cfRule type="duplicateValues" dxfId="51" priority="23"/>
  </conditionalFormatting>
  <conditionalFormatting sqref="F7">
    <cfRule type="duplicateValues" dxfId="50" priority="21"/>
  </conditionalFormatting>
  <conditionalFormatting sqref="F7">
    <cfRule type="duplicateValues" dxfId="49" priority="19"/>
    <cfRule type="duplicateValues" dxfId="48" priority="20"/>
  </conditionalFormatting>
  <conditionalFormatting sqref="E8">
    <cfRule type="duplicateValues" dxfId="47" priority="18"/>
  </conditionalFormatting>
  <conditionalFormatting sqref="E8">
    <cfRule type="duplicateValues" dxfId="46" priority="16"/>
    <cfRule type="duplicateValues" dxfId="45" priority="17"/>
  </conditionalFormatting>
  <conditionalFormatting sqref="F8">
    <cfRule type="duplicateValues" dxfId="44" priority="15"/>
  </conditionalFormatting>
  <conditionalFormatting sqref="F8">
    <cfRule type="duplicateValues" dxfId="43" priority="13"/>
    <cfRule type="duplicateValues" dxfId="42" priority="14"/>
  </conditionalFormatting>
  <conditionalFormatting sqref="E9">
    <cfRule type="duplicateValues" dxfId="41" priority="12"/>
  </conditionalFormatting>
  <conditionalFormatting sqref="E9">
    <cfRule type="duplicateValues" dxfId="40" priority="10"/>
    <cfRule type="duplicateValues" dxfId="39" priority="11"/>
  </conditionalFormatting>
  <conditionalFormatting sqref="F9">
    <cfRule type="duplicateValues" dxfId="38" priority="9"/>
  </conditionalFormatting>
  <conditionalFormatting sqref="F9">
    <cfRule type="duplicateValues" dxfId="37" priority="7"/>
    <cfRule type="duplicateValues" dxfId="36" priority="8"/>
  </conditionalFormatting>
  <conditionalFormatting sqref="E10:E17">
    <cfRule type="duplicateValues" dxfId="35" priority="6"/>
  </conditionalFormatting>
  <conditionalFormatting sqref="E10:E17">
    <cfRule type="duplicateValues" dxfId="34" priority="4"/>
    <cfRule type="duplicateValues" dxfId="33" priority="5"/>
  </conditionalFormatting>
  <conditionalFormatting sqref="F10:F17">
    <cfRule type="duplicateValues" dxfId="32" priority="3"/>
  </conditionalFormatting>
  <conditionalFormatting sqref="F10:F17">
    <cfRule type="duplicateValues" dxfId="31" priority="1"/>
    <cfRule type="duplicateValues" dxfId="30" priority="2"/>
  </conditionalFormatting>
  <conditionalFormatting sqref="E7:E31 E33:E34">
    <cfRule type="duplicateValues" dxfId="29" priority="43"/>
  </conditionalFormatting>
  <conditionalFormatting sqref="E7:E31 E33:E34">
    <cfRule type="duplicateValues" dxfId="28" priority="44"/>
    <cfRule type="duplicateValues" dxfId="27" priority="45"/>
  </conditionalFormatting>
  <conditionalFormatting sqref="F7:F31 F33:F34">
    <cfRule type="duplicateValues" dxfId="26" priority="46"/>
  </conditionalFormatting>
  <conditionalFormatting sqref="F7:F31 F33:F34">
    <cfRule type="duplicateValues" dxfId="25" priority="47"/>
    <cfRule type="duplicateValues" dxfId="24" priority="48"/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33"/>
  <sheetViews>
    <sheetView tabSelected="1" zoomScale="40" zoomScaleNormal="40" workbookViewId="0">
      <selection activeCell="M14" sqref="M14"/>
    </sheetView>
  </sheetViews>
  <sheetFormatPr defaultRowHeight="15" x14ac:dyDescent="0.25"/>
  <cols>
    <col min="2" max="2" width="7.5703125" customWidth="1"/>
    <col min="3" max="3" width="14.28515625" hidden="1" customWidth="1"/>
    <col min="4" max="4" width="62.140625" customWidth="1"/>
    <col min="5" max="5" width="25.42578125" customWidth="1"/>
    <col min="6" max="6" width="18.28515625" customWidth="1"/>
    <col min="7" max="7" width="23.42578125" customWidth="1"/>
    <col min="8" max="8" width="19" customWidth="1"/>
    <col min="9" max="9" width="10.28515625" customWidth="1"/>
    <col min="10" max="10" width="19.85546875" customWidth="1"/>
    <col min="11" max="11" width="14.42578125" customWidth="1"/>
    <col min="12" max="12" width="20.5703125" customWidth="1"/>
    <col min="13" max="13" width="49.7109375" customWidth="1"/>
    <col min="14" max="14" width="20.85546875" bestFit="1" customWidth="1"/>
    <col min="15" max="15" width="20" customWidth="1"/>
    <col min="16" max="16" width="13.85546875" customWidth="1"/>
    <col min="17" max="17" width="11.85546875" customWidth="1"/>
    <col min="18" max="18" width="19" customWidth="1"/>
    <col min="19" max="19" width="16" customWidth="1"/>
    <col min="20" max="20" width="19.5703125" customWidth="1"/>
    <col min="21" max="21" width="12.42578125" customWidth="1"/>
    <col min="22" max="22" width="18.85546875" bestFit="1" customWidth="1"/>
  </cols>
  <sheetData>
    <row r="1" spans="2:22" ht="15.75" thickBot="1" x14ac:dyDescent="0.3"/>
    <row r="2" spans="2:22" ht="28.5" thickBot="1" x14ac:dyDescent="0.3">
      <c r="B2" s="368" t="s">
        <v>412</v>
      </c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9"/>
      <c r="Q2" s="369"/>
      <c r="R2" s="369"/>
      <c r="S2" s="369"/>
      <c r="T2" s="369"/>
      <c r="U2" s="369"/>
      <c r="V2" s="370"/>
    </row>
    <row r="3" spans="2:22" ht="27.75" thickBot="1" x14ac:dyDescent="0.3">
      <c r="B3" s="371" t="s">
        <v>1</v>
      </c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  <c r="R3" s="372"/>
      <c r="S3" s="372"/>
      <c r="T3" s="372"/>
      <c r="U3" s="372"/>
      <c r="V3" s="373"/>
    </row>
    <row r="4" spans="2:22" s="102" customFormat="1" ht="75" customHeight="1" x14ac:dyDescent="0.3">
      <c r="B4" s="180" t="s">
        <v>2</v>
      </c>
      <c r="C4" s="181" t="s">
        <v>3</v>
      </c>
      <c r="D4" s="181" t="s">
        <v>4</v>
      </c>
      <c r="E4" s="181" t="s">
        <v>5</v>
      </c>
      <c r="F4" s="181" t="s">
        <v>6</v>
      </c>
      <c r="G4" s="181" t="s">
        <v>7</v>
      </c>
      <c r="H4" s="181" t="s">
        <v>8</v>
      </c>
      <c r="I4" s="182" t="s">
        <v>9</v>
      </c>
      <c r="J4" s="181" t="s">
        <v>10</v>
      </c>
      <c r="K4" s="181" t="s">
        <v>11</v>
      </c>
      <c r="L4" s="181" t="s">
        <v>12</v>
      </c>
      <c r="M4" s="182" t="s">
        <v>13</v>
      </c>
      <c r="N4" s="182"/>
      <c r="O4" s="182"/>
      <c r="P4" s="182"/>
      <c r="Q4" s="181" t="s">
        <v>14</v>
      </c>
      <c r="R4" s="181"/>
      <c r="S4" s="182" t="s">
        <v>15</v>
      </c>
      <c r="T4" s="182"/>
      <c r="U4" s="182" t="s">
        <v>16</v>
      </c>
      <c r="V4" s="183"/>
    </row>
    <row r="5" spans="2:22" s="102" customFormat="1" ht="41.25" thickBot="1" x14ac:dyDescent="0.35">
      <c r="B5" s="184"/>
      <c r="C5" s="185"/>
      <c r="D5" s="185"/>
      <c r="E5" s="185"/>
      <c r="F5" s="185"/>
      <c r="G5" s="185"/>
      <c r="H5" s="185"/>
      <c r="I5" s="186"/>
      <c r="J5" s="185"/>
      <c r="K5" s="185"/>
      <c r="L5" s="185"/>
      <c r="M5" s="187" t="s">
        <v>17</v>
      </c>
      <c r="N5" s="188" t="s">
        <v>18</v>
      </c>
      <c r="O5" s="188" t="s">
        <v>19</v>
      </c>
      <c r="P5" s="188" t="s">
        <v>20</v>
      </c>
      <c r="Q5" s="187" t="s">
        <v>21</v>
      </c>
      <c r="R5" s="187" t="s">
        <v>22</v>
      </c>
      <c r="S5" s="187" t="s">
        <v>21</v>
      </c>
      <c r="T5" s="187" t="s">
        <v>22</v>
      </c>
      <c r="U5" s="187" t="s">
        <v>21</v>
      </c>
      <c r="V5" s="189" t="s">
        <v>22</v>
      </c>
    </row>
    <row r="6" spans="2:22" s="115" customFormat="1" ht="34.5" customHeight="1" thickBot="1" x14ac:dyDescent="0.3">
      <c r="B6" s="190"/>
      <c r="C6" s="379"/>
      <c r="D6" s="374" t="s">
        <v>23</v>
      </c>
      <c r="E6" s="191"/>
      <c r="F6" s="191"/>
      <c r="G6" s="192">
        <v>1092357</v>
      </c>
      <c r="H6" s="375"/>
      <c r="I6" s="376"/>
      <c r="J6" s="376"/>
      <c r="K6" s="377"/>
      <c r="L6" s="191"/>
      <c r="M6" s="191"/>
      <c r="N6" s="191"/>
      <c r="O6" s="191"/>
      <c r="P6" s="191"/>
      <c r="Q6" s="376"/>
      <c r="R6" s="376"/>
      <c r="S6" s="191"/>
      <c r="T6" s="191"/>
      <c r="U6" s="191"/>
      <c r="V6" s="378"/>
    </row>
    <row r="7" spans="2:22" s="102" customFormat="1" ht="40.5" x14ac:dyDescent="0.3">
      <c r="B7" s="196">
        <v>1</v>
      </c>
      <c r="C7" s="31" t="s">
        <v>367</v>
      </c>
      <c r="D7" s="32" t="s">
        <v>368</v>
      </c>
      <c r="E7" s="32">
        <v>33544</v>
      </c>
      <c r="F7" s="32">
        <v>3460950</v>
      </c>
      <c r="G7" s="33">
        <v>40000</v>
      </c>
      <c r="H7" s="34" t="s">
        <v>369</v>
      </c>
      <c r="I7" s="197" t="s">
        <v>27</v>
      </c>
      <c r="J7" s="197" t="s">
        <v>28</v>
      </c>
      <c r="K7" s="198" t="s">
        <v>46</v>
      </c>
      <c r="L7" s="32" t="s">
        <v>28</v>
      </c>
      <c r="M7" s="32" t="s">
        <v>368</v>
      </c>
      <c r="N7" s="32" t="s">
        <v>82</v>
      </c>
      <c r="O7" s="32" t="s">
        <v>111</v>
      </c>
      <c r="P7" s="32" t="s">
        <v>74</v>
      </c>
      <c r="Q7" s="197" t="s">
        <v>370</v>
      </c>
      <c r="R7" s="197" t="s">
        <v>371</v>
      </c>
      <c r="S7" s="32" t="s">
        <v>372</v>
      </c>
      <c r="T7" s="32" t="s">
        <v>373</v>
      </c>
      <c r="U7" s="380"/>
      <c r="V7" s="381"/>
    </row>
    <row r="8" spans="2:22" s="102" customFormat="1" ht="40.5" x14ac:dyDescent="0.3">
      <c r="B8" s="203">
        <f>B7+1</f>
        <v>2</v>
      </c>
      <c r="C8" s="40" t="s">
        <v>367</v>
      </c>
      <c r="D8" s="41" t="s">
        <v>374</v>
      </c>
      <c r="E8" s="41">
        <v>33542</v>
      </c>
      <c r="F8" s="41">
        <v>3460993</v>
      </c>
      <c r="G8" s="42">
        <v>45000</v>
      </c>
      <c r="H8" s="43" t="s">
        <v>375</v>
      </c>
      <c r="I8" s="204" t="s">
        <v>27</v>
      </c>
      <c r="J8" s="204" t="s">
        <v>28</v>
      </c>
      <c r="K8" s="205" t="s">
        <v>46</v>
      </c>
      <c r="L8" s="41" t="s">
        <v>28</v>
      </c>
      <c r="M8" s="41" t="s">
        <v>376</v>
      </c>
      <c r="N8" s="41" t="s">
        <v>377</v>
      </c>
      <c r="O8" s="41" t="s">
        <v>145</v>
      </c>
      <c r="P8" s="41" t="s">
        <v>50</v>
      </c>
      <c r="Q8" s="204" t="s">
        <v>378</v>
      </c>
      <c r="R8" s="204" t="s">
        <v>379</v>
      </c>
      <c r="S8" s="41" t="s">
        <v>148</v>
      </c>
      <c r="T8" s="41" t="s">
        <v>380</v>
      </c>
      <c r="U8" s="57"/>
      <c r="V8" s="382"/>
    </row>
    <row r="9" spans="2:22" s="102" customFormat="1" ht="40.5" x14ac:dyDescent="0.3">
      <c r="B9" s="203">
        <f t="shared" ref="B9:B16" si="0">B8+1</f>
        <v>3</v>
      </c>
      <c r="C9" s="40" t="s">
        <v>367</v>
      </c>
      <c r="D9" s="41" t="s">
        <v>324</v>
      </c>
      <c r="E9" s="41">
        <v>33543</v>
      </c>
      <c r="F9" s="41">
        <v>3461233</v>
      </c>
      <c r="G9" s="42">
        <v>33000</v>
      </c>
      <c r="H9" s="43" t="s">
        <v>381</v>
      </c>
      <c r="I9" s="204" t="s">
        <v>27</v>
      </c>
      <c r="J9" s="204" t="s">
        <v>28</v>
      </c>
      <c r="K9" s="205" t="s">
        <v>46</v>
      </c>
      <c r="L9" s="41" t="s">
        <v>28</v>
      </c>
      <c r="M9" s="41" t="s">
        <v>382</v>
      </c>
      <c r="N9" s="41" t="s">
        <v>327</v>
      </c>
      <c r="O9" s="41" t="s">
        <v>111</v>
      </c>
      <c r="P9" s="41" t="s">
        <v>33</v>
      </c>
      <c r="Q9" s="204" t="s">
        <v>328</v>
      </c>
      <c r="R9" s="204" t="s">
        <v>329</v>
      </c>
      <c r="S9" s="41" t="s">
        <v>383</v>
      </c>
      <c r="T9" s="41" t="s">
        <v>384</v>
      </c>
      <c r="U9" s="57"/>
      <c r="V9" s="382"/>
    </row>
    <row r="10" spans="2:22" s="102" customFormat="1" ht="40.5" x14ac:dyDescent="0.3">
      <c r="B10" s="203">
        <f t="shared" si="0"/>
        <v>4</v>
      </c>
      <c r="C10" s="40" t="s">
        <v>367</v>
      </c>
      <c r="D10" s="41" t="s">
        <v>385</v>
      </c>
      <c r="E10" s="41">
        <v>33546</v>
      </c>
      <c r="F10" s="41">
        <v>3460853</v>
      </c>
      <c r="G10" s="42">
        <v>40000</v>
      </c>
      <c r="H10" s="43" t="s">
        <v>210</v>
      </c>
      <c r="I10" s="204" t="s">
        <v>27</v>
      </c>
      <c r="J10" s="204" t="s">
        <v>28</v>
      </c>
      <c r="K10" s="205" t="s">
        <v>57</v>
      </c>
      <c r="L10" s="41" t="s">
        <v>28</v>
      </c>
      <c r="M10" s="41" t="s">
        <v>211</v>
      </c>
      <c r="N10" s="41" t="s">
        <v>82</v>
      </c>
      <c r="O10" s="41" t="s">
        <v>111</v>
      </c>
      <c r="P10" s="41" t="s">
        <v>74</v>
      </c>
      <c r="Q10" s="204" t="s">
        <v>212</v>
      </c>
      <c r="R10" s="204" t="s">
        <v>213</v>
      </c>
      <c r="S10" s="41" t="s">
        <v>214</v>
      </c>
      <c r="T10" s="41" t="s">
        <v>215</v>
      </c>
      <c r="U10" s="57"/>
      <c r="V10" s="382"/>
    </row>
    <row r="11" spans="2:22" s="102" customFormat="1" ht="40.5" x14ac:dyDescent="0.3">
      <c r="B11" s="203">
        <f t="shared" si="0"/>
        <v>5</v>
      </c>
      <c r="C11" s="40" t="s">
        <v>367</v>
      </c>
      <c r="D11" s="41" t="s">
        <v>385</v>
      </c>
      <c r="E11" s="41">
        <v>33545</v>
      </c>
      <c r="F11" s="41">
        <v>3460987</v>
      </c>
      <c r="G11" s="42">
        <v>45000</v>
      </c>
      <c r="H11" s="43" t="s">
        <v>301</v>
      </c>
      <c r="I11" s="204" t="s">
        <v>27</v>
      </c>
      <c r="J11" s="204" t="s">
        <v>28</v>
      </c>
      <c r="K11" s="205" t="s">
        <v>57</v>
      </c>
      <c r="L11" s="41" t="s">
        <v>28</v>
      </c>
      <c r="M11" s="41" t="s">
        <v>211</v>
      </c>
      <c r="N11" s="41" t="s">
        <v>82</v>
      </c>
      <c r="O11" s="41" t="s">
        <v>111</v>
      </c>
      <c r="P11" s="41" t="s">
        <v>74</v>
      </c>
      <c r="Q11" s="204" t="s">
        <v>212</v>
      </c>
      <c r="R11" s="204" t="s">
        <v>213</v>
      </c>
      <c r="S11" s="41" t="s">
        <v>386</v>
      </c>
      <c r="T11" s="41" t="s">
        <v>387</v>
      </c>
      <c r="U11" s="57"/>
      <c r="V11" s="382"/>
    </row>
    <row r="12" spans="2:22" s="102" customFormat="1" ht="40.5" x14ac:dyDescent="0.3">
      <c r="B12" s="203">
        <f t="shared" si="0"/>
        <v>6</v>
      </c>
      <c r="C12" s="40" t="s">
        <v>367</v>
      </c>
      <c r="D12" s="41" t="s">
        <v>388</v>
      </c>
      <c r="E12" s="41">
        <v>33548</v>
      </c>
      <c r="F12" s="211">
        <v>3459221</v>
      </c>
      <c r="G12" s="42">
        <v>50000</v>
      </c>
      <c r="H12" s="41" t="s">
        <v>389</v>
      </c>
      <c r="I12" s="204" t="s">
        <v>27</v>
      </c>
      <c r="J12" s="204" t="s">
        <v>28</v>
      </c>
      <c r="K12" s="205" t="s">
        <v>57</v>
      </c>
      <c r="L12" s="41" t="s">
        <v>28</v>
      </c>
      <c r="M12" s="41" t="s">
        <v>390</v>
      </c>
      <c r="N12" s="41" t="s">
        <v>391</v>
      </c>
      <c r="O12" s="41" t="s">
        <v>145</v>
      </c>
      <c r="P12" s="41" t="s">
        <v>88</v>
      </c>
      <c r="Q12" s="204" t="s">
        <v>51</v>
      </c>
      <c r="R12" s="204" t="s">
        <v>268</v>
      </c>
      <c r="S12" s="41" t="s">
        <v>187</v>
      </c>
      <c r="T12" s="41" t="s">
        <v>392</v>
      </c>
      <c r="U12" s="57"/>
      <c r="V12" s="382"/>
    </row>
    <row r="13" spans="2:22" s="102" customFormat="1" ht="40.5" x14ac:dyDescent="0.3">
      <c r="B13" s="203">
        <f t="shared" si="0"/>
        <v>7</v>
      </c>
      <c r="C13" s="40" t="s">
        <v>367</v>
      </c>
      <c r="D13" s="41" t="s">
        <v>388</v>
      </c>
      <c r="E13" s="41">
        <v>33547</v>
      </c>
      <c r="F13" s="41">
        <v>3459199</v>
      </c>
      <c r="G13" s="42">
        <v>50000</v>
      </c>
      <c r="H13" s="43" t="s">
        <v>281</v>
      </c>
      <c r="I13" s="204" t="s">
        <v>27</v>
      </c>
      <c r="J13" s="204" t="s">
        <v>28</v>
      </c>
      <c r="K13" s="205" t="s">
        <v>57</v>
      </c>
      <c r="L13" s="41" t="s">
        <v>28</v>
      </c>
      <c r="M13" s="41" t="s">
        <v>390</v>
      </c>
      <c r="N13" s="41" t="s">
        <v>391</v>
      </c>
      <c r="O13" s="41" t="s">
        <v>145</v>
      </c>
      <c r="P13" s="41" t="s">
        <v>88</v>
      </c>
      <c r="Q13" s="204" t="s">
        <v>51</v>
      </c>
      <c r="R13" s="204" t="s">
        <v>268</v>
      </c>
      <c r="S13" s="41" t="s">
        <v>284</v>
      </c>
      <c r="T13" s="41" t="s">
        <v>393</v>
      </c>
      <c r="U13" s="57"/>
      <c r="V13" s="382"/>
    </row>
    <row r="14" spans="2:22" s="102" customFormat="1" ht="40.5" x14ac:dyDescent="0.3">
      <c r="B14" s="203">
        <f t="shared" si="0"/>
        <v>8</v>
      </c>
      <c r="C14" s="40" t="s">
        <v>367</v>
      </c>
      <c r="D14" s="41" t="s">
        <v>394</v>
      </c>
      <c r="E14" s="41">
        <v>33549</v>
      </c>
      <c r="F14" s="41">
        <v>3459212</v>
      </c>
      <c r="G14" s="42">
        <v>50000</v>
      </c>
      <c r="H14" s="43" t="s">
        <v>395</v>
      </c>
      <c r="I14" s="204" t="s">
        <v>27</v>
      </c>
      <c r="J14" s="204" t="s">
        <v>28</v>
      </c>
      <c r="K14" s="205" t="s">
        <v>57</v>
      </c>
      <c r="L14" s="204" t="s">
        <v>28</v>
      </c>
      <c r="M14" s="41" t="s">
        <v>396</v>
      </c>
      <c r="N14" s="41" t="s">
        <v>397</v>
      </c>
      <c r="O14" s="41" t="s">
        <v>145</v>
      </c>
      <c r="P14" s="41" t="s">
        <v>97</v>
      </c>
      <c r="Q14" s="204" t="s">
        <v>383</v>
      </c>
      <c r="R14" s="204" t="s">
        <v>398</v>
      </c>
      <c r="S14" s="41" t="s">
        <v>399</v>
      </c>
      <c r="T14" s="41" t="s">
        <v>400</v>
      </c>
      <c r="U14" s="57"/>
      <c r="V14" s="382"/>
    </row>
    <row r="15" spans="2:22" s="102" customFormat="1" ht="40.5" x14ac:dyDescent="0.3">
      <c r="B15" s="203">
        <f t="shared" si="0"/>
        <v>9</v>
      </c>
      <c r="C15" s="40" t="s">
        <v>367</v>
      </c>
      <c r="D15" s="41" t="s">
        <v>394</v>
      </c>
      <c r="E15" s="41">
        <v>33550</v>
      </c>
      <c r="F15" s="41">
        <v>3459211</v>
      </c>
      <c r="G15" s="42">
        <v>50000</v>
      </c>
      <c r="H15" s="43" t="s">
        <v>401</v>
      </c>
      <c r="I15" s="204" t="s">
        <v>27</v>
      </c>
      <c r="J15" s="204" t="s">
        <v>28</v>
      </c>
      <c r="K15" s="205" t="s">
        <v>57</v>
      </c>
      <c r="L15" s="204" t="s">
        <v>28</v>
      </c>
      <c r="M15" s="41" t="s">
        <v>396</v>
      </c>
      <c r="N15" s="41" t="s">
        <v>397</v>
      </c>
      <c r="O15" s="41" t="s">
        <v>145</v>
      </c>
      <c r="P15" s="41" t="s">
        <v>97</v>
      </c>
      <c r="Q15" s="204" t="s">
        <v>383</v>
      </c>
      <c r="R15" s="204" t="s">
        <v>402</v>
      </c>
      <c r="S15" s="41" t="s">
        <v>399</v>
      </c>
      <c r="T15" s="41" t="s">
        <v>400</v>
      </c>
      <c r="U15" s="57"/>
      <c r="V15" s="382"/>
    </row>
    <row r="16" spans="2:22" s="102" customFormat="1" ht="54.75" customHeight="1" thickBot="1" x14ac:dyDescent="0.35">
      <c r="B16" s="207">
        <f t="shared" si="0"/>
        <v>10</v>
      </c>
      <c r="C16" s="48" t="s">
        <v>367</v>
      </c>
      <c r="D16" s="49" t="s">
        <v>403</v>
      </c>
      <c r="E16" s="49">
        <v>33651</v>
      </c>
      <c r="F16" s="49">
        <v>3460905</v>
      </c>
      <c r="G16" s="50">
        <v>45000</v>
      </c>
      <c r="H16" s="51" t="s">
        <v>404</v>
      </c>
      <c r="I16" s="208" t="s">
        <v>27</v>
      </c>
      <c r="J16" s="208" t="s">
        <v>28</v>
      </c>
      <c r="K16" s="209" t="s">
        <v>57</v>
      </c>
      <c r="L16" s="208" t="s">
        <v>28</v>
      </c>
      <c r="M16" s="49" t="s">
        <v>405</v>
      </c>
      <c r="N16" s="49" t="s">
        <v>391</v>
      </c>
      <c r="O16" s="49" t="s">
        <v>145</v>
      </c>
      <c r="P16" s="49" t="s">
        <v>88</v>
      </c>
      <c r="Q16" s="208" t="s">
        <v>406</v>
      </c>
      <c r="R16" s="208" t="s">
        <v>407</v>
      </c>
      <c r="S16" s="49" t="s">
        <v>408</v>
      </c>
      <c r="T16" s="49" t="s">
        <v>409</v>
      </c>
      <c r="U16" s="232"/>
      <c r="V16" s="383"/>
    </row>
    <row r="17" spans="2:25" s="102" customFormat="1" ht="20.25" x14ac:dyDescent="0.3">
      <c r="B17" s="212"/>
      <c r="C17" s="213"/>
      <c r="D17" s="214"/>
      <c r="E17" s="215"/>
      <c r="F17" s="216"/>
      <c r="G17" s="217"/>
      <c r="H17" s="243"/>
      <c r="I17" s="244"/>
      <c r="J17" s="218"/>
      <c r="K17" s="245"/>
      <c r="L17" s="218"/>
      <c r="M17" s="246"/>
      <c r="N17" s="27"/>
      <c r="O17" s="27"/>
      <c r="P17" s="27"/>
      <c r="Q17" s="244"/>
      <c r="R17" s="244"/>
      <c r="S17" s="27"/>
      <c r="T17" s="27"/>
      <c r="U17" s="27"/>
      <c r="V17" s="28"/>
    </row>
    <row r="18" spans="2:25" s="102" customFormat="1" ht="21" thickBot="1" x14ac:dyDescent="0.35">
      <c r="B18" s="219"/>
      <c r="C18" s="220"/>
      <c r="D18" s="221"/>
      <c r="E18" s="73"/>
      <c r="F18" s="222"/>
      <c r="G18" s="241"/>
      <c r="H18" s="82"/>
      <c r="I18" s="61"/>
      <c r="J18" s="61"/>
      <c r="K18" s="247"/>
      <c r="L18" s="61"/>
      <c r="M18" s="248"/>
      <c r="N18" s="79"/>
      <c r="O18" s="79"/>
      <c r="P18" s="79"/>
      <c r="Q18" s="61"/>
      <c r="R18" s="61"/>
      <c r="S18" s="79"/>
      <c r="T18" s="79"/>
      <c r="U18" s="79"/>
      <c r="V18" s="79"/>
      <c r="W18" s="249"/>
      <c r="X18" s="249"/>
      <c r="Y18" s="249"/>
    </row>
    <row r="19" spans="2:25" s="102" customFormat="1" ht="21" thickBot="1" x14ac:dyDescent="0.35">
      <c r="B19" s="39"/>
      <c r="C19" s="223"/>
      <c r="D19" s="224" t="s">
        <v>410</v>
      </c>
      <c r="E19" s="225"/>
      <c r="F19" s="226"/>
      <c r="G19" s="227">
        <f>SUM(G7:G16)</f>
        <v>448000</v>
      </c>
      <c r="H19" s="82"/>
      <c r="I19" s="61"/>
      <c r="J19" s="61"/>
      <c r="K19" s="84"/>
      <c r="L19" s="79"/>
      <c r="M19" s="79"/>
      <c r="N19" s="79"/>
      <c r="O19" s="79"/>
      <c r="P19" s="79"/>
      <c r="Q19" s="76"/>
      <c r="R19" s="76"/>
      <c r="S19" s="79"/>
      <c r="T19" s="79"/>
      <c r="U19" s="79"/>
      <c r="V19" s="79"/>
      <c r="W19" s="249"/>
      <c r="X19" s="249"/>
      <c r="Y19" s="249"/>
    </row>
    <row r="20" spans="2:25" s="102" customFormat="1" ht="20.25" x14ac:dyDescent="0.3">
      <c r="B20" s="39"/>
      <c r="C20" s="231"/>
      <c r="D20" s="254"/>
      <c r="E20" s="215"/>
      <c r="F20" s="216"/>
      <c r="G20" s="255"/>
      <c r="H20" s="82"/>
      <c r="I20" s="83"/>
      <c r="J20" s="83"/>
      <c r="K20" s="84"/>
      <c r="L20" s="79"/>
      <c r="M20" s="79"/>
      <c r="N20" s="79"/>
      <c r="O20" s="79"/>
      <c r="P20" s="79"/>
      <c r="Q20" s="76"/>
      <c r="R20" s="76"/>
      <c r="S20" s="79"/>
      <c r="T20" s="79"/>
      <c r="U20" s="79"/>
      <c r="V20" s="79"/>
      <c r="W20" s="249"/>
      <c r="X20" s="249"/>
      <c r="Y20" s="249"/>
    </row>
    <row r="21" spans="2:25" s="102" customFormat="1" ht="21" thickBot="1" x14ac:dyDescent="0.35">
      <c r="B21" s="39"/>
      <c r="C21" s="231"/>
      <c r="D21" s="256"/>
      <c r="E21" s="73"/>
      <c r="F21" s="222"/>
      <c r="G21" s="257"/>
      <c r="H21" s="82"/>
      <c r="I21" s="83"/>
      <c r="J21" s="83"/>
      <c r="K21" s="84"/>
      <c r="L21" s="79"/>
      <c r="M21" s="79"/>
      <c r="N21" s="79"/>
      <c r="O21" s="79"/>
      <c r="P21" s="79"/>
      <c r="Q21" s="76"/>
      <c r="R21" s="76"/>
      <c r="S21" s="79"/>
      <c r="T21" s="79"/>
      <c r="U21" s="79"/>
      <c r="V21" s="79"/>
      <c r="W21" s="249"/>
      <c r="X21" s="249"/>
      <c r="Y21" s="249"/>
    </row>
    <row r="22" spans="2:25" s="102" customFormat="1" ht="21" thickBot="1" x14ac:dyDescent="0.35">
      <c r="B22" s="39"/>
      <c r="C22" s="231"/>
      <c r="D22" s="233" t="s">
        <v>103</v>
      </c>
      <c r="E22" s="234"/>
      <c r="F22" s="235"/>
      <c r="G22" s="236">
        <f>SUM(G20:G21)</f>
        <v>0</v>
      </c>
      <c r="H22" s="82"/>
      <c r="I22" s="83"/>
      <c r="J22" s="83"/>
      <c r="K22" s="84"/>
      <c r="L22" s="79"/>
      <c r="M22" s="79"/>
      <c r="N22" s="79"/>
      <c r="O22" s="79"/>
      <c r="P22" s="79"/>
      <c r="Q22" s="76"/>
      <c r="R22" s="76"/>
      <c r="S22" s="79"/>
      <c r="T22" s="79"/>
      <c r="U22" s="79"/>
      <c r="V22" s="79"/>
      <c r="W22" s="249"/>
      <c r="X22" s="249"/>
      <c r="Y22" s="249"/>
    </row>
    <row r="23" spans="2:25" s="102" customFormat="1" ht="21" thickBot="1" x14ac:dyDescent="0.35">
      <c r="B23" s="39"/>
      <c r="C23" s="231"/>
      <c r="D23" s="224" t="s">
        <v>411</v>
      </c>
      <c r="E23" s="225"/>
      <c r="F23" s="226"/>
      <c r="G23" s="227">
        <f>G19+G22</f>
        <v>448000</v>
      </c>
      <c r="H23" s="82"/>
      <c r="I23" s="83"/>
      <c r="J23" s="83"/>
      <c r="K23" s="84"/>
      <c r="L23" s="79"/>
      <c r="M23" s="79"/>
      <c r="N23" s="79"/>
      <c r="O23" s="79"/>
      <c r="P23" s="79"/>
      <c r="Q23" s="76"/>
      <c r="R23" s="76"/>
      <c r="S23" s="79"/>
      <c r="T23" s="79"/>
      <c r="U23" s="79"/>
      <c r="V23" s="79"/>
      <c r="W23" s="249"/>
      <c r="X23" s="249"/>
      <c r="Y23" s="249"/>
    </row>
    <row r="24" spans="2:25" s="102" customFormat="1" ht="21" thickBot="1" x14ac:dyDescent="0.35">
      <c r="B24" s="39"/>
      <c r="C24" s="231"/>
      <c r="D24" s="237" t="s">
        <v>105</v>
      </c>
      <c r="E24" s="238"/>
      <c r="F24" s="239"/>
      <c r="G24" s="240">
        <f>G6-G23</f>
        <v>644357</v>
      </c>
      <c r="H24" s="82"/>
      <c r="I24" s="83"/>
      <c r="J24" s="83"/>
      <c r="K24" s="84"/>
      <c r="L24" s="79"/>
      <c r="M24" s="79"/>
      <c r="N24" s="79"/>
      <c r="O24" s="79"/>
      <c r="P24" s="79"/>
      <c r="Q24" s="76"/>
      <c r="R24" s="76"/>
      <c r="S24" s="79"/>
      <c r="T24" s="79"/>
      <c r="U24" s="79"/>
      <c r="V24" s="79"/>
      <c r="W24" s="249"/>
      <c r="X24" s="249"/>
      <c r="Y24" s="249"/>
    </row>
    <row r="25" spans="2:25" s="102" customFormat="1" ht="23.25" x14ac:dyDescent="0.35">
      <c r="B25" s="103"/>
      <c r="C25" s="104"/>
      <c r="D25" s="193"/>
      <c r="E25" s="194"/>
      <c r="F25" s="195"/>
      <c r="G25" s="242"/>
      <c r="H25" s="250"/>
      <c r="I25" s="251"/>
      <c r="J25" s="251"/>
      <c r="K25" s="252"/>
      <c r="L25" s="253"/>
      <c r="M25" s="253"/>
      <c r="N25" s="253"/>
      <c r="O25" s="253"/>
      <c r="P25" s="253"/>
      <c r="Q25" s="249"/>
      <c r="R25" s="249"/>
      <c r="S25" s="253"/>
      <c r="T25" s="253"/>
      <c r="U25" s="253"/>
      <c r="V25" s="253"/>
      <c r="W25" s="249"/>
      <c r="X25" s="249"/>
      <c r="Y25" s="249"/>
    </row>
    <row r="26" spans="2:25" x14ac:dyDescent="0.25"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</row>
    <row r="27" spans="2:25" x14ac:dyDescent="0.25"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</row>
    <row r="28" spans="2:25" x14ac:dyDescent="0.25"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</row>
    <row r="29" spans="2:25" x14ac:dyDescent="0.25"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</row>
    <row r="30" spans="2:25" x14ac:dyDescent="0.25"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</row>
    <row r="31" spans="2:25" x14ac:dyDescent="0.25"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</row>
    <row r="32" spans="2:25" x14ac:dyDescent="0.25"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</row>
    <row r="33" spans="8:25" x14ac:dyDescent="0.25"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</row>
  </sheetData>
  <mergeCells count="20">
    <mergeCell ref="U4:V4"/>
    <mergeCell ref="D22:F22"/>
    <mergeCell ref="D23:F23"/>
    <mergeCell ref="D19:F19"/>
    <mergeCell ref="J4:J5"/>
    <mergeCell ref="K4:K5"/>
    <mergeCell ref="L4:L5"/>
    <mergeCell ref="M4:P4"/>
    <mergeCell ref="Q4:R4"/>
    <mergeCell ref="S4:T4"/>
    <mergeCell ref="B2:V2"/>
    <mergeCell ref="B3:V3"/>
    <mergeCell ref="B4:B5"/>
    <mergeCell ref="C4:C5"/>
    <mergeCell ref="D4:D5"/>
    <mergeCell ref="E4:E5"/>
    <mergeCell ref="F4:F5"/>
    <mergeCell ref="G4:G5"/>
    <mergeCell ref="H4:H5"/>
    <mergeCell ref="I4:I5"/>
  </mergeCells>
  <conditionalFormatting sqref="E6">
    <cfRule type="duplicateValues" dxfId="23" priority="18"/>
  </conditionalFormatting>
  <conditionalFormatting sqref="E6">
    <cfRule type="duplicateValues" dxfId="22" priority="16"/>
    <cfRule type="duplicateValues" dxfId="21" priority="17"/>
  </conditionalFormatting>
  <conditionalFormatting sqref="E25">
    <cfRule type="duplicateValues" dxfId="20" priority="15"/>
  </conditionalFormatting>
  <conditionalFormatting sqref="E25">
    <cfRule type="duplicateValues" dxfId="19" priority="13"/>
    <cfRule type="duplicateValues" dxfId="18" priority="14"/>
  </conditionalFormatting>
  <conditionalFormatting sqref="F6">
    <cfRule type="duplicateValues" dxfId="17" priority="12"/>
  </conditionalFormatting>
  <conditionalFormatting sqref="F6">
    <cfRule type="duplicateValues" dxfId="16" priority="10"/>
    <cfRule type="duplicateValues" dxfId="15" priority="11"/>
  </conditionalFormatting>
  <conditionalFormatting sqref="F25">
    <cfRule type="duplicateValues" dxfId="14" priority="9"/>
  </conditionalFormatting>
  <conditionalFormatting sqref="F25">
    <cfRule type="duplicateValues" dxfId="13" priority="7"/>
    <cfRule type="duplicateValues" dxfId="12" priority="8"/>
  </conditionalFormatting>
  <conditionalFormatting sqref="E7">
    <cfRule type="duplicateValues" dxfId="11" priority="6"/>
  </conditionalFormatting>
  <conditionalFormatting sqref="E7">
    <cfRule type="duplicateValues" dxfId="10" priority="4"/>
    <cfRule type="duplicateValues" dxfId="9" priority="5"/>
  </conditionalFormatting>
  <conditionalFormatting sqref="F7">
    <cfRule type="duplicateValues" dxfId="8" priority="3"/>
  </conditionalFormatting>
  <conditionalFormatting sqref="F7">
    <cfRule type="duplicateValues" dxfId="7" priority="1"/>
    <cfRule type="duplicateValues" dxfId="6" priority="2"/>
  </conditionalFormatting>
  <conditionalFormatting sqref="E8:E18 E20:E21 E24">
    <cfRule type="duplicateValues" dxfId="5" priority="19"/>
  </conditionalFormatting>
  <conditionalFormatting sqref="E8:E18 E20:E21 E24">
    <cfRule type="duplicateValues" dxfId="4" priority="20"/>
    <cfRule type="duplicateValues" dxfId="3" priority="21"/>
  </conditionalFormatting>
  <conditionalFormatting sqref="H12 F8:F18 F24 F20:F21">
    <cfRule type="duplicateValues" dxfId="2" priority="22"/>
  </conditionalFormatting>
  <conditionalFormatting sqref="H12 F8:F18 F24 F20:F21">
    <cfRule type="duplicateValues" dxfId="1" priority="23"/>
    <cfRule type="duplicateValues" dxfId="0" priority="24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25012018</vt:lpstr>
      <vt:lpstr>29012018</vt:lpstr>
      <vt:lpstr>30012018</vt:lpstr>
      <vt:lpstr>31012018</vt:lpstr>
      <vt:lpstr>'25012018'!Print_Area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Okonna</dc:creator>
  <cp:lastModifiedBy>Okonna</cp:lastModifiedBy>
  <cp:lastPrinted>2018-02-16T20:48:25Z</cp:lastPrinted>
  <dcterms:created xsi:type="dcterms:W3CDTF">2018-02-16T20:36:08Z</dcterms:created>
  <dcterms:modified xsi:type="dcterms:W3CDTF">2018-02-16T21:07:41Z</dcterms:modified>
</cp:coreProperties>
</file>