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INDIVIDUAL PDO REPORTS 2018 PDOS ONLY\"/>
    </mc:Choice>
  </mc:AlternateContent>
  <bookViews>
    <workbookView xWindow="0" yWindow="0" windowWidth="20490" windowHeight="7065" tabRatio="696" activeTab="1"/>
  </bookViews>
  <sheets>
    <sheet name="FEB 1 TO FEB 6TH" sheetId="10" r:id="rId1"/>
    <sheet name="070218" sheetId="4" r:id="rId2"/>
    <sheet name="080218" sheetId="2" r:id="rId3"/>
    <sheet name="090218" sheetId="1" r:id="rId4"/>
    <sheet name="100218" sheetId="3" r:id="rId5"/>
    <sheet name="110218" sheetId="5" r:id="rId6"/>
    <sheet name="120218" sheetId="6" r:id="rId7"/>
    <sheet name="130218" sheetId="7" r:id="rId8"/>
    <sheet name="140218" sheetId="8" r:id="rId9"/>
    <sheet name="150218" sheetId="9" r:id="rId10"/>
    <sheet name="16022018" sheetId="11" r:id="rId11"/>
    <sheet name="17022018" sheetId="12" r:id="rId12"/>
    <sheet name="18022018" sheetId="13" r:id="rId13"/>
    <sheet name="1ST TO 9TH MARCH, 2018" sheetId="14" r:id="rId14"/>
    <sheet name="10032018" sheetId="15" r:id="rId15"/>
    <sheet name="11032018" sheetId="18" r:id="rId16"/>
    <sheet name="12032018" sheetId="17" r:id="rId17"/>
    <sheet name="13032018" sheetId="19" r:id="rId18"/>
    <sheet name="14032018" sheetId="20" r:id="rId19"/>
    <sheet name="15032018" sheetId="21" r:id="rId20"/>
    <sheet name="16032018" sheetId="22" r:id="rId21"/>
    <sheet name="17032018" sheetId="23" r:id="rId22"/>
    <sheet name="18032018" sheetId="24" r:id="rId23"/>
    <sheet name="19032018" sheetId="25" r:id="rId24"/>
    <sheet name="20032018" sheetId="26" r:id="rId25"/>
    <sheet name="Sheet1" sheetId="27" r:id="rId26"/>
  </sheets>
  <definedNames>
    <definedName name="_xlnm._FilterDatabase" localSheetId="4" hidden="1">'100218'!$B$2:$M$67</definedName>
    <definedName name="_xlnm._FilterDatabase" localSheetId="5" hidden="1">'110218'!$B$6:$M$46</definedName>
    <definedName name="_xlnm._FilterDatabase" localSheetId="16" hidden="1">'12032018'!$C$3:$L$33</definedName>
    <definedName name="_xlnm.Print_Area" localSheetId="1">'070218'!$B$3:$M$54</definedName>
    <definedName name="_xlnm.Print_Area" localSheetId="2">'080218'!$B$1:$M$50</definedName>
    <definedName name="_xlnm.Print_Area" localSheetId="4">'100218'!$A$1:$N$71</definedName>
  </definedNames>
  <calcPr calcId="152511" concurrentCalc="0"/>
</workbook>
</file>

<file path=xl/calcChain.xml><?xml version="1.0" encoding="utf-8"?>
<calcChain xmlns="http://schemas.openxmlformats.org/spreadsheetml/2006/main">
  <c r="G47" i="5" l="1"/>
  <c r="H47" i="5"/>
  <c r="H68" i="3"/>
  <c r="E24" i="25"/>
  <c r="F17" i="23"/>
  <c r="E18" i="23"/>
  <c r="E46" i="22"/>
  <c r="F45" i="22"/>
  <c r="F46" i="21"/>
  <c r="E47" i="21"/>
  <c r="F30" i="15"/>
  <c r="E31" i="15"/>
  <c r="F30" i="18"/>
  <c r="E31" i="18"/>
  <c r="H12" i="8"/>
  <c r="H18" i="6"/>
  <c r="H10" i="4"/>
  <c r="H11" i="2"/>
  <c r="G11" i="2"/>
  <c r="H47" i="2"/>
  <c r="H49" i="2"/>
  <c r="G47" i="2"/>
  <c r="H52" i="4"/>
  <c r="G52" i="4"/>
  <c r="G10" i="4"/>
  <c r="G12" i="12"/>
  <c r="G14" i="12"/>
  <c r="G15" i="12"/>
  <c r="B6" i="12"/>
  <c r="B7" i="12"/>
  <c r="B8" i="12"/>
  <c r="B9" i="12"/>
  <c r="B10" i="12"/>
  <c r="B11" i="12"/>
  <c r="H12" i="11"/>
  <c r="H11" i="9"/>
  <c r="H11" i="8"/>
  <c r="H8" i="7"/>
  <c r="H41" i="5"/>
  <c r="H62" i="3"/>
  <c r="H3" i="3"/>
  <c r="H48" i="1"/>
  <c r="H53" i="4"/>
  <c r="H54" i="4"/>
  <c r="H1" i="2"/>
  <c r="H50" i="2"/>
</calcChain>
</file>

<file path=xl/sharedStrings.xml><?xml version="1.0" encoding="utf-8"?>
<sst xmlns="http://schemas.openxmlformats.org/spreadsheetml/2006/main" count="3477" uniqueCount="1310">
  <si>
    <t>DAILY PMS LOADING AT CYBERNETICS DEPOT, ON 9TH FEB.,  2018</t>
  </si>
  <si>
    <t>SN</t>
  </si>
  <si>
    <t>MARKETER NAME</t>
  </si>
  <si>
    <t>MARKETER CLASS</t>
  </si>
  <si>
    <t>MT No</t>
  </si>
  <si>
    <t>TRUCK No</t>
  </si>
  <si>
    <t>PROG QTY (LTRS)</t>
  </si>
  <si>
    <t>LOADED QTY (LTRS)</t>
  </si>
  <si>
    <t>DRIVER'S NAME</t>
  </si>
  <si>
    <t>DRIVER'S GSM No</t>
  </si>
  <si>
    <t>WB No</t>
  </si>
  <si>
    <t>FILLING STATION ADDRESS</t>
  </si>
  <si>
    <t>DESTINATION STATE</t>
  </si>
  <si>
    <t>OPENING STOCK</t>
  </si>
  <si>
    <t>AIMANOSI</t>
  </si>
  <si>
    <t>IND</t>
  </si>
  <si>
    <t>BEN 407 XA</t>
  </si>
  <si>
    <t>EJELE</t>
  </si>
  <si>
    <t>0803 455 3520</t>
  </si>
  <si>
    <t>KABBA</t>
  </si>
  <si>
    <t>KOGI</t>
  </si>
  <si>
    <t>SIDI AKIBU</t>
  </si>
  <si>
    <t>FST 487 XE</t>
  </si>
  <si>
    <t>SYLVESTER</t>
  </si>
  <si>
    <t>0810 186 5589</t>
  </si>
  <si>
    <t>WARRI</t>
  </si>
  <si>
    <t>DELTA</t>
  </si>
  <si>
    <t>SAM JOHN</t>
  </si>
  <si>
    <t>FKJ 29 XR</t>
  </si>
  <si>
    <t>WILLIAM</t>
  </si>
  <si>
    <t>0803 756 1116</t>
  </si>
  <si>
    <t>A.M. DANZAKI</t>
  </si>
  <si>
    <t>BBR 327 XA</t>
  </si>
  <si>
    <t>AUDU</t>
  </si>
  <si>
    <t>0803 639 9953</t>
  </si>
  <si>
    <t>DUTCH</t>
  </si>
  <si>
    <t>ADAMATU.</t>
  </si>
  <si>
    <t>AFZ 600 XA</t>
  </si>
  <si>
    <t>MONDAY</t>
  </si>
  <si>
    <t>0803 581 0378</t>
  </si>
  <si>
    <t>JIGAWA</t>
  </si>
  <si>
    <t>SAMALIS</t>
  </si>
  <si>
    <t>XB 222 PTN</t>
  </si>
  <si>
    <t>AZEEZ</t>
  </si>
  <si>
    <t>0806 290 2632</t>
  </si>
  <si>
    <t>TOTAL</t>
  </si>
  <si>
    <t>MAJOR</t>
  </si>
  <si>
    <t>KMC 585 ZQ</t>
  </si>
  <si>
    <t>ABDULLAHI</t>
  </si>
  <si>
    <t>0803 912 3440</t>
  </si>
  <si>
    <t>KADUNA</t>
  </si>
  <si>
    <t>YUSBAS</t>
  </si>
  <si>
    <t>AKD 236 XD</t>
  </si>
  <si>
    <t>AUSTINE</t>
  </si>
  <si>
    <t>0817  275 7881</t>
  </si>
  <si>
    <t>KMC 797 XW</t>
  </si>
  <si>
    <t>YUSUF</t>
  </si>
  <si>
    <t>0806 215 0660</t>
  </si>
  <si>
    <t>KABEER VENT.</t>
  </si>
  <si>
    <t>LSR 626 XW</t>
  </si>
  <si>
    <t>NNAMDI</t>
  </si>
  <si>
    <t>0813 550 4670</t>
  </si>
  <si>
    <t>TRN 520 XA</t>
  </si>
  <si>
    <t>MUSA</t>
  </si>
  <si>
    <t>0803 077 0708</t>
  </si>
  <si>
    <t>ASB 529 XA</t>
  </si>
  <si>
    <t>CHIKA</t>
  </si>
  <si>
    <t>0703 897 6264</t>
  </si>
  <si>
    <t>AYAS</t>
  </si>
  <si>
    <t>WWR 93 ZU</t>
  </si>
  <si>
    <t>RAPHAEL</t>
  </si>
  <si>
    <t>0703 277 0039</t>
  </si>
  <si>
    <t>RRU 461 XA</t>
  </si>
  <si>
    <t xml:space="preserve">JOHN </t>
  </si>
  <si>
    <t>0802 310 4478</t>
  </si>
  <si>
    <t>SOLEVID</t>
  </si>
  <si>
    <t>FKJ 257 XJ</t>
  </si>
  <si>
    <t>MOSES</t>
  </si>
  <si>
    <t>0817 186 3920</t>
  </si>
  <si>
    <t>ORE</t>
  </si>
  <si>
    <t>ONDO</t>
  </si>
  <si>
    <t>COUNTRY PET.</t>
  </si>
  <si>
    <t>XP 506 KSF</t>
  </si>
  <si>
    <t>EFE</t>
  </si>
  <si>
    <t>0805 050 6787</t>
  </si>
  <si>
    <t>KANO</t>
  </si>
  <si>
    <t>XQ 34 LSD</t>
  </si>
  <si>
    <t>FELIX</t>
  </si>
  <si>
    <t>KRD 343 XP</t>
  </si>
  <si>
    <t>ROMEO</t>
  </si>
  <si>
    <t>0813 840 2684</t>
  </si>
  <si>
    <t>RACE OIL</t>
  </si>
  <si>
    <t>XU 147 APP</t>
  </si>
  <si>
    <t>AKPAKO</t>
  </si>
  <si>
    <t>0703 056 5509</t>
  </si>
  <si>
    <t>ED-KAY</t>
  </si>
  <si>
    <t>KTU 400 XA</t>
  </si>
  <si>
    <t>OBUS</t>
  </si>
  <si>
    <t>0814 805 5511</t>
  </si>
  <si>
    <t>OZORO</t>
  </si>
  <si>
    <t>LIQUID POWER</t>
  </si>
  <si>
    <t>AYB 123 XP</t>
  </si>
  <si>
    <t>ROBINSON</t>
  </si>
  <si>
    <t>0806 933 1416</t>
  </si>
  <si>
    <t>BENIN</t>
  </si>
  <si>
    <t>EDO</t>
  </si>
  <si>
    <t>KASTLE</t>
  </si>
  <si>
    <t>XB 120 DSZ</t>
  </si>
  <si>
    <t>UMAKHA</t>
  </si>
  <si>
    <t>0803 094 1647</t>
  </si>
  <si>
    <t>ASABA</t>
  </si>
  <si>
    <t>MC MINET</t>
  </si>
  <si>
    <t>BEN 559 ZW</t>
  </si>
  <si>
    <t>FATAI</t>
  </si>
  <si>
    <t>0805 173 9676</t>
  </si>
  <si>
    <t>AKURE</t>
  </si>
  <si>
    <t>TRN 527 XA</t>
  </si>
  <si>
    <t>ABBA</t>
  </si>
  <si>
    <t>ASHA SHAYI</t>
  </si>
  <si>
    <t>CRC 32 XA</t>
  </si>
  <si>
    <t>0907 758 5456</t>
  </si>
  <si>
    <t>YDB 747 XA</t>
  </si>
  <si>
    <t>0803 689 2985</t>
  </si>
  <si>
    <t>GOMBE</t>
  </si>
  <si>
    <t>MKA 453 ZB</t>
  </si>
  <si>
    <t>KABIRU</t>
  </si>
  <si>
    <t>0903 051 0028</t>
  </si>
  <si>
    <t>JUNIWAD</t>
  </si>
  <si>
    <t>UBJ 419 XA</t>
  </si>
  <si>
    <t>0805 778 2120</t>
  </si>
  <si>
    <t>RIQUEST</t>
  </si>
  <si>
    <t>AFZ 660 XA</t>
  </si>
  <si>
    <t>OMORO</t>
  </si>
  <si>
    <t>0803 391 1813</t>
  </si>
  <si>
    <t>OWERRI</t>
  </si>
  <si>
    <t>IMO</t>
  </si>
  <si>
    <t>FASIR ENERGY</t>
  </si>
  <si>
    <t>SLK 16 XA</t>
  </si>
  <si>
    <t>LUKEMAN</t>
  </si>
  <si>
    <t>0803 602 9720</t>
  </si>
  <si>
    <t>AKD 460 XN</t>
  </si>
  <si>
    <t>ABUBAKAR</t>
  </si>
  <si>
    <t>0905 123 0161</t>
  </si>
  <si>
    <t>MRS OIL</t>
  </si>
  <si>
    <t>MKA 19 XD</t>
  </si>
  <si>
    <t>EJIEO</t>
  </si>
  <si>
    <t>0816 034 6663</t>
  </si>
  <si>
    <t>BEN 274 XY</t>
  </si>
  <si>
    <t>SUNNY</t>
  </si>
  <si>
    <t>0805 572 8160</t>
  </si>
  <si>
    <t>GBELURA</t>
  </si>
  <si>
    <t>KSF 442 XJ</t>
  </si>
  <si>
    <t>TONY</t>
  </si>
  <si>
    <t>0806 234 7050</t>
  </si>
  <si>
    <t>SULEJA</t>
  </si>
  <si>
    <t>NIGER</t>
  </si>
  <si>
    <t>EDENOKUN</t>
  </si>
  <si>
    <t>JRT 355XA</t>
  </si>
  <si>
    <t>JONAH</t>
  </si>
  <si>
    <t>0806 318 3368</t>
  </si>
  <si>
    <t>XA 915 RRU</t>
  </si>
  <si>
    <t>ABEJIDE</t>
  </si>
  <si>
    <t>0703 129 4305</t>
  </si>
  <si>
    <t>GGU 234 XA</t>
  </si>
  <si>
    <t>IKE</t>
  </si>
  <si>
    <t>0803 766 0676</t>
  </si>
  <si>
    <t>AUCHI</t>
  </si>
  <si>
    <t>OLUMBO</t>
  </si>
  <si>
    <t>USL 82 ZC</t>
  </si>
  <si>
    <t>CLEMENT</t>
  </si>
  <si>
    <t>MRA ENERGY</t>
  </si>
  <si>
    <t>SKL 403 XA</t>
  </si>
  <si>
    <t>0808 380 3320</t>
  </si>
  <si>
    <t>YMI LTD</t>
  </si>
  <si>
    <t>FUR 209 XA</t>
  </si>
  <si>
    <t>YALLABA</t>
  </si>
  <si>
    <t>0806 726 6566</t>
  </si>
  <si>
    <t>YOLA</t>
  </si>
  <si>
    <t>I.Y. &amp; SONS</t>
  </si>
  <si>
    <t>ASB 701 XA</t>
  </si>
  <si>
    <t>IBOBO</t>
  </si>
  <si>
    <t>0902 000 1572</t>
  </si>
  <si>
    <t>TDU 472 XA</t>
  </si>
  <si>
    <t>OSAYI</t>
  </si>
  <si>
    <t>0803 463 4157</t>
  </si>
  <si>
    <t>ENU 35 YA</t>
  </si>
  <si>
    <t>TINPOLICE</t>
  </si>
  <si>
    <t>0814 591 6030</t>
  </si>
  <si>
    <t>FORTY THREE (43)</t>
  </si>
  <si>
    <t>TRUCKS</t>
  </si>
  <si>
    <t>CLOSING STOCK</t>
  </si>
  <si>
    <t>AUTHENTICATED BY:</t>
  </si>
  <si>
    <t>PREPARED BY: NWIBANA, I.(SUPV. OPS)</t>
  </si>
  <si>
    <t>SIGNED: IFEANYI ONWORDI</t>
  </si>
  <si>
    <t>SIGN &amp; DATE:</t>
  </si>
  <si>
    <t>DEPOT MANAGER, CYBERNETICS</t>
  </si>
  <si>
    <t>(PPMC REP)</t>
  </si>
  <si>
    <t>DAILY PMS LOADING AT CYBERNETICS DEPOT, ON 8TH FEB.,  2018</t>
  </si>
  <si>
    <t>PEANOL</t>
  </si>
  <si>
    <t>GFR 574 XA</t>
  </si>
  <si>
    <t>EVANS</t>
  </si>
  <si>
    <t>0806 851 7765</t>
  </si>
  <si>
    <t>ENUGU</t>
  </si>
  <si>
    <t>DANMARNA</t>
  </si>
  <si>
    <t>MKA 54 ZF</t>
  </si>
  <si>
    <t>0807 336 0550</t>
  </si>
  <si>
    <t>TOO 21 KT</t>
  </si>
  <si>
    <t>MAIKANO</t>
  </si>
  <si>
    <t>0803 576 0631</t>
  </si>
  <si>
    <t>MKA 53 ZF</t>
  </si>
  <si>
    <t>DAN KALAMBE</t>
  </si>
  <si>
    <t>FSK 14 XA</t>
  </si>
  <si>
    <t>ESE</t>
  </si>
  <si>
    <t>0706 716 0958</t>
  </si>
  <si>
    <t>EJEG</t>
  </si>
  <si>
    <t>DKA 458 ZA</t>
  </si>
  <si>
    <t>BABA</t>
  </si>
  <si>
    <t>0803 225 6440</t>
  </si>
  <si>
    <t>KAF 502 XA</t>
  </si>
  <si>
    <t>BOLA</t>
  </si>
  <si>
    <t>EDI-JENS</t>
  </si>
  <si>
    <t>KAF 730 XA</t>
  </si>
  <si>
    <t>JOHN</t>
  </si>
  <si>
    <t>KAF 719 XA</t>
  </si>
  <si>
    <t>JOHN, F.</t>
  </si>
  <si>
    <t>TONSJONS</t>
  </si>
  <si>
    <t>KAF 503 XF</t>
  </si>
  <si>
    <t>ADAMA</t>
  </si>
  <si>
    <t>0806 316 4579</t>
  </si>
  <si>
    <t>FSK 19 XA</t>
  </si>
  <si>
    <t>0810 316 5551</t>
  </si>
  <si>
    <t>KCH 135 XA</t>
  </si>
  <si>
    <t>DABO</t>
  </si>
  <si>
    <t>0803 535 9691</t>
  </si>
  <si>
    <t>MKA 886 ZF</t>
  </si>
  <si>
    <t>IDRIS</t>
  </si>
  <si>
    <t>0806 640 1161</t>
  </si>
  <si>
    <t>KAF 718 XA</t>
  </si>
  <si>
    <t>SADABU</t>
  </si>
  <si>
    <t>0813 319 8875</t>
  </si>
  <si>
    <t>YD NIG.</t>
  </si>
  <si>
    <t>KMC 113 ZQ</t>
  </si>
  <si>
    <t>MOH'MED</t>
  </si>
  <si>
    <t>0806 131 2865</t>
  </si>
  <si>
    <t>KAF 717 XA</t>
  </si>
  <si>
    <t>USMAN</t>
  </si>
  <si>
    <t>0808 353 3931</t>
  </si>
  <si>
    <t>TRK 87 XA</t>
  </si>
  <si>
    <t>SUNDAY</t>
  </si>
  <si>
    <t>0909 992 2814</t>
  </si>
  <si>
    <t>ALH. UBA, M.</t>
  </si>
  <si>
    <t>JAL 185 XA</t>
  </si>
  <si>
    <t>0816 598 5159</t>
  </si>
  <si>
    <t>ADAMAWA</t>
  </si>
  <si>
    <t>KMC 474 ZQ</t>
  </si>
  <si>
    <t>ALI</t>
  </si>
  <si>
    <t>MKA 888 ZF</t>
  </si>
  <si>
    <t>0805 959 7673</t>
  </si>
  <si>
    <t>BUNGEL</t>
  </si>
  <si>
    <t>JMT 175 YR</t>
  </si>
  <si>
    <t>SULEIMAN</t>
  </si>
  <si>
    <t>0803 818 7737</t>
  </si>
  <si>
    <t>HIMMA</t>
  </si>
  <si>
    <t>GGJ 70 XA</t>
  </si>
  <si>
    <t>ANTHONY</t>
  </si>
  <si>
    <t>0706 717 7969</t>
  </si>
  <si>
    <t>NNPC RETAIL</t>
  </si>
  <si>
    <t>RETAIL</t>
  </si>
  <si>
    <t>LSR 454 XD</t>
  </si>
  <si>
    <t>MOJEED</t>
  </si>
  <si>
    <t>0806 006 7132</t>
  </si>
  <si>
    <t>YLA 419 XA</t>
  </si>
  <si>
    <t>0803 818 7738</t>
  </si>
  <si>
    <t>MAN 53 XA</t>
  </si>
  <si>
    <t>FRANCIS</t>
  </si>
  <si>
    <t>0706 716 8958</t>
  </si>
  <si>
    <t>ALUMMA OIL</t>
  </si>
  <si>
    <t>KWK 241 XA</t>
  </si>
  <si>
    <t>0808 584 7237</t>
  </si>
  <si>
    <t>JOS</t>
  </si>
  <si>
    <t>PLATEAU</t>
  </si>
  <si>
    <t>ILAGOL</t>
  </si>
  <si>
    <t>YLA 277 XM</t>
  </si>
  <si>
    <t>MLF 61 XA</t>
  </si>
  <si>
    <t>0706 716 8959</t>
  </si>
  <si>
    <t>AGB 236 XA</t>
  </si>
  <si>
    <t>OMO</t>
  </si>
  <si>
    <t>0816 494 1778</t>
  </si>
  <si>
    <t>YLA 697 XM</t>
  </si>
  <si>
    <t>AL-MUSMOON</t>
  </si>
  <si>
    <t>SMK 470 XR</t>
  </si>
  <si>
    <t>0803 676 8910</t>
  </si>
  <si>
    <t>AKANIS</t>
  </si>
  <si>
    <t>MKA 731 ZU</t>
  </si>
  <si>
    <t>0813 840 2654</t>
  </si>
  <si>
    <t>AMMASCO</t>
  </si>
  <si>
    <t>KMC 224 YK</t>
  </si>
  <si>
    <t>HAFIZU</t>
  </si>
  <si>
    <t>0906 444 6740</t>
  </si>
  <si>
    <t>SLK 357 XA</t>
  </si>
  <si>
    <t>OSADAYI</t>
  </si>
  <si>
    <t>0706 710 4721</t>
  </si>
  <si>
    <t>A.K. PET.</t>
  </si>
  <si>
    <t>DKA 217 ZU</t>
  </si>
  <si>
    <t>EMMA</t>
  </si>
  <si>
    <t>0811 609 6600</t>
  </si>
  <si>
    <t>SHADEEN</t>
  </si>
  <si>
    <t>MNA 422 XU</t>
  </si>
  <si>
    <t>GODSONS</t>
  </si>
  <si>
    <t>0811 609 6601</t>
  </si>
  <si>
    <t>A.G. NGARI</t>
  </si>
  <si>
    <t>AKD 288 XK</t>
  </si>
  <si>
    <t>ZUBE</t>
  </si>
  <si>
    <t>0808 257 8181</t>
  </si>
  <si>
    <t>APP 878 XB</t>
  </si>
  <si>
    <t>EJIRO</t>
  </si>
  <si>
    <t>MKA 151 XA</t>
  </si>
  <si>
    <t>DAILY PMS LOADING AT CYBERNETICS DEPOT, ON 10TH FEB.,  2018</t>
  </si>
  <si>
    <t>ISHOLA</t>
  </si>
  <si>
    <t>UROMI</t>
  </si>
  <si>
    <t>DAILY PMS LOADING AT CYBERNETICS DEPOT, ON 7TH FEB.,  2018</t>
  </si>
  <si>
    <t>RAMSHEED</t>
  </si>
  <si>
    <t>BWR 743 YQ</t>
  </si>
  <si>
    <t>OLOBO</t>
  </si>
  <si>
    <t>0803 354 0480</t>
  </si>
  <si>
    <t>MAKURDI</t>
  </si>
  <si>
    <t>BENUE</t>
  </si>
  <si>
    <t>BDG 763 XM</t>
  </si>
  <si>
    <t>COSMAS</t>
  </si>
  <si>
    <t>0817 095 2696</t>
  </si>
  <si>
    <t>LSR 456 XD</t>
  </si>
  <si>
    <t>AYODE</t>
  </si>
  <si>
    <t>0705 994 9326</t>
  </si>
  <si>
    <t>KJA 652 XD</t>
  </si>
  <si>
    <t>EBILOMA</t>
  </si>
  <si>
    <t>0806 000 1150</t>
  </si>
  <si>
    <t>IGALA</t>
  </si>
  <si>
    <t>XG 145 EFR</t>
  </si>
  <si>
    <t>ALIYU</t>
  </si>
  <si>
    <t>0806 570 5784</t>
  </si>
  <si>
    <t>MUAZU</t>
  </si>
  <si>
    <t>KMC 106 ZQ</t>
  </si>
  <si>
    <t xml:space="preserve">TAJUDEEN </t>
  </si>
  <si>
    <t>0802 305 6024</t>
  </si>
  <si>
    <t>TARABA</t>
  </si>
  <si>
    <t>VICTOR,O.</t>
  </si>
  <si>
    <t>AGB 425 XA</t>
  </si>
  <si>
    <t>KUNLE</t>
  </si>
  <si>
    <t>0816 987 4481</t>
  </si>
  <si>
    <t>MKA 724 ZB</t>
  </si>
  <si>
    <t>0803 315 3460</t>
  </si>
  <si>
    <t>YUNUSAWA</t>
  </si>
  <si>
    <t>SKP 480 XA</t>
  </si>
  <si>
    <t>OBIMA</t>
  </si>
  <si>
    <t>0803 271 9797</t>
  </si>
  <si>
    <t>KSF 770 XD</t>
  </si>
  <si>
    <t>AJO</t>
  </si>
  <si>
    <t>0803 612 3187</t>
  </si>
  <si>
    <t>URM 507 XA</t>
  </si>
  <si>
    <t>TOPE</t>
  </si>
  <si>
    <t>0905 170 5557</t>
  </si>
  <si>
    <t>EFR 619 XA</t>
  </si>
  <si>
    <t>CHUKS</t>
  </si>
  <si>
    <t>0803 405 1376</t>
  </si>
  <si>
    <t>G.G. OIL</t>
  </si>
  <si>
    <t>LSR 04 XS</t>
  </si>
  <si>
    <t>0703 337 2999</t>
  </si>
  <si>
    <t>AMEFUA</t>
  </si>
  <si>
    <t>0817 156 3920</t>
  </si>
  <si>
    <t>XA 638 KMK</t>
  </si>
  <si>
    <t>GODSPOWER</t>
  </si>
  <si>
    <t>0803 072 8982</t>
  </si>
  <si>
    <t>ABIMO</t>
  </si>
  <si>
    <t>WWR 999 XA</t>
  </si>
  <si>
    <t>LUCKY</t>
  </si>
  <si>
    <t>0906 600 4345</t>
  </si>
  <si>
    <t>EFR 661 XA</t>
  </si>
  <si>
    <t>0806 790 1167</t>
  </si>
  <si>
    <t>U.S. GALI</t>
  </si>
  <si>
    <t>XA 649 AYB</t>
  </si>
  <si>
    <t>HUSSIMI</t>
  </si>
  <si>
    <t>0806 662 4381</t>
  </si>
  <si>
    <t>AHADACH</t>
  </si>
  <si>
    <t>ASB 850 XA</t>
  </si>
  <si>
    <t>0807 672 1229</t>
  </si>
  <si>
    <t>KWALE</t>
  </si>
  <si>
    <t>AGB  96 ZD</t>
  </si>
  <si>
    <t>ERNEST</t>
  </si>
  <si>
    <t>0805 133 0514</t>
  </si>
  <si>
    <t>KABTAL</t>
  </si>
  <si>
    <t>BRK 233 YX</t>
  </si>
  <si>
    <t>BELLO</t>
  </si>
  <si>
    <t>0703 063 4969</t>
  </si>
  <si>
    <t>Y.A. SHMAN</t>
  </si>
  <si>
    <t>KKF 124 XA</t>
  </si>
  <si>
    <t>SHAMA</t>
  </si>
  <si>
    <t>0907 486 2430</t>
  </si>
  <si>
    <t>ADMUS</t>
  </si>
  <si>
    <t>XB 245 LEH</t>
  </si>
  <si>
    <t>0803 461 2605</t>
  </si>
  <si>
    <t>A.Y.M. SHAFA</t>
  </si>
  <si>
    <t>DBM 53 XA</t>
  </si>
  <si>
    <t>MAKO</t>
  </si>
  <si>
    <t>DBM 52 XA</t>
  </si>
  <si>
    <t>BRK 587 XA</t>
  </si>
  <si>
    <t>0906 066 1715</t>
  </si>
  <si>
    <t>AYB 123 XA</t>
  </si>
  <si>
    <t>OKOLIE</t>
  </si>
  <si>
    <t>0903 634 9043</t>
  </si>
  <si>
    <t>ALH.UBA, M.</t>
  </si>
  <si>
    <t>PTN 384 XA</t>
  </si>
  <si>
    <t>ONYEKA</t>
  </si>
  <si>
    <t>0813 463 9810</t>
  </si>
  <si>
    <t>ASB 594 ZH</t>
  </si>
  <si>
    <t>OKECHUKWU</t>
  </si>
  <si>
    <t>0806 636 8992</t>
  </si>
  <si>
    <t>GAR 474 XA</t>
  </si>
  <si>
    <t>EMMNUEL</t>
  </si>
  <si>
    <t>0803 310 3022</t>
  </si>
  <si>
    <t>LND 59 XP</t>
  </si>
  <si>
    <t>OKPAKO</t>
  </si>
  <si>
    <t>BLR 167 XA</t>
  </si>
  <si>
    <t>AKK 462 XA</t>
  </si>
  <si>
    <t>HIFLY</t>
  </si>
  <si>
    <t>BEN 223 YY</t>
  </si>
  <si>
    <t>IBRU</t>
  </si>
  <si>
    <t>0902 024 6880</t>
  </si>
  <si>
    <t>GRA 460 XA</t>
  </si>
  <si>
    <t>0813 973 8676</t>
  </si>
  <si>
    <t>GWAGWA</t>
  </si>
  <si>
    <t>MKA 66 ZB</t>
  </si>
  <si>
    <t>0803 357 8643</t>
  </si>
  <si>
    <t>MLF 45 XA</t>
  </si>
  <si>
    <t>0803 357 8642</t>
  </si>
  <si>
    <t>ALUMMA</t>
  </si>
  <si>
    <t>ABJ 773 XL</t>
  </si>
  <si>
    <t>0808 584 7227</t>
  </si>
  <si>
    <t>MAIRIGA</t>
  </si>
  <si>
    <t>JAL 903 XA</t>
  </si>
  <si>
    <t>ASSOC. VENT.</t>
  </si>
  <si>
    <t>KZR 759 XA</t>
  </si>
  <si>
    <t>DKA 182 XF</t>
  </si>
  <si>
    <t>MOHAMMED</t>
  </si>
  <si>
    <t>MKA 814 ZF</t>
  </si>
  <si>
    <t>MKA 813 ZF</t>
  </si>
  <si>
    <t>SUPASA</t>
  </si>
  <si>
    <t>JRT 428 XA</t>
  </si>
  <si>
    <t>JONATHAN</t>
  </si>
  <si>
    <t>0806 475 6083</t>
  </si>
  <si>
    <t>LOKOJA</t>
  </si>
  <si>
    <t>DGE 511 XB</t>
  </si>
  <si>
    <t>OMOUKE</t>
  </si>
  <si>
    <t>0806 981 4580</t>
  </si>
  <si>
    <t>FALANDE</t>
  </si>
  <si>
    <t>ENU 245 XD</t>
  </si>
  <si>
    <t>CHINONSO</t>
  </si>
  <si>
    <t>0706 126 3793</t>
  </si>
  <si>
    <t>SCOMMA</t>
  </si>
  <si>
    <t>XB 219 LEH</t>
  </si>
  <si>
    <t>JACOB</t>
  </si>
  <si>
    <t>0814 808 8815</t>
  </si>
  <si>
    <t>XS 676 ENU</t>
  </si>
  <si>
    <t>DENCO</t>
  </si>
  <si>
    <t>0703 578 8339</t>
  </si>
  <si>
    <t>CHIT-TIM</t>
  </si>
  <si>
    <t>AKD 918 XD</t>
  </si>
  <si>
    <t>WALTER</t>
  </si>
  <si>
    <t>0803 939 7497</t>
  </si>
  <si>
    <t>WWR 326 XA</t>
  </si>
  <si>
    <t>0706 778 0865</t>
  </si>
  <si>
    <t>JRT 418 XA</t>
  </si>
  <si>
    <t>STATE</t>
  </si>
  <si>
    <t>0808 737 2799</t>
  </si>
  <si>
    <t>TREASURE</t>
  </si>
  <si>
    <t>RRT 153 XA</t>
  </si>
  <si>
    <t xml:space="preserve">FRANK </t>
  </si>
  <si>
    <t>0816 641 4022</t>
  </si>
  <si>
    <t>EFR 815 XA</t>
  </si>
  <si>
    <t>AYO</t>
  </si>
  <si>
    <t>0706 288 8988</t>
  </si>
  <si>
    <t>AYODELE</t>
  </si>
  <si>
    <t>KOBAY</t>
  </si>
  <si>
    <t>XA 357 BKW</t>
  </si>
  <si>
    <t>0808 055 3771</t>
  </si>
  <si>
    <t>GOSONS</t>
  </si>
  <si>
    <t>SGD 741 XA</t>
  </si>
  <si>
    <t>VINCENT</t>
  </si>
  <si>
    <t>0805 412 7438</t>
  </si>
  <si>
    <t>KAIMA</t>
  </si>
  <si>
    <t>BAYELSA</t>
  </si>
  <si>
    <t>0813 271 7738</t>
  </si>
  <si>
    <t>KIMIOWIE</t>
  </si>
  <si>
    <t>KPR 451 XA</t>
  </si>
  <si>
    <t>FUR 170 XA</t>
  </si>
  <si>
    <t>UMAR</t>
  </si>
  <si>
    <t>0806 700 8485</t>
  </si>
  <si>
    <t>DAN KALEMBE</t>
  </si>
  <si>
    <t>MAN 52 XA</t>
  </si>
  <si>
    <t>0706 716 8937</t>
  </si>
  <si>
    <t>MAN 158 XA</t>
  </si>
  <si>
    <t>KTN 476 YZ</t>
  </si>
  <si>
    <t>KTN 475 YZ</t>
  </si>
  <si>
    <t>LIQUID</t>
  </si>
  <si>
    <t>KMC 06 ZE</t>
  </si>
  <si>
    <t>MUKAR</t>
  </si>
  <si>
    <t>SKL 291 XA</t>
  </si>
  <si>
    <t>GOODLUCK</t>
  </si>
  <si>
    <t>0706 491 3967</t>
  </si>
  <si>
    <t>MAN 186 XA</t>
  </si>
  <si>
    <t>BAT 67 XA</t>
  </si>
  <si>
    <t>BEN 135 ZW</t>
  </si>
  <si>
    <t>STANLEY</t>
  </si>
  <si>
    <t>0705 504 3504</t>
  </si>
  <si>
    <t>I.Y.&amp; SONS</t>
  </si>
  <si>
    <t>XA 733 BZR</t>
  </si>
  <si>
    <t>0813 317 9511</t>
  </si>
  <si>
    <t>WWR 314 XA</t>
  </si>
  <si>
    <t>FESTUS</t>
  </si>
  <si>
    <t>0703 788 7299</t>
  </si>
  <si>
    <t>OLEH</t>
  </si>
  <si>
    <t>SHARON</t>
  </si>
  <si>
    <t>ANC 274 XA</t>
  </si>
  <si>
    <t>PETER</t>
  </si>
  <si>
    <t>0703 705 8997</t>
  </si>
  <si>
    <t>JAL 866 XA</t>
  </si>
  <si>
    <t>HASSAN</t>
  </si>
  <si>
    <t>0703 267 5097</t>
  </si>
  <si>
    <t>NEO</t>
  </si>
  <si>
    <t>UGHELLI</t>
  </si>
  <si>
    <t>MATETE</t>
  </si>
  <si>
    <t>GRA 41 XA</t>
  </si>
  <si>
    <t>ELITE</t>
  </si>
  <si>
    <t>0703 588 0133</t>
  </si>
  <si>
    <t>HAJAAJ</t>
  </si>
  <si>
    <t>BKK 440 XA</t>
  </si>
  <si>
    <t>ABDUL</t>
  </si>
  <si>
    <t>SHERIF</t>
  </si>
  <si>
    <t>BEN 157 YP</t>
  </si>
  <si>
    <t>EHIS</t>
  </si>
  <si>
    <t>0811 159 0419</t>
  </si>
  <si>
    <t>ANDIEC</t>
  </si>
  <si>
    <t>CHARLES</t>
  </si>
  <si>
    <t>FOSTE OIL</t>
  </si>
  <si>
    <t>XB 375 KPE</t>
  </si>
  <si>
    <t>AMECHI</t>
  </si>
  <si>
    <t>0803 297 4316</t>
  </si>
  <si>
    <t>BASH GLOBAL</t>
  </si>
  <si>
    <t>GML 83 XA</t>
  </si>
  <si>
    <t>0803 319 9468</t>
  </si>
  <si>
    <t>DAL 792 YE</t>
  </si>
  <si>
    <t>JJN 150 ZU</t>
  </si>
  <si>
    <t>OANDO</t>
  </si>
  <si>
    <t>MKA 270 ZB</t>
  </si>
  <si>
    <t>SANI</t>
  </si>
  <si>
    <t>0803 356 4728</t>
  </si>
  <si>
    <t>MKA 43 ZD</t>
  </si>
  <si>
    <t>0906 570 7029</t>
  </si>
  <si>
    <t>ALLELUYAH</t>
  </si>
  <si>
    <t>BEN 841 ZW</t>
  </si>
  <si>
    <t>WALE</t>
  </si>
  <si>
    <t>0809 142 1229</t>
  </si>
  <si>
    <t>A &amp; E PET.</t>
  </si>
  <si>
    <t>XC 412 EFR</t>
  </si>
  <si>
    <t>ISAAC</t>
  </si>
  <si>
    <t>0813 502 2574</t>
  </si>
  <si>
    <t>MATETE INVEST.</t>
  </si>
  <si>
    <t>DGE 721 XB</t>
  </si>
  <si>
    <t>DONALD</t>
  </si>
  <si>
    <t>0705 206 0743</t>
  </si>
  <si>
    <t>EFR 836 XA</t>
  </si>
  <si>
    <t>SOLOMON</t>
  </si>
  <si>
    <t>0816 271 3615</t>
  </si>
  <si>
    <t>NEO LTD</t>
  </si>
  <si>
    <t>WWR 457 ZU</t>
  </si>
  <si>
    <t>EDDY</t>
  </si>
  <si>
    <t>0812 167 4632</t>
  </si>
  <si>
    <t>TOPRICHBLESS</t>
  </si>
  <si>
    <t>CHIDI</t>
  </si>
  <si>
    <t>0703 358 5615</t>
  </si>
  <si>
    <t>ABC 796 XC</t>
  </si>
  <si>
    <t>DENNIS</t>
  </si>
  <si>
    <t>0703 895 7433</t>
  </si>
  <si>
    <t>SMK 284 XM</t>
  </si>
  <si>
    <t>SAMUEL</t>
  </si>
  <si>
    <t>0806 830 7131</t>
  </si>
  <si>
    <t>BANEN BEAMAX</t>
  </si>
  <si>
    <t>XQ 949 ABJ</t>
  </si>
  <si>
    <t>BLESSING</t>
  </si>
  <si>
    <t>0907 259 8892</t>
  </si>
  <si>
    <t>SMK 283 XN</t>
  </si>
  <si>
    <t>SAMED</t>
  </si>
  <si>
    <t>FKY 20 XA</t>
  </si>
  <si>
    <t>BUBANI</t>
  </si>
  <si>
    <t>0816 193 3545</t>
  </si>
  <si>
    <t>AYB 32 XP</t>
  </si>
  <si>
    <t>VICTOR</t>
  </si>
  <si>
    <t>0806 793 6065</t>
  </si>
  <si>
    <t>GME 682 XB</t>
  </si>
  <si>
    <t>SALIVA</t>
  </si>
  <si>
    <t>0806 557 5150</t>
  </si>
  <si>
    <t>YMY 60 XA</t>
  </si>
  <si>
    <t>KABIU</t>
  </si>
  <si>
    <t>0803 739 9330</t>
  </si>
  <si>
    <t>KAF 619 YA</t>
  </si>
  <si>
    <t>IYUSA</t>
  </si>
  <si>
    <t>0803 948 9298</t>
  </si>
  <si>
    <t>JMT 49 YM</t>
  </si>
  <si>
    <t>0703 838 9628</t>
  </si>
  <si>
    <t>KAF 629 XA</t>
  </si>
  <si>
    <t>0802 937 1227</t>
  </si>
  <si>
    <t>JMT 128 YR</t>
  </si>
  <si>
    <t>0803 714 3466</t>
  </si>
  <si>
    <t>DAILY PMS LOADING AT CYBERNETICS DEPOT, ON 11TH FEB.,  2018</t>
  </si>
  <si>
    <t>DKA 30 XF</t>
  </si>
  <si>
    <t>IBRAHIM</t>
  </si>
  <si>
    <t>0814 075 9714</t>
  </si>
  <si>
    <t>BBR 163 XA</t>
  </si>
  <si>
    <t>SALEH</t>
  </si>
  <si>
    <t>0803 342 3889</t>
  </si>
  <si>
    <t>HJA 375 XA</t>
  </si>
  <si>
    <t>0806 670 1135</t>
  </si>
  <si>
    <t>KZR 503 XA</t>
  </si>
  <si>
    <t>SARKI</t>
  </si>
  <si>
    <t>0806 741 5593</t>
  </si>
  <si>
    <t>OCKCHARD</t>
  </si>
  <si>
    <t>0902 008 4647</t>
  </si>
  <si>
    <t>BONKA</t>
  </si>
  <si>
    <t>TOO 99 DT</t>
  </si>
  <si>
    <t>ALASA</t>
  </si>
  <si>
    <t>0705 676 3571</t>
  </si>
  <si>
    <t>ANC 132 XA</t>
  </si>
  <si>
    <t>CHIT-LISH</t>
  </si>
  <si>
    <t>XT 516 SMK</t>
  </si>
  <si>
    <t>MIKE</t>
  </si>
  <si>
    <t>0701 892 2688</t>
  </si>
  <si>
    <t>GUE 284 XA</t>
  </si>
  <si>
    <t>0806 352 6938</t>
  </si>
  <si>
    <t>JAL 919 XA</t>
  </si>
  <si>
    <t>0805 648 5348</t>
  </si>
  <si>
    <t>PTN 146 XA</t>
  </si>
  <si>
    <t>0708 697 2279</t>
  </si>
  <si>
    <t>KZR 504 XA</t>
  </si>
  <si>
    <t>0806 607 4408</t>
  </si>
  <si>
    <t>KKM 55 XA</t>
  </si>
  <si>
    <t>0703 422 7289</t>
  </si>
  <si>
    <t>KZR 549 XA</t>
  </si>
  <si>
    <t>GML 74 XA</t>
  </si>
  <si>
    <t>BUHARI</t>
  </si>
  <si>
    <t>BABAWO</t>
  </si>
  <si>
    <t>0803 632 4566</t>
  </si>
  <si>
    <t>KZR 502 XA</t>
  </si>
  <si>
    <t>MUSTAPHA</t>
  </si>
  <si>
    <t>ZAR 02 XA</t>
  </si>
  <si>
    <t>SAMAILA</t>
  </si>
  <si>
    <t>0806 634 0851</t>
  </si>
  <si>
    <t>MOOVA</t>
  </si>
  <si>
    <t>XB 957 WWR</t>
  </si>
  <si>
    <t>ALEX</t>
  </si>
  <si>
    <t>0806 674 5983</t>
  </si>
  <si>
    <t>AGBOR</t>
  </si>
  <si>
    <t>PTN 387 XA</t>
  </si>
  <si>
    <t>LAWRENCE</t>
  </si>
  <si>
    <t>0806 065 6982</t>
  </si>
  <si>
    <t>JEROVIED</t>
  </si>
  <si>
    <t>AKA 393 XA</t>
  </si>
  <si>
    <t>0805 555 9469</t>
  </si>
  <si>
    <t>GBZ 527 XA</t>
  </si>
  <si>
    <t>OSAS</t>
  </si>
  <si>
    <t>0705 819 8930</t>
  </si>
  <si>
    <t>+</t>
  </si>
  <si>
    <t>JMT 270 YR</t>
  </si>
  <si>
    <t>JMT 267 YR</t>
  </si>
  <si>
    <t>FESCO</t>
  </si>
  <si>
    <t>AUC 823 XA</t>
  </si>
  <si>
    <t>EFOSA</t>
  </si>
  <si>
    <t>0703 767 5065</t>
  </si>
  <si>
    <t>GARBA ALI</t>
  </si>
  <si>
    <t>KTU 63 XL</t>
  </si>
  <si>
    <t>0907 226 0027</t>
  </si>
  <si>
    <t>BAUCHI</t>
  </si>
  <si>
    <t>GMC 280 XX</t>
  </si>
  <si>
    <t>HENRY</t>
  </si>
  <si>
    <t>0705 870 0114</t>
  </si>
  <si>
    <t>KRA 196 XA</t>
  </si>
  <si>
    <t>AMA</t>
  </si>
  <si>
    <t>0803 678 1882</t>
  </si>
  <si>
    <t>SAZ ENERGY</t>
  </si>
  <si>
    <t>EFR 181 XA</t>
  </si>
  <si>
    <t>OLOKPA</t>
  </si>
  <si>
    <t>0706 644 6039</t>
  </si>
  <si>
    <t>SAYAZ</t>
  </si>
  <si>
    <t>ZBC 440 XA</t>
  </si>
  <si>
    <t>0803 805 5996</t>
  </si>
  <si>
    <t>J.J. SCOT</t>
  </si>
  <si>
    <t>WWR 993 ZU</t>
  </si>
  <si>
    <t>0706 611 1919</t>
  </si>
  <si>
    <t>SAPELE</t>
  </si>
  <si>
    <t>EFR 573 XA</t>
  </si>
  <si>
    <t>ATIKPO</t>
  </si>
  <si>
    <t>0816 848 8075</t>
  </si>
  <si>
    <t>B &amp; S GLOBAL</t>
  </si>
  <si>
    <t>MKA 730 ZB</t>
  </si>
  <si>
    <t>SEAPIANU</t>
  </si>
  <si>
    <t>0803 349 1629</t>
  </si>
  <si>
    <t>PTN 451 XA</t>
  </si>
  <si>
    <t>0808 128 2570</t>
  </si>
  <si>
    <t>BANEW BEAMAX</t>
  </si>
  <si>
    <t>XB 271 KLK</t>
  </si>
  <si>
    <t>EDWIN</t>
  </si>
  <si>
    <t>0907 626 7630</t>
  </si>
  <si>
    <t>THIRTY FOUR (34)</t>
  </si>
  <si>
    <t>DAILY PMS LOADING AT CYBERNETICS DEPOT, ON 12TH FEB.,  2018</t>
  </si>
  <si>
    <t>ASB 701</t>
  </si>
  <si>
    <t>KJA 908 XE</t>
  </si>
  <si>
    <t>0803 577 5200</t>
  </si>
  <si>
    <t>GODS POWER</t>
  </si>
  <si>
    <t>EFR 71 ZQ</t>
  </si>
  <si>
    <t>BASIL</t>
  </si>
  <si>
    <t>0905 011 9052</t>
  </si>
  <si>
    <t>AK PET.</t>
  </si>
  <si>
    <t>KTN 662 XA</t>
  </si>
  <si>
    <t>0811 009 0660</t>
  </si>
  <si>
    <t>GODS TIME</t>
  </si>
  <si>
    <t>EFR 308 AA</t>
  </si>
  <si>
    <t>GODDEY</t>
  </si>
  <si>
    <t>0902 744 8494</t>
  </si>
  <si>
    <t>EFR 805 XA</t>
  </si>
  <si>
    <t>HAPPY</t>
  </si>
  <si>
    <t>0813 374 0131</t>
  </si>
  <si>
    <t>LND 561 XA</t>
  </si>
  <si>
    <t>0909 774 5377</t>
  </si>
  <si>
    <t>SHEMA PET.</t>
  </si>
  <si>
    <t>DTM 159 XA</t>
  </si>
  <si>
    <t>SAYOJD</t>
  </si>
  <si>
    <t>0803 232 3530</t>
  </si>
  <si>
    <t>JIANG</t>
  </si>
  <si>
    <t>USL 760 YA</t>
  </si>
  <si>
    <t>TAHIRU</t>
  </si>
  <si>
    <t>0706 098 4754</t>
  </si>
  <si>
    <t>EMEKA</t>
  </si>
  <si>
    <t>MKA 731 ZB</t>
  </si>
  <si>
    <t>0811 006 9660</t>
  </si>
  <si>
    <t>DANNY WAY</t>
  </si>
  <si>
    <t>0817 278 7881</t>
  </si>
  <si>
    <t>NAJWA</t>
  </si>
  <si>
    <t>0816 927 4481</t>
  </si>
  <si>
    <t>DAILY PMS LOADING AT CYBERNETICS DEPOT, ON 13TH FEB.,  2018</t>
  </si>
  <si>
    <t>0803 219 4443</t>
  </si>
  <si>
    <t>SKL 548 XA</t>
  </si>
  <si>
    <t>0816 505 0542</t>
  </si>
  <si>
    <t>AUC 830 XA</t>
  </si>
  <si>
    <t>0807 777 0820</t>
  </si>
  <si>
    <t>RASHAL</t>
  </si>
  <si>
    <t>EMAKPO PET.</t>
  </si>
  <si>
    <t>GIFT</t>
  </si>
  <si>
    <t>0701 833 6235</t>
  </si>
  <si>
    <t>DAILY PMS LOADING AT CYBERNETICS DEPOT, ON 14TH FEB.,  2018</t>
  </si>
  <si>
    <t>UNION VENTURES</t>
  </si>
  <si>
    <t>RASGOKE</t>
  </si>
  <si>
    <t>GRA 721 ZA</t>
  </si>
  <si>
    <t>UCHE</t>
  </si>
  <si>
    <t>0903 386 6575</t>
  </si>
  <si>
    <t>TINRO GLOBAL</t>
  </si>
  <si>
    <t>BEN 144 XB</t>
  </si>
  <si>
    <t>0807 811 7425</t>
  </si>
  <si>
    <t>MABAI</t>
  </si>
  <si>
    <t>AGB 96 ZD</t>
  </si>
  <si>
    <t>SANUSI</t>
  </si>
  <si>
    <t>0818 501 5473</t>
  </si>
  <si>
    <t>BRR 32 XA</t>
  </si>
  <si>
    <t>LOUIS</t>
  </si>
  <si>
    <t>0816 452 6425</t>
  </si>
  <si>
    <t>PHC.</t>
  </si>
  <si>
    <t>RIVERS</t>
  </si>
  <si>
    <t>AGL 977 XL</t>
  </si>
  <si>
    <t>0803 716 5169</t>
  </si>
  <si>
    <t>AYB 35 XP</t>
  </si>
  <si>
    <t>0705 504 3304</t>
  </si>
  <si>
    <t>DAILY PMS LOADING AT CYBERNETICS DEPOT, ON 15TH FEB.,  2018</t>
  </si>
  <si>
    <t>FELANDE</t>
  </si>
  <si>
    <t>AKD 92 XE</t>
  </si>
  <si>
    <t>0812 911 1414</t>
  </si>
  <si>
    <t>ANDREW</t>
  </si>
  <si>
    <t>0903 900 0779</t>
  </si>
  <si>
    <t>PHC</t>
  </si>
  <si>
    <t>GME 471 XB</t>
  </si>
  <si>
    <t>0811 000 9660</t>
  </si>
  <si>
    <t>SHEMA</t>
  </si>
  <si>
    <t>DTM 546 XA</t>
  </si>
  <si>
    <t>SAYI</t>
  </si>
  <si>
    <t>0803 445 7138</t>
  </si>
  <si>
    <t>FAITH IN GOD</t>
  </si>
  <si>
    <t>AKA 523 XA</t>
  </si>
  <si>
    <t>0815 148 1094</t>
  </si>
  <si>
    <t>AYB 547 XP</t>
  </si>
  <si>
    <t>0806 981 4481</t>
  </si>
  <si>
    <t>UME</t>
  </si>
  <si>
    <t>0806 700 8455</t>
  </si>
  <si>
    <t>GME 99 XX</t>
  </si>
  <si>
    <t>FELANDE PET.</t>
  </si>
  <si>
    <t>FIFTY EIGHT (38) TRUCKS</t>
  </si>
  <si>
    <t>FOURTEEN (14) TRUCKS</t>
  </si>
  <si>
    <t>FOUR (4) TRUCKS</t>
  </si>
  <si>
    <t>SEVEN (7) TRUCKS</t>
  </si>
  <si>
    <t>NO LOAD OUT IN CYBERNETICS DEPOT BETWEEN FEB 1ST AND FEB 6TH, 2018</t>
  </si>
  <si>
    <t>DAILY PMS LOADING AT CYBERNETICS DEPOT, ON 16TH FEB.,  2018</t>
  </si>
  <si>
    <t>KIMIOWEI</t>
  </si>
  <si>
    <t>EPE 347 XB</t>
  </si>
  <si>
    <t>MARSHAL</t>
  </si>
  <si>
    <t>0810 385 0905</t>
  </si>
  <si>
    <t>YENEGOA</t>
  </si>
  <si>
    <t>KHE 406 XA</t>
  </si>
  <si>
    <t>ACHIVE</t>
  </si>
  <si>
    <t>0813 478 9541</t>
  </si>
  <si>
    <t>SYE ENTERP.</t>
  </si>
  <si>
    <t>EHR 550 XA</t>
  </si>
  <si>
    <t>WILSON</t>
  </si>
  <si>
    <t>0807 541 4440</t>
  </si>
  <si>
    <t>GBZ 758 XA</t>
  </si>
  <si>
    <t>GODWIN</t>
  </si>
  <si>
    <t>0808 664 1997</t>
  </si>
  <si>
    <t>MAYOR</t>
  </si>
  <si>
    <t>DONA</t>
  </si>
  <si>
    <t>0705 206 0745</t>
  </si>
  <si>
    <t>XS 289 LND</t>
  </si>
  <si>
    <t>OMOH</t>
  </si>
  <si>
    <t>0906 530 7200</t>
  </si>
  <si>
    <t>BID ENERGY</t>
  </si>
  <si>
    <t>AGL 779 XJ</t>
  </si>
  <si>
    <t>0814 944 9057</t>
  </si>
  <si>
    <t>EIGHT (8)</t>
  </si>
  <si>
    <t>DAILY PMS LOADING AT CYBERNETICS TERMINAL OGHARA ON 17TH FEB, 2018</t>
  </si>
  <si>
    <t xml:space="preserve"> </t>
  </si>
  <si>
    <t>DESTINATION ZONE</t>
  </si>
  <si>
    <t>INDEPENDENT</t>
  </si>
  <si>
    <t>FGG 102 YG</t>
  </si>
  <si>
    <t>AMOS</t>
  </si>
  <si>
    <t>0816 323 6392</t>
  </si>
  <si>
    <t>LSR 918 XB</t>
  </si>
  <si>
    <t>SABAKOR</t>
  </si>
  <si>
    <t>0815 745 1150</t>
  </si>
  <si>
    <t>EKY 446 XC</t>
  </si>
  <si>
    <t>BENARD</t>
  </si>
  <si>
    <t>0706 582 9452</t>
  </si>
  <si>
    <t>YENEGOWA</t>
  </si>
  <si>
    <t>TRK 110 XA</t>
  </si>
  <si>
    <t>0809 099 9588</t>
  </si>
  <si>
    <t>EDI JEN</t>
  </si>
  <si>
    <t>DAUDA</t>
  </si>
  <si>
    <t>0802 996 8456</t>
  </si>
  <si>
    <t>SALISU</t>
  </si>
  <si>
    <t>0806 649 9798</t>
  </si>
  <si>
    <t>JAT 224 YR</t>
  </si>
  <si>
    <t>YAKUBU</t>
  </si>
  <si>
    <t>TOTAL FOR INDEPENDENT MARKETERS (7 TRUCKS)</t>
  </si>
  <si>
    <t>T0TAL FOR NNPC RETAIL (0)</t>
  </si>
  <si>
    <t>TOTAL LOADED (7 TRUCKS)</t>
  </si>
  <si>
    <t>PREPARED BY</t>
  </si>
  <si>
    <t>CHECKED BY</t>
  </si>
  <si>
    <t>SIGN/DATE</t>
  </si>
  <si>
    <t>CYBERNETICS REP</t>
  </si>
  <si>
    <t>FORTY FOUR (44) TRUCKS</t>
  </si>
  <si>
    <t>MAJORS (08) TRUCKS</t>
  </si>
  <si>
    <t>TOTAL FORTY-TWO (42) TRUCKS</t>
  </si>
  <si>
    <t>INDEPENDENT 34 TRUCKS</t>
  </si>
  <si>
    <t>MAC-ROYAL</t>
  </si>
  <si>
    <t>MAJORS TOTAL (04) TRUCKS</t>
  </si>
  <si>
    <t>DEPOT:  DEPOT</t>
  </si>
  <si>
    <t>S/N</t>
  </si>
  <si>
    <t>DATE OF LOADING</t>
  </si>
  <si>
    <t>MARKETER/ STATION</t>
  </si>
  <si>
    <t>DELIVERY/WAYBILL/CODE NO.</t>
  </si>
  <si>
    <t>METER TICKET NO</t>
  </si>
  <si>
    <t>VOLUME (LITRES)</t>
  </si>
  <si>
    <t>TRUCK NO.</t>
  </si>
  <si>
    <t>DESTINATION OF LOADING</t>
  </si>
  <si>
    <t>PRODUCT</t>
  </si>
  <si>
    <t>LOADING DEPOT</t>
  </si>
  <si>
    <t>TRUCK DRIVER</t>
  </si>
  <si>
    <t>NAME</t>
  </si>
  <si>
    <t>TELEPHONE NO</t>
  </si>
  <si>
    <t>MINAKPORUE</t>
  </si>
  <si>
    <t>WWR 352 XA</t>
  </si>
  <si>
    <t>PMS</t>
  </si>
  <si>
    <t>PDO - Cybernetics</t>
  </si>
  <si>
    <t>0806 060 1888</t>
  </si>
  <si>
    <t>RAINOIL</t>
  </si>
  <si>
    <t>KTU 74 XN</t>
  </si>
  <si>
    <t>KASIMU</t>
  </si>
  <si>
    <t>0909 902 6023</t>
  </si>
  <si>
    <t>KTU 71 XN</t>
  </si>
  <si>
    <t>0805 679 9391</t>
  </si>
  <si>
    <t>EKOSON</t>
  </si>
  <si>
    <t>USR 905 YA</t>
  </si>
  <si>
    <t>PEDRO</t>
  </si>
  <si>
    <t>0803 517 7185</t>
  </si>
  <si>
    <t>GODSTIME</t>
  </si>
  <si>
    <t>EFR 624 XA</t>
  </si>
  <si>
    <t>0803 4428461</t>
  </si>
  <si>
    <t>AGBU PET</t>
  </si>
  <si>
    <t>WWR 215 XA</t>
  </si>
  <si>
    <t>JOSEPH</t>
  </si>
  <si>
    <t>0706 355 0804</t>
  </si>
  <si>
    <t>TEMANO LTD</t>
  </si>
  <si>
    <t>EFR 12 ZQ</t>
  </si>
  <si>
    <t>REMI</t>
  </si>
  <si>
    <t>0805 477 2979</t>
  </si>
  <si>
    <t>EPE 295 XL</t>
  </si>
  <si>
    <t>NOBLE</t>
  </si>
  <si>
    <t>0706 259 7392</t>
  </si>
  <si>
    <t>JOMARFEG</t>
  </si>
  <si>
    <t>MUS 123 XR</t>
  </si>
  <si>
    <t>LONDA OIL</t>
  </si>
  <si>
    <t>ATN 636 ZK</t>
  </si>
  <si>
    <t>0813 813 8440</t>
  </si>
  <si>
    <t>JJJ 922 XD</t>
  </si>
  <si>
    <t>JOSHUA</t>
  </si>
  <si>
    <t>0803 632 9456</t>
  </si>
  <si>
    <t>ALKANIS</t>
  </si>
  <si>
    <t>FST 400 XN</t>
  </si>
  <si>
    <t>ESSE</t>
  </si>
  <si>
    <t>0803 570 5262</t>
  </si>
  <si>
    <t>ECCON PET</t>
  </si>
  <si>
    <t>XB 833 SAP</t>
  </si>
  <si>
    <t>0803 386 1430</t>
  </si>
  <si>
    <t>COUNTRY PET</t>
  </si>
  <si>
    <t>FRIDAY</t>
  </si>
  <si>
    <t>0808 084 0209</t>
  </si>
  <si>
    <t>A.A BUTU</t>
  </si>
  <si>
    <t>ABC 741 XA</t>
  </si>
  <si>
    <t>MAHMUD</t>
  </si>
  <si>
    <t>0706 547 17173</t>
  </si>
  <si>
    <t>AKD 02 XF</t>
  </si>
  <si>
    <t>ADO</t>
  </si>
  <si>
    <t>0803 311 3660</t>
  </si>
  <si>
    <t>UWASCO</t>
  </si>
  <si>
    <t>PTN 353 XA</t>
  </si>
  <si>
    <t>OGUMA</t>
  </si>
  <si>
    <t>0803 753 6945</t>
  </si>
  <si>
    <t>EFR 790 XA</t>
  </si>
  <si>
    <t>ABIA</t>
  </si>
  <si>
    <t>0803 093 5759</t>
  </si>
  <si>
    <t>I.Y &amp; SONS</t>
  </si>
  <si>
    <t>KRD 806 XQ</t>
  </si>
  <si>
    <t>FRANK</t>
  </si>
  <si>
    <t>0803 439 3499</t>
  </si>
  <si>
    <t>KTU 75 XN</t>
  </si>
  <si>
    <t>KAMORU</t>
  </si>
  <si>
    <t>0703 070 3013</t>
  </si>
  <si>
    <t>CHIZARAM</t>
  </si>
  <si>
    <t>0812 097 3701</t>
  </si>
  <si>
    <t>ASABSIN</t>
  </si>
  <si>
    <t>NNG 392 XA</t>
  </si>
  <si>
    <t>0810 579 8479</t>
  </si>
  <si>
    <t>CLOSING BALANCE</t>
  </si>
  <si>
    <r>
      <t>DAILY DISPATCH TO FILLING STATIONS</t>
    </r>
    <r>
      <rPr>
        <b/>
        <sz val="20"/>
        <color theme="0"/>
        <rFont val="Tahoma"/>
        <family val="2"/>
      </rPr>
      <t xml:space="preserve">    DATE: 11TH MARCH 2018</t>
    </r>
  </si>
  <si>
    <t>DEPOT: RAINOIL DEPOT</t>
  </si>
  <si>
    <t>DOLAPEX</t>
  </si>
  <si>
    <t>BEN 134 XY</t>
  </si>
  <si>
    <t>OSUN</t>
  </si>
  <si>
    <t>EDAFE</t>
  </si>
  <si>
    <t>0806 199 2747</t>
  </si>
  <si>
    <t>FASIR</t>
  </si>
  <si>
    <t>FKY 936 XY</t>
  </si>
  <si>
    <t>ABDULSALAM</t>
  </si>
  <si>
    <t>0813 442 7178</t>
  </si>
  <si>
    <t>SIDI IBRAHIM</t>
  </si>
  <si>
    <t>KSF 706 XT</t>
  </si>
  <si>
    <t>0903 940 0803</t>
  </si>
  <si>
    <t>MAY-EWERE</t>
  </si>
  <si>
    <t>EFR 71 XQ</t>
  </si>
  <si>
    <t>ESU</t>
  </si>
  <si>
    <t>0803 590 5282</t>
  </si>
  <si>
    <t>XB 925 EFR</t>
  </si>
  <si>
    <t>0806 383 4464</t>
  </si>
  <si>
    <t>XB  222 PTN</t>
  </si>
  <si>
    <t>STEVE</t>
  </si>
  <si>
    <t>0706 250 1050</t>
  </si>
  <si>
    <t>IMANI PET.</t>
  </si>
  <si>
    <t>ASB 154 XA</t>
  </si>
  <si>
    <t>OVUS</t>
  </si>
  <si>
    <t>0805 795 3706</t>
  </si>
  <si>
    <t>ALLAHOKKI</t>
  </si>
  <si>
    <t>YLA 261 XA</t>
  </si>
  <si>
    <t>0803 769 5250</t>
  </si>
  <si>
    <t>AROWOLO</t>
  </si>
  <si>
    <t>ASB 398 ZL</t>
  </si>
  <si>
    <t>0813 644 8230</t>
  </si>
  <si>
    <t>FKD 257 XJ</t>
  </si>
  <si>
    <t>0802 967 9325</t>
  </si>
  <si>
    <t>ASEMOLEX</t>
  </si>
  <si>
    <t>USL 782 YA</t>
  </si>
  <si>
    <t>0812 158 7640</t>
  </si>
  <si>
    <t>AGB 447 XA</t>
  </si>
  <si>
    <t>SATURDAY</t>
  </si>
  <si>
    <t>0813 939 6880</t>
  </si>
  <si>
    <t>SHAKKATO</t>
  </si>
  <si>
    <t>GME 887 XA</t>
  </si>
  <si>
    <t>GAMBO</t>
  </si>
  <si>
    <t>0806 441 9461</t>
  </si>
  <si>
    <t>FKJ 899 XT</t>
  </si>
  <si>
    <t>RASAK</t>
  </si>
  <si>
    <t>0905 057 6070</t>
  </si>
  <si>
    <t>U.S. KOKO</t>
  </si>
  <si>
    <t>BES 132 XA</t>
  </si>
  <si>
    <t>0803 351 8642</t>
  </si>
  <si>
    <t xml:space="preserve">XY 130 BEN </t>
  </si>
  <si>
    <t>ENIKA</t>
  </si>
  <si>
    <t>0907 416 0845</t>
  </si>
  <si>
    <t>USL 670 YA</t>
  </si>
  <si>
    <t>0816 981 4491</t>
  </si>
  <si>
    <t>YB 727 EPE</t>
  </si>
  <si>
    <t>RRU 459 XA</t>
  </si>
  <si>
    <t>0903 425 7412</t>
  </si>
  <si>
    <t>KJA 991 XF</t>
  </si>
  <si>
    <t>0806 261 4855</t>
  </si>
  <si>
    <t>BKW 72 XA</t>
  </si>
  <si>
    <t>GEDEON</t>
  </si>
  <si>
    <t>0813 883 9993</t>
  </si>
  <si>
    <t>NURA</t>
  </si>
  <si>
    <t>0805 215 2285</t>
  </si>
  <si>
    <t>RAFMORE</t>
  </si>
  <si>
    <t>DKA 840 ZU</t>
  </si>
  <si>
    <t>LAWAL</t>
  </si>
  <si>
    <t>0803 832 6203</t>
  </si>
  <si>
    <t>FST 221 XR</t>
  </si>
  <si>
    <t>0805 285 7125</t>
  </si>
  <si>
    <t>KMC 111 YD</t>
  </si>
  <si>
    <t>AYAPCO OIL</t>
  </si>
  <si>
    <t>DKU 33 XA</t>
  </si>
  <si>
    <t>0803 278 3082</t>
  </si>
  <si>
    <r>
      <t>DAILY DISPATCH TO FILLING STATIONS</t>
    </r>
    <r>
      <rPr>
        <b/>
        <sz val="20"/>
        <color theme="0"/>
        <rFont val="Tahoma"/>
        <family val="2"/>
      </rPr>
      <t xml:space="preserve">    DATE: 10TH MARCH 2018</t>
    </r>
  </si>
  <si>
    <t>VETOKON LTD</t>
  </si>
  <si>
    <t>XZ 589 AKD</t>
  </si>
  <si>
    <t>0810 0348 186</t>
  </si>
  <si>
    <t>PRECIOUS WEALTH</t>
  </si>
  <si>
    <t>AGL 876 XB</t>
  </si>
  <si>
    <t>0801 4214 162</t>
  </si>
  <si>
    <t>CHILEX</t>
  </si>
  <si>
    <t>0815 1481 094</t>
  </si>
  <si>
    <t>PRINCEWILL LTD</t>
  </si>
  <si>
    <t>UMZ 333 ZS</t>
  </si>
  <si>
    <t>OLIVER</t>
  </si>
  <si>
    <t>0803 2417 713</t>
  </si>
  <si>
    <t>AMEFUA INV</t>
  </si>
  <si>
    <t>0802 9679 325</t>
  </si>
  <si>
    <t>UNITY</t>
  </si>
  <si>
    <t>0805 7953 706</t>
  </si>
  <si>
    <t>0803 2194 443</t>
  </si>
  <si>
    <t>YAMELE PET</t>
  </si>
  <si>
    <t>EFR 754 XA</t>
  </si>
  <si>
    <t>DAVID</t>
  </si>
  <si>
    <t>0813 4902 739</t>
  </si>
  <si>
    <t>ENU 315 XF</t>
  </si>
  <si>
    <t>0703 2579 795</t>
  </si>
  <si>
    <t>GIDEON</t>
  </si>
  <si>
    <t>0813 8839 993</t>
  </si>
  <si>
    <t>0706 7780 865</t>
  </si>
  <si>
    <t>GRA 452 XA</t>
  </si>
  <si>
    <t>CELESTINE</t>
  </si>
  <si>
    <t>0806 7533 137</t>
  </si>
  <si>
    <t>0703 7887 299</t>
  </si>
  <si>
    <t>LAGA PET</t>
  </si>
  <si>
    <t>XR 363 BEN</t>
  </si>
  <si>
    <t>THEOPHILUS</t>
  </si>
  <si>
    <t>0805 6354 058</t>
  </si>
  <si>
    <t>ASB 521 ZL</t>
  </si>
  <si>
    <t>0807 4386 622</t>
  </si>
  <si>
    <t>CKI OILS LTD</t>
  </si>
  <si>
    <t>RRU 32 XA</t>
  </si>
  <si>
    <t>GODDAY</t>
  </si>
  <si>
    <t>0909 1830 236</t>
  </si>
  <si>
    <t>AMARA OIL</t>
  </si>
  <si>
    <t>ABN 649 XA</t>
  </si>
  <si>
    <t>HERBERT</t>
  </si>
  <si>
    <t>0806 7344 123</t>
  </si>
  <si>
    <t>LINHAB</t>
  </si>
  <si>
    <t>SLK 548 XA</t>
  </si>
  <si>
    <t>0816 5050 542</t>
  </si>
  <si>
    <t>TSG 05 XA</t>
  </si>
  <si>
    <t>0810 5798 479</t>
  </si>
  <si>
    <t>KTG 55 XA</t>
  </si>
  <si>
    <t>SHARON GOUP</t>
  </si>
  <si>
    <t>BNG 81 XA</t>
  </si>
  <si>
    <t>0703 8590 237</t>
  </si>
  <si>
    <t>MIZANK</t>
  </si>
  <si>
    <t>FST 307 XV</t>
  </si>
  <si>
    <t>0814 2718 120</t>
  </si>
  <si>
    <t>ASB 153 XA</t>
  </si>
  <si>
    <t>NASARAWA</t>
  </si>
  <si>
    <t>HILLARY</t>
  </si>
  <si>
    <t>0807 3378 188</t>
  </si>
  <si>
    <t>ALWAYS PET</t>
  </si>
  <si>
    <t>LSD 149 XM</t>
  </si>
  <si>
    <t>TIRA</t>
  </si>
  <si>
    <t>0907 1277 660</t>
  </si>
  <si>
    <t>AUSTOMA</t>
  </si>
  <si>
    <t>LSR 168 XU</t>
  </si>
  <si>
    <t>U.S KOKO</t>
  </si>
  <si>
    <t>BES 131 XA</t>
  </si>
  <si>
    <t>0708 5441 272</t>
  </si>
  <si>
    <t>NAM NAM</t>
  </si>
  <si>
    <t>MAR 194 XA</t>
  </si>
  <si>
    <t>HARUNA</t>
  </si>
  <si>
    <t>0708 3825 702</t>
  </si>
  <si>
    <t>BES 126 XA</t>
  </si>
  <si>
    <t>BES 138 XA</t>
  </si>
  <si>
    <t>FOMA LINK</t>
  </si>
  <si>
    <t>SBG 406 XA</t>
  </si>
  <si>
    <t>0806 1312 865</t>
  </si>
  <si>
    <t>DURU</t>
  </si>
  <si>
    <t>WWW 999 XA</t>
  </si>
  <si>
    <t>OGUN</t>
  </si>
  <si>
    <t>0906 6004 345</t>
  </si>
  <si>
    <t>HIT OIL</t>
  </si>
  <si>
    <t>0810 1865 589</t>
  </si>
  <si>
    <t>TFB 173 XA</t>
  </si>
  <si>
    <t>DANIEL</t>
  </si>
  <si>
    <t>0803 4096 879</t>
  </si>
  <si>
    <t>ENYIUGWU</t>
  </si>
  <si>
    <t>OYO</t>
  </si>
  <si>
    <t>AUSTIN</t>
  </si>
  <si>
    <t>0817 2787 881</t>
  </si>
  <si>
    <t>HOLAKIN</t>
  </si>
  <si>
    <t>WWR 987 XA</t>
  </si>
  <si>
    <t>0706 3554 073</t>
  </si>
  <si>
    <t>HER 763 XA</t>
  </si>
  <si>
    <t>ADE</t>
  </si>
  <si>
    <t>0806 2501 761</t>
  </si>
  <si>
    <t>RAMAWIYA</t>
  </si>
  <si>
    <t>LSR 829 XP</t>
  </si>
  <si>
    <t>ZAMFARA</t>
  </si>
  <si>
    <t>MOSHEED</t>
  </si>
  <si>
    <t>0706 6273 420</t>
  </si>
  <si>
    <t>APP 366 XM</t>
  </si>
  <si>
    <t>SHOUAR</t>
  </si>
  <si>
    <t>0814 8036 547</t>
  </si>
  <si>
    <t>JJJ 783 XB</t>
  </si>
  <si>
    <t>0806 4393 429</t>
  </si>
  <si>
    <t>HIMMA MERCH</t>
  </si>
  <si>
    <t>ANAMBRA</t>
  </si>
  <si>
    <t>AKPOS</t>
  </si>
  <si>
    <t>0706 0455 293</t>
  </si>
  <si>
    <t>KRYSTAL 12</t>
  </si>
  <si>
    <t>0816 1163 787</t>
  </si>
  <si>
    <t>ORION</t>
  </si>
  <si>
    <t>0810 3850 905</t>
  </si>
  <si>
    <t>HODEX</t>
  </si>
  <si>
    <t>AKUNNE</t>
  </si>
  <si>
    <t>0705 2060 743</t>
  </si>
  <si>
    <t>0905 0119 052</t>
  </si>
  <si>
    <t>BUNNY</t>
  </si>
  <si>
    <t>0703 5560 489</t>
  </si>
  <si>
    <t>EMAKPO</t>
  </si>
  <si>
    <t>EFR 558 XA</t>
  </si>
  <si>
    <t>SHEDRACK</t>
  </si>
  <si>
    <t>0814 0842 290</t>
  </si>
  <si>
    <t>LEOK</t>
  </si>
  <si>
    <t>XK 118 USL</t>
  </si>
  <si>
    <t>0706 4349 724</t>
  </si>
  <si>
    <t>Y.D ENT</t>
  </si>
  <si>
    <t>USL 905 YA</t>
  </si>
  <si>
    <t>0803 5177 185</t>
  </si>
  <si>
    <t>RASMOT</t>
  </si>
  <si>
    <t>AGL 618 XM</t>
  </si>
  <si>
    <t>RAFIU</t>
  </si>
  <si>
    <t>0806 6461 891</t>
  </si>
  <si>
    <t>TAQSAB</t>
  </si>
  <si>
    <t>EBONYI</t>
  </si>
  <si>
    <t>0813 5214 413</t>
  </si>
  <si>
    <t>AL KABIR</t>
  </si>
  <si>
    <t>KRD 404 XG</t>
  </si>
  <si>
    <t>EPHRAIM</t>
  </si>
  <si>
    <t>0818 4844 649</t>
  </si>
  <si>
    <t>BUVEL</t>
  </si>
  <si>
    <t>AGL 889 XG</t>
  </si>
  <si>
    <t>BRIGHT</t>
  </si>
  <si>
    <t>0705 2223 493</t>
  </si>
  <si>
    <t>XP 632 BEN</t>
  </si>
  <si>
    <t>EXCEL</t>
  </si>
  <si>
    <t>0808 0026 322</t>
  </si>
  <si>
    <t>BEN 749 YY</t>
  </si>
  <si>
    <t>CHRISTOPHER</t>
  </si>
  <si>
    <t>0802 4195 922</t>
  </si>
  <si>
    <t>BMA 242 XA</t>
  </si>
  <si>
    <t>0816 4071 128</t>
  </si>
  <si>
    <t>USMAN ENERGY</t>
  </si>
  <si>
    <t>USL 220 ZC</t>
  </si>
  <si>
    <t>0802 7603 993</t>
  </si>
  <si>
    <t>AGL 891 XG</t>
  </si>
  <si>
    <t>0805 0490 219</t>
  </si>
  <si>
    <t>BEN 688 ZN</t>
  </si>
  <si>
    <t>0814 4778 882</t>
  </si>
  <si>
    <t>FAVOUR STEPS</t>
  </si>
  <si>
    <t>BEN 442 XB</t>
  </si>
  <si>
    <t>0806 0665 219</t>
  </si>
  <si>
    <t>WOGBA</t>
  </si>
  <si>
    <t>0813 8019 345</t>
  </si>
  <si>
    <t>PATEG</t>
  </si>
  <si>
    <t>0812 1537 640</t>
  </si>
  <si>
    <t>SHEMACO</t>
  </si>
  <si>
    <t>FGG 947 YN</t>
  </si>
  <si>
    <t>IDOWU</t>
  </si>
  <si>
    <t>0813 0832 064</t>
  </si>
  <si>
    <t>SESA</t>
  </si>
  <si>
    <t>FKJ 936 XT</t>
  </si>
  <si>
    <t>RAHMANIYA</t>
  </si>
  <si>
    <t>LND 320 ZN</t>
  </si>
  <si>
    <t>USAINI</t>
  </si>
  <si>
    <t>0706 9793 959</t>
  </si>
  <si>
    <t>OTACH OIL &amp; GAS</t>
  </si>
  <si>
    <t>DKA 517 ZP</t>
  </si>
  <si>
    <t>ALABI</t>
  </si>
  <si>
    <t xml:space="preserve">RED STAR </t>
  </si>
  <si>
    <t>ZAR 381 XA</t>
  </si>
  <si>
    <t>0803 3290 222</t>
  </si>
  <si>
    <t>EZEST OIL</t>
  </si>
  <si>
    <t>TRR 663 XA</t>
  </si>
  <si>
    <t>ADEGOR</t>
  </si>
  <si>
    <t>0706 7960 843</t>
  </si>
  <si>
    <t>EKY 554 XP</t>
  </si>
  <si>
    <t>UBAHI</t>
  </si>
  <si>
    <t>0811 8457 741</t>
  </si>
  <si>
    <t>APP 244 XP</t>
  </si>
  <si>
    <t>CHRISTIAN</t>
  </si>
  <si>
    <t xml:space="preserve">0907 1277 660 </t>
  </si>
  <si>
    <t>MMUOMAH</t>
  </si>
  <si>
    <t>XE 940 ABJ</t>
  </si>
  <si>
    <t>DELE</t>
  </si>
  <si>
    <t>0706 4936 377</t>
  </si>
  <si>
    <t>ASB 530 XA</t>
  </si>
  <si>
    <t>0708 6029 635</t>
  </si>
  <si>
    <t>HALSAF</t>
  </si>
  <si>
    <t>MUS 668 XC</t>
  </si>
  <si>
    <t>NURUDEEN</t>
  </si>
  <si>
    <t>0807 3917 594</t>
  </si>
  <si>
    <t>KRF 71 XA</t>
  </si>
  <si>
    <t>MOHMED</t>
  </si>
  <si>
    <t>GYD 01 XA</t>
  </si>
  <si>
    <t>CYBERNETICS DEPOT</t>
  </si>
  <si>
    <t>DATE: 15TH MARCH 2018</t>
  </si>
  <si>
    <t>DAILY DISPATCH TO FILLING STATIONS    DATE: 16TH MARCH 2018</t>
  </si>
  <si>
    <r>
      <t>DAILY DISPATCH TO FILLING STATIONS</t>
    </r>
    <r>
      <rPr>
        <b/>
        <sz val="20"/>
        <color theme="0"/>
        <rFont val="Tahoma"/>
        <family val="2"/>
      </rPr>
      <t xml:space="preserve">    DATE: 17TH MARCH 2018</t>
    </r>
  </si>
  <si>
    <t>I. Y &amp; SONS</t>
  </si>
  <si>
    <t>LSD 153 XM</t>
  </si>
  <si>
    <t>XB 212 KLK</t>
  </si>
  <si>
    <t>0902 1763 255</t>
  </si>
  <si>
    <t>VETOKOM</t>
  </si>
  <si>
    <t>ENU 583 XF</t>
  </si>
  <si>
    <t>0706 1089 457</t>
  </si>
  <si>
    <t>PTN 383 XA</t>
  </si>
  <si>
    <t>0806 6518 311</t>
  </si>
  <si>
    <t>DM KURFI</t>
  </si>
  <si>
    <t>BDG 917 XS</t>
  </si>
  <si>
    <t>0708 8837 033</t>
  </si>
  <si>
    <t>SAMAO</t>
  </si>
  <si>
    <t>GBZ 437 XA</t>
  </si>
  <si>
    <t>0816 9874 481</t>
  </si>
  <si>
    <t>Y. D. ENT.</t>
  </si>
  <si>
    <t>ASHFARD</t>
  </si>
  <si>
    <t>JAMES</t>
  </si>
  <si>
    <t>0808 5134 610</t>
  </si>
  <si>
    <t>EKY 436 XG</t>
  </si>
  <si>
    <t>PAUL</t>
  </si>
  <si>
    <t>0703 0730 655</t>
  </si>
  <si>
    <t>LOADED (09) Trucks</t>
  </si>
  <si>
    <t>DEPOT: CYBERNETICS DEPOT</t>
  </si>
  <si>
    <r>
      <t>DAILY DISPATCH TO FILLING STATIONS</t>
    </r>
    <r>
      <rPr>
        <b/>
        <sz val="20"/>
        <color theme="0"/>
        <rFont val="Tahoma"/>
        <family val="2"/>
      </rPr>
      <t xml:space="preserve">    DATE: 19TH MARCH 2018</t>
    </r>
  </si>
  <si>
    <t>ARABAB</t>
  </si>
  <si>
    <t>XC 205 EFR</t>
  </si>
  <si>
    <t>0803 5460 954</t>
  </si>
  <si>
    <t>HASCO</t>
  </si>
  <si>
    <t>XN 470 LRD</t>
  </si>
  <si>
    <t>0902 3630 361</t>
  </si>
  <si>
    <t>ALIMI M. O.</t>
  </si>
  <si>
    <t>UBJ 190 XA</t>
  </si>
  <si>
    <t>SARI</t>
  </si>
  <si>
    <t>0812 2752 533</t>
  </si>
  <si>
    <t>H.Y. INVEST</t>
  </si>
  <si>
    <t>BEN 141 XY</t>
  </si>
  <si>
    <t>0809 1081 091</t>
  </si>
  <si>
    <t>DSZ 533 XA</t>
  </si>
  <si>
    <t>OLA</t>
  </si>
  <si>
    <t>0807 2280 670</t>
  </si>
  <si>
    <t>DAPEK</t>
  </si>
  <si>
    <t>AUC 168 ZH</t>
  </si>
  <si>
    <t>TIJANI</t>
  </si>
  <si>
    <t>0806 8253 865</t>
  </si>
  <si>
    <t>THEO</t>
  </si>
  <si>
    <t>XD 552 LSR</t>
  </si>
  <si>
    <t>TEGA</t>
  </si>
  <si>
    <t>0703 3949 639</t>
  </si>
  <si>
    <t>BEN 720 ZN</t>
  </si>
  <si>
    <t>COSMOS</t>
  </si>
  <si>
    <t xml:space="preserve"> 0706 6616 410</t>
  </si>
  <si>
    <t>EHR 608 XA</t>
  </si>
  <si>
    <t>0703 7831 448</t>
  </si>
  <si>
    <t>EMMANUEL</t>
  </si>
  <si>
    <t>0703 0134 038</t>
  </si>
  <si>
    <t>SAMAO OIL</t>
  </si>
  <si>
    <t>EKP 662 XA</t>
  </si>
  <si>
    <t>NOSA</t>
  </si>
  <si>
    <t>0813 5959 954</t>
  </si>
  <si>
    <t xml:space="preserve">AMARA OIL </t>
  </si>
  <si>
    <t>BEN 887 ZW</t>
  </si>
  <si>
    <t>0805 3272 269</t>
  </si>
  <si>
    <t>NO OPERATIONS ON 18TH MARCH, 2018</t>
  </si>
  <si>
    <r>
      <t>DAILY DISPATCH TO FILLING STATIONS</t>
    </r>
    <r>
      <rPr>
        <b/>
        <sz val="16"/>
        <color theme="0"/>
        <rFont val="Tahoma"/>
        <family val="2"/>
      </rPr>
      <t xml:space="preserve">    DATE: 12TH MARCH 2018</t>
    </r>
  </si>
  <si>
    <t>TOTAL 13 TRUCKS</t>
  </si>
  <si>
    <t>13 TRUCKS LOADED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</si>
</sst>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b/>
      <u/>
      <sz val="20"/>
      <color theme="0"/>
      <name val="Tahoma"/>
      <family val="2"/>
    </font>
    <font>
      <b/>
      <sz val="20"/>
      <color theme="0"/>
      <name val="Tahoma"/>
      <family val="2"/>
    </font>
    <font>
      <b/>
      <sz val="14"/>
      <color theme="0"/>
      <name val="Tahoma"/>
      <family val="2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Cambria"/>
      <family val="1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color theme="0"/>
      <name val="Tahoma"/>
      <family val="2"/>
    </font>
    <font>
      <b/>
      <sz val="11"/>
      <color rgb="FFFF0000"/>
      <name val="Times New Roman"/>
      <family val="1"/>
    </font>
    <font>
      <b/>
      <u/>
      <sz val="16"/>
      <color theme="0"/>
      <name val="Tahoma"/>
      <family val="2"/>
    </font>
    <font>
      <b/>
      <sz val="16"/>
      <color theme="0"/>
      <name val="Tahoma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</cellStyleXfs>
  <cellXfs count="59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/>
    <xf numFmtId="3" fontId="0" fillId="0" borderId="0" xfId="0" applyNumberFormat="1" applyAlignment="1"/>
    <xf numFmtId="0" fontId="0" fillId="0" borderId="0" xfId="0" applyAlignment="1">
      <alignment horizontal="center"/>
    </xf>
    <xf numFmtId="165" fontId="5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5" fillId="0" borderId="1" xfId="0" quotePrefix="1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5" fillId="0" borderId="7" xfId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3" fontId="5" fillId="0" borderId="20" xfId="0" quotePrefix="1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165" fontId="5" fillId="0" borderId="25" xfId="1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65" fontId="7" fillId="0" borderId="30" xfId="1" applyNumberFormat="1" applyFont="1" applyBorder="1" applyAlignment="1">
      <alignment horizontal="center" vertical="center" wrapText="1"/>
    </xf>
    <xf numFmtId="165" fontId="5" fillId="0" borderId="30" xfId="1" applyNumberFormat="1" applyFont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5" fontId="7" fillId="0" borderId="20" xfId="1" applyNumberFormat="1" applyFont="1" applyBorder="1" applyAlignment="1">
      <alignment horizontal="center" vertical="center" wrapText="1"/>
    </xf>
    <xf numFmtId="165" fontId="5" fillId="0" borderId="20" xfId="1" applyNumberFormat="1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8" fillId="0" borderId="33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quotePrefix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4" fontId="8" fillId="0" borderId="20" xfId="0" applyNumberFormat="1" applyFont="1" applyBorder="1" applyAlignment="1">
      <alignment horizontal="center"/>
    </xf>
    <xf numFmtId="3" fontId="5" fillId="0" borderId="20" xfId="0" quotePrefix="1" applyNumberFormat="1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165" fontId="7" fillId="0" borderId="20" xfId="1" applyNumberFormat="1" applyFont="1" applyBorder="1" applyAlignment="1">
      <alignment horizontal="center" vertical="center"/>
    </xf>
    <xf numFmtId="165" fontId="5" fillId="0" borderId="20" xfId="1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1" fillId="0" borderId="0" xfId="0" applyFont="1"/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7" fillId="0" borderId="7" xfId="1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3" xfId="0" quotePrefix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3" fontId="4" fillId="0" borderId="33" xfId="0" applyNumberFormat="1" applyFont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4" fontId="8" fillId="0" borderId="33" xfId="0" applyNumberFormat="1" applyFont="1" applyBorder="1" applyAlignment="1">
      <alignment horizontal="center"/>
    </xf>
    <xf numFmtId="3" fontId="5" fillId="0" borderId="33" xfId="0" quotePrefix="1" applyNumberFormat="1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37" xfId="0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10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3" fontId="10" fillId="0" borderId="33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4" fontId="6" fillId="0" borderId="33" xfId="0" applyNumberFormat="1" applyFont="1" applyBorder="1" applyAlignment="1">
      <alignment horizontal="center"/>
    </xf>
    <xf numFmtId="0" fontId="6" fillId="0" borderId="33" xfId="0" quotePrefix="1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/>
    <xf numFmtId="0" fontId="7" fillId="0" borderId="33" xfId="0" applyFont="1" applyBorder="1" applyAlignment="1">
      <alignment horizontal="center"/>
    </xf>
    <xf numFmtId="3" fontId="5" fillId="0" borderId="1" xfId="0" quotePrefix="1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 wrapText="1"/>
    </xf>
    <xf numFmtId="0" fontId="6" fillId="0" borderId="5" xfId="0" quotePrefix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7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2" xfId="0" applyBorder="1"/>
    <xf numFmtId="0" fontId="0" fillId="0" borderId="48" xfId="0" applyBorder="1"/>
    <xf numFmtId="0" fontId="0" fillId="0" borderId="0" xfId="0" applyBorder="1" applyAlignment="1"/>
    <xf numFmtId="0" fontId="0" fillId="0" borderId="1" xfId="0" applyBorder="1" applyAlignment="1"/>
    <xf numFmtId="0" fontId="2" fillId="0" borderId="0" xfId="0" applyFont="1" applyBorder="1"/>
    <xf numFmtId="0" fontId="0" fillId="0" borderId="0" xfId="0" applyBorder="1" applyAlignment="1">
      <alignment horizontal="center" wrapText="1"/>
    </xf>
    <xf numFmtId="0" fontId="0" fillId="0" borderId="49" xfId="0" applyBorder="1"/>
    <xf numFmtId="0" fontId="0" fillId="0" borderId="3" xfId="0" applyBorder="1"/>
    <xf numFmtId="0" fontId="0" fillId="0" borderId="50" xfId="0" applyBorder="1"/>
    <xf numFmtId="0" fontId="0" fillId="0" borderId="0" xfId="0" applyBorder="1"/>
    <xf numFmtId="0" fontId="0" fillId="0" borderId="2" xfId="0" applyBorder="1"/>
    <xf numFmtId="0" fontId="0" fillId="0" borderId="51" xfId="0" applyBorder="1"/>
    <xf numFmtId="0" fontId="0" fillId="0" borderId="32" xfId="0" applyBorder="1"/>
    <xf numFmtId="0" fontId="0" fillId="0" borderId="28" xfId="0" applyBorder="1"/>
    <xf numFmtId="0" fontId="0" fillId="0" borderId="23" xfId="0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3" fontId="5" fillId="0" borderId="7" xfId="0" applyNumberFormat="1" applyFont="1" applyBorder="1" applyAlignment="1">
      <alignment horizontal="center"/>
    </xf>
    <xf numFmtId="0" fontId="6" fillId="0" borderId="23" xfId="0" quotePrefix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4" fontId="6" fillId="0" borderId="30" xfId="0" applyNumberFormat="1" applyFont="1" applyBorder="1" applyAlignment="1">
      <alignment horizontal="center"/>
    </xf>
    <xf numFmtId="0" fontId="6" fillId="0" borderId="30" xfId="0" applyNumberFormat="1" applyFont="1" applyBorder="1" applyAlignment="1">
      <alignment horizontal="center"/>
    </xf>
    <xf numFmtId="0" fontId="6" fillId="0" borderId="30" xfId="0" quotePrefix="1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0" xfId="0" quotePrefix="1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165" fontId="7" fillId="0" borderId="30" xfId="1" applyNumberFormat="1" applyFont="1" applyBorder="1" applyAlignment="1">
      <alignment horizontal="center" vertical="center"/>
    </xf>
    <xf numFmtId="3" fontId="7" fillId="0" borderId="30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2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5" fillId="0" borderId="25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3" fontId="3" fillId="0" borderId="52" xfId="0" applyNumberFormat="1" applyFont="1" applyBorder="1" applyAlignment="1">
      <alignment horizontal="center" vertical="center" wrapText="1"/>
    </xf>
    <xf numFmtId="3" fontId="8" fillId="0" borderId="56" xfId="0" applyNumberFormat="1" applyFont="1" applyBorder="1" applyAlignment="1">
      <alignment horizontal="right" vertical="center" wrapText="1"/>
    </xf>
    <xf numFmtId="3" fontId="4" fillId="0" borderId="61" xfId="0" applyNumberFormat="1" applyFont="1" applyBorder="1" applyAlignment="1">
      <alignment horizontal="center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5" fontId="5" fillId="0" borderId="25" xfId="1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2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5" fillId="0" borderId="35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5" fillId="0" borderId="52" xfId="1" applyNumberFormat="1" applyFont="1" applyBorder="1" applyAlignment="1">
      <alignment horizontal="center" vertical="center"/>
    </xf>
    <xf numFmtId="165" fontId="5" fillId="0" borderId="12" xfId="0" applyNumberFormat="1" applyFont="1" applyBorder="1"/>
    <xf numFmtId="0" fontId="0" fillId="0" borderId="13" xfId="0" applyBorder="1"/>
    <xf numFmtId="0" fontId="0" fillId="0" borderId="14" xfId="0" applyBorder="1"/>
    <xf numFmtId="3" fontId="8" fillId="0" borderId="30" xfId="0" applyNumberFormat="1" applyFont="1" applyBorder="1" applyAlignment="1">
      <alignment horizontal="center"/>
    </xf>
    <xf numFmtId="3" fontId="5" fillId="0" borderId="20" xfId="0" quotePrefix="1" applyNumberFormat="1" applyFont="1" applyBorder="1" applyAlignment="1">
      <alignment horizontal="center"/>
    </xf>
    <xf numFmtId="165" fontId="5" fillId="0" borderId="52" xfId="0" applyNumberFormat="1" applyFont="1" applyBorder="1"/>
    <xf numFmtId="3" fontId="7" fillId="0" borderId="1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5" fontId="13" fillId="0" borderId="33" xfId="1" applyNumberFormat="1" applyFont="1" applyBorder="1" applyAlignment="1">
      <alignment horizontal="center" vertical="center" wrapText="1"/>
    </xf>
    <xf numFmtId="3" fontId="13" fillId="0" borderId="33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165" fontId="16" fillId="0" borderId="30" xfId="1" applyNumberFormat="1" applyFont="1" applyBorder="1" applyAlignment="1">
      <alignment horizontal="center" vertical="center" wrapText="1"/>
    </xf>
    <xf numFmtId="3" fontId="16" fillId="0" borderId="30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3" fontId="17" fillId="0" borderId="20" xfId="0" applyNumberFormat="1" applyFont="1" applyBorder="1" applyAlignment="1">
      <alignment horizontal="center"/>
    </xf>
    <xf numFmtId="4" fontId="14" fillId="0" borderId="20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0" xfId="0" quotePrefix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3" xfId="0" quotePrefix="1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3" fontId="17" fillId="0" borderId="33" xfId="0" applyNumberFormat="1" applyFont="1" applyBorder="1" applyAlignment="1">
      <alignment horizontal="center"/>
    </xf>
    <xf numFmtId="4" fontId="17" fillId="0" borderId="33" xfId="0" applyNumberFormat="1" applyFont="1" applyBorder="1" applyAlignment="1">
      <alignment horizontal="center"/>
    </xf>
    <xf numFmtId="3" fontId="13" fillId="0" borderId="33" xfId="0" quotePrefix="1" applyNumberFormat="1" applyFont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0" borderId="37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 wrapText="1"/>
    </xf>
    <xf numFmtId="3" fontId="18" fillId="0" borderId="0" xfId="0" applyNumberFormat="1" applyFont="1"/>
    <xf numFmtId="3" fontId="8" fillId="0" borderId="9" xfId="0" applyNumberFormat="1" applyFont="1" applyBorder="1" applyAlignment="1">
      <alignment horizontal="right" vertical="center"/>
    </xf>
    <xf numFmtId="3" fontId="8" fillId="0" borderId="33" xfId="0" applyNumberFormat="1" applyFont="1" applyBorder="1" applyAlignment="1">
      <alignment horizontal="right" vertical="center"/>
    </xf>
    <xf numFmtId="0" fontId="20" fillId="0" borderId="0" xfId="2" applyAlignment="1">
      <alignment horizontal="left"/>
    </xf>
    <xf numFmtId="0" fontId="20" fillId="0" borderId="0" xfId="2"/>
    <xf numFmtId="0" fontId="24" fillId="2" borderId="1" xfId="0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horizontal="center" vertical="center"/>
    </xf>
    <xf numFmtId="0" fontId="24" fillId="2" borderId="18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166" fontId="27" fillId="0" borderId="1" xfId="2" applyNumberFormat="1" applyFont="1" applyBorder="1" applyAlignment="1">
      <alignment horizontal="center" vertical="center"/>
    </xf>
    <xf numFmtId="0" fontId="20" fillId="0" borderId="0" xfId="2" applyAlignment="1">
      <alignment horizontal="center"/>
    </xf>
    <xf numFmtId="4" fontId="20" fillId="0" borderId="0" xfId="2" applyNumberFormat="1" applyAlignment="1"/>
    <xf numFmtId="4" fontId="20" fillId="0" borderId="0" xfId="2" applyNumberFormat="1"/>
    <xf numFmtId="0" fontId="20" fillId="0" borderId="0" xfId="2" applyAlignment="1">
      <alignment horizontal="center" vertical="center"/>
    </xf>
    <xf numFmtId="0" fontId="28" fillId="0" borderId="0" xfId="2" applyFont="1" applyAlignment="1">
      <alignment horizontal="center" vertical="center"/>
    </xf>
    <xf numFmtId="3" fontId="28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8" fillId="0" borderId="0" xfId="2" applyFont="1"/>
    <xf numFmtId="3" fontId="28" fillId="0" borderId="0" xfId="2" applyNumberFormat="1" applyFont="1"/>
    <xf numFmtId="0" fontId="20" fillId="0" borderId="0" xfId="2" applyBorder="1" applyAlignment="1">
      <alignment horizontal="center"/>
    </xf>
    <xf numFmtId="0" fontId="20" fillId="0" borderId="0" xfId="2" applyBorder="1"/>
    <xf numFmtId="0" fontId="20" fillId="0" borderId="0" xfId="2" applyFont="1" applyBorder="1"/>
    <xf numFmtId="3" fontId="31" fillId="0" borderId="0" xfId="2" applyNumberFormat="1" applyFont="1" applyBorder="1"/>
    <xf numFmtId="0" fontId="20" fillId="0" borderId="0" xfId="2" applyAlignment="1"/>
    <xf numFmtId="0" fontId="28" fillId="0" borderId="0" xfId="2" applyFont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3" fillId="3" borderId="11" xfId="2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0" fillId="0" borderId="0" xfId="2" applyFont="1" applyBorder="1" applyAlignment="1">
      <alignment horizontal="center" vertical="center"/>
    </xf>
    <xf numFmtId="0" fontId="23" fillId="3" borderId="11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/>
    </xf>
    <xf numFmtId="0" fontId="25" fillId="0" borderId="23" xfId="2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center" vertical="center"/>
    </xf>
    <xf numFmtId="0" fontId="6" fillId="0" borderId="7" xfId="0" quotePrefix="1" applyFont="1" applyBorder="1" applyAlignment="1">
      <alignment horizontal="center" wrapText="1"/>
    </xf>
    <xf numFmtId="3" fontId="6" fillId="0" borderId="7" xfId="0" applyNumberFormat="1" applyFont="1" applyBorder="1" applyAlignment="1">
      <alignment horizontal="center"/>
    </xf>
    <xf numFmtId="0" fontId="26" fillId="0" borderId="7" xfId="2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/>
    </xf>
    <xf numFmtId="0" fontId="24" fillId="2" borderId="30" xfId="0" applyFont="1" applyFill="1" applyBorder="1" applyAlignment="1">
      <alignment horizontal="center" vertical="center" wrapText="1"/>
    </xf>
    <xf numFmtId="0" fontId="24" fillId="2" borderId="20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0" fontId="20" fillId="0" borderId="0" xfId="2" applyFont="1" applyAlignment="1">
      <alignment horizontal="center"/>
    </xf>
    <xf numFmtId="0" fontId="20" fillId="0" borderId="0" xfId="2" applyFont="1" applyAlignment="1">
      <alignment horizontal="center" vertical="center"/>
    </xf>
    <xf numFmtId="0" fontId="20" fillId="0" borderId="0" xfId="2" applyFont="1" applyBorder="1" applyAlignment="1">
      <alignment horizontal="center"/>
    </xf>
    <xf numFmtId="0" fontId="26" fillId="0" borderId="15" xfId="2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/>
    </xf>
    <xf numFmtId="0" fontId="26" fillId="0" borderId="17" xfId="2" applyFont="1" applyFill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/>
    </xf>
    <xf numFmtId="0" fontId="6" fillId="0" borderId="18" xfId="0" quotePrefix="1" applyNumberFormat="1" applyFont="1" applyBorder="1" applyAlignment="1">
      <alignment horizontal="center"/>
    </xf>
    <xf numFmtId="0" fontId="26" fillId="0" borderId="19" xfId="2" applyFont="1" applyFill="1" applyBorder="1" applyAlignment="1">
      <alignment horizontal="center" vertical="center"/>
    </xf>
    <xf numFmtId="0" fontId="24" fillId="0" borderId="20" xfId="2" applyFont="1" applyFill="1" applyBorder="1" applyAlignment="1">
      <alignment horizontal="center" vertical="center"/>
    </xf>
    <xf numFmtId="0" fontId="26" fillId="0" borderId="20" xfId="2" applyFont="1" applyFill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/>
    </xf>
    <xf numFmtId="0" fontId="30" fillId="0" borderId="0" xfId="2" applyFont="1" applyAlignment="1">
      <alignment horizontal="center"/>
    </xf>
    <xf numFmtId="0" fontId="33" fillId="2" borderId="20" xfId="2" applyFont="1" applyFill="1" applyBorder="1" applyAlignment="1">
      <alignment horizontal="center" vertical="center"/>
    </xf>
    <xf numFmtId="0" fontId="33" fillId="2" borderId="21" xfId="2" applyFont="1" applyFill="1" applyBorder="1" applyAlignment="1">
      <alignment horizontal="center" vertical="center"/>
    </xf>
    <xf numFmtId="0" fontId="24" fillId="2" borderId="52" xfId="2" applyFont="1" applyFill="1" applyBorder="1" applyAlignment="1">
      <alignment horizontal="center" vertical="center"/>
    </xf>
    <xf numFmtId="0" fontId="25" fillId="0" borderId="15" xfId="2" applyFont="1" applyFill="1" applyBorder="1" applyAlignment="1">
      <alignment horizontal="center" vertical="center"/>
    </xf>
    <xf numFmtId="0" fontId="25" fillId="0" borderId="17" xfId="2" applyFont="1" applyFill="1" applyBorder="1" applyAlignment="1">
      <alignment horizontal="center" vertical="center"/>
    </xf>
    <xf numFmtId="0" fontId="25" fillId="0" borderId="19" xfId="2" applyFont="1" applyFill="1" applyBorder="1" applyAlignment="1">
      <alignment horizontal="center" vertical="center"/>
    </xf>
    <xf numFmtId="165" fontId="7" fillId="0" borderId="3" xfId="1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/>
    </xf>
    <xf numFmtId="165" fontId="7" fillId="0" borderId="65" xfId="1" applyNumberFormat="1" applyFont="1" applyBorder="1" applyAlignment="1">
      <alignment horizontal="center" vertical="center"/>
    </xf>
    <xf numFmtId="165" fontId="7" fillId="0" borderId="52" xfId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20" fillId="0" borderId="1" xfId="2" applyBorder="1" applyAlignment="1">
      <alignment horizontal="center"/>
    </xf>
    <xf numFmtId="0" fontId="20" fillId="0" borderId="1" xfId="2" applyBorder="1"/>
    <xf numFmtId="0" fontId="28" fillId="0" borderId="1" xfId="2" applyFont="1" applyBorder="1" applyAlignment="1">
      <alignment horizontal="center" vertical="center"/>
    </xf>
    <xf numFmtId="4" fontId="20" fillId="0" borderId="1" xfId="2" applyNumberFormat="1" applyBorder="1"/>
    <xf numFmtId="0" fontId="20" fillId="0" borderId="7" xfId="2" applyBorder="1" applyAlignment="1">
      <alignment horizontal="center"/>
    </xf>
    <xf numFmtId="0" fontId="20" fillId="0" borderId="7" xfId="2" applyBorder="1"/>
    <xf numFmtId="0" fontId="28" fillId="0" borderId="7" xfId="2" applyFont="1" applyBorder="1" applyAlignment="1">
      <alignment horizontal="center" vertical="center"/>
    </xf>
    <xf numFmtId="14" fontId="24" fillId="0" borderId="1" xfId="2" applyNumberFormat="1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7" fillId="0" borderId="6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8" fillId="0" borderId="3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21" fillId="3" borderId="0" xfId="2" applyFont="1" applyFill="1" applyAlignment="1">
      <alignment horizontal="left" vertical="center" wrapText="1"/>
    </xf>
    <xf numFmtId="0" fontId="24" fillId="2" borderId="29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4" fillId="2" borderId="30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2" borderId="30" xfId="2" applyFont="1" applyFill="1" applyBorder="1" applyAlignment="1">
      <alignment vertical="center"/>
    </xf>
    <xf numFmtId="0" fontId="24" fillId="2" borderId="1" xfId="2" applyFont="1" applyFill="1" applyBorder="1" applyAlignment="1">
      <alignment vertical="center"/>
    </xf>
    <xf numFmtId="0" fontId="24" fillId="2" borderId="30" xfId="2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63" xfId="2" applyFont="1" applyFill="1" applyBorder="1" applyAlignment="1">
      <alignment horizontal="center" vertical="center"/>
    </xf>
    <xf numFmtId="0" fontId="24" fillId="2" borderId="7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24" fillId="2" borderId="31" xfId="2" applyFont="1" applyFill="1" applyBorder="1" applyAlignment="1">
      <alignment horizontal="center" vertical="center"/>
    </xf>
    <xf numFmtId="0" fontId="21" fillId="3" borderId="0" xfId="2" applyFont="1" applyFill="1" applyAlignment="1">
      <alignment horizontal="center" vertical="center" wrapText="1"/>
    </xf>
    <xf numFmtId="0" fontId="23" fillId="3" borderId="11" xfId="2" applyFont="1" applyFill="1" applyBorder="1" applyAlignment="1">
      <alignment horizontal="center" vertical="center"/>
    </xf>
    <xf numFmtId="0" fontId="34" fillId="3" borderId="0" xfId="2" applyFont="1" applyFill="1" applyAlignment="1">
      <alignment horizontal="center" vertical="center" wrapText="1"/>
    </xf>
    <xf numFmtId="0" fontId="33" fillId="2" borderId="30" xfId="2" applyFont="1" applyFill="1" applyBorder="1" applyAlignment="1">
      <alignment horizontal="center" vertical="center"/>
    </xf>
    <xf numFmtId="0" fontId="33" fillId="2" borderId="31" xfId="2" applyFont="1" applyFill="1" applyBorder="1" applyAlignment="1">
      <alignment horizontal="center" vertical="center"/>
    </xf>
    <xf numFmtId="0" fontId="32" fillId="3" borderId="12" xfId="2" applyFont="1" applyFill="1" applyBorder="1" applyAlignment="1">
      <alignment horizontal="center" vertical="center"/>
    </xf>
    <xf numFmtId="0" fontId="32" fillId="3" borderId="13" xfId="2" applyFont="1" applyFill="1" applyBorder="1" applyAlignment="1">
      <alignment horizontal="center" vertical="center"/>
    </xf>
    <xf numFmtId="0" fontId="32" fillId="3" borderId="14" xfId="2" applyFont="1" applyFill="1" applyBorder="1" applyAlignment="1">
      <alignment horizontal="center" vertical="center"/>
    </xf>
    <xf numFmtId="0" fontId="33" fillId="2" borderId="63" xfId="0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horizontal="center" vertical="center" wrapText="1"/>
    </xf>
    <xf numFmtId="0" fontId="22" fillId="3" borderId="0" xfId="2" applyFont="1" applyFill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center"/>
    </xf>
    <xf numFmtId="0" fontId="33" fillId="2" borderId="19" xfId="2" applyFont="1" applyFill="1" applyBorder="1" applyAlignment="1">
      <alignment horizontal="center" vertical="center"/>
    </xf>
    <xf numFmtId="0" fontId="33" fillId="2" borderId="20" xfId="2" applyFont="1" applyFill="1" applyBorder="1" applyAlignment="1">
      <alignment horizontal="center" vertical="center"/>
    </xf>
    <xf numFmtId="0" fontId="33" fillId="2" borderId="30" xfId="2" applyFont="1" applyFill="1" applyBorder="1" applyAlignment="1">
      <alignment horizontal="center" vertical="center" wrapText="1"/>
    </xf>
    <xf numFmtId="0" fontId="33" fillId="2" borderId="20" xfId="2" applyFont="1" applyFill="1" applyBorder="1" applyAlignment="1">
      <alignment horizontal="center" vertical="center" wrapText="1"/>
    </xf>
    <xf numFmtId="0" fontId="33" fillId="2" borderId="63" xfId="2" applyFont="1" applyFill="1" applyBorder="1" applyAlignment="1">
      <alignment horizontal="center" vertical="center" wrapText="1"/>
    </xf>
    <xf numFmtId="0" fontId="33" fillId="2" borderId="33" xfId="2" applyFont="1" applyFill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/>
    </xf>
    <xf numFmtId="0" fontId="32" fillId="3" borderId="42" xfId="2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2" fillId="3" borderId="12" xfId="2" applyFont="1" applyFill="1" applyBorder="1" applyAlignment="1">
      <alignment horizontal="center" vertical="center" wrapText="1"/>
    </xf>
    <xf numFmtId="0" fontId="21" fillId="3" borderId="13" xfId="2" applyFont="1" applyFill="1" applyBorder="1" applyAlignment="1">
      <alignment horizontal="center" vertical="center" wrapText="1"/>
    </xf>
    <xf numFmtId="0" fontId="21" fillId="3" borderId="14" xfId="2" applyFont="1" applyFill="1" applyBorder="1" applyAlignment="1">
      <alignment horizontal="center" vertical="center" wrapText="1"/>
    </xf>
    <xf numFmtId="0" fontId="24" fillId="2" borderId="64" xfId="2" applyFont="1" applyFill="1" applyBorder="1" applyAlignment="1">
      <alignment horizontal="center" vertical="center"/>
    </xf>
    <xf numFmtId="0" fontId="24" fillId="2" borderId="51" xfId="2" applyFont="1" applyFill="1" applyBorder="1" applyAlignment="1">
      <alignment horizontal="center" vertical="center"/>
    </xf>
    <xf numFmtId="0" fontId="24" fillId="2" borderId="55" xfId="2" applyFont="1" applyFill="1" applyBorder="1" applyAlignment="1">
      <alignment horizontal="center" vertical="center"/>
    </xf>
    <xf numFmtId="0" fontId="24" fillId="2" borderId="38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 wrapText="1"/>
    </xf>
    <xf numFmtId="0" fontId="24" fillId="2" borderId="51" xfId="2" applyFont="1" applyFill="1" applyBorder="1" applyAlignment="1">
      <alignment horizontal="center" vertical="center" wrapText="1"/>
    </xf>
    <xf numFmtId="0" fontId="24" fillId="2" borderId="55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61" xfId="2" applyFont="1" applyFill="1" applyBorder="1" applyAlignment="1">
      <alignment horizontal="center" vertical="center" wrapText="1"/>
    </xf>
    <xf numFmtId="0" fontId="24" fillId="2" borderId="41" xfId="2" applyFont="1" applyFill="1" applyBorder="1" applyAlignment="1">
      <alignment horizontal="center" vertical="center" wrapText="1"/>
    </xf>
    <xf numFmtId="0" fontId="24" fillId="2" borderId="11" xfId="2" applyFont="1" applyFill="1" applyBorder="1" applyAlignment="1">
      <alignment horizontal="center" vertical="center" wrapText="1"/>
    </xf>
    <xf numFmtId="0" fontId="24" fillId="2" borderId="33" xfId="2" applyFont="1" applyFill="1" applyBorder="1" applyAlignment="1">
      <alignment horizontal="center" vertical="center" wrapText="1"/>
    </xf>
    <xf numFmtId="0" fontId="21" fillId="3" borderId="12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0" fontId="23" fillId="3" borderId="14" xfId="2" applyFont="1" applyFill="1" applyBorder="1" applyAlignment="1">
      <alignment horizontal="center" vertical="center"/>
    </xf>
    <xf numFmtId="0" fontId="24" fillId="2" borderId="19" xfId="2" applyFont="1" applyFill="1" applyBorder="1" applyAlignment="1">
      <alignment horizontal="center" vertical="center"/>
    </xf>
    <xf numFmtId="0" fontId="24" fillId="2" borderId="20" xfId="2" applyFont="1" applyFill="1" applyBorder="1" applyAlignment="1">
      <alignment horizontal="center" vertical="center"/>
    </xf>
    <xf numFmtId="0" fontId="24" fillId="2" borderId="20" xfId="2" applyFont="1" applyFill="1" applyBorder="1" applyAlignment="1">
      <alignment vertical="center"/>
    </xf>
    <xf numFmtId="0" fontId="24" fillId="2" borderId="20" xfId="2" applyFont="1" applyFill="1" applyBorder="1" applyAlignment="1">
      <alignment horizontal="center" vertical="center" wrapText="1"/>
    </xf>
    <xf numFmtId="0" fontId="24" fillId="2" borderId="33" xfId="2" applyFont="1" applyFill="1" applyBorder="1" applyAlignment="1">
      <alignment horizontal="center" vertical="center"/>
    </xf>
    <xf numFmtId="0" fontId="21" fillId="3" borderId="40" xfId="2" applyFont="1" applyFill="1" applyBorder="1" applyAlignment="1">
      <alignment horizontal="center" vertical="center" wrapText="1"/>
    </xf>
    <xf numFmtId="0" fontId="21" fillId="3" borderId="41" xfId="2" applyFont="1" applyFill="1" applyBorder="1" applyAlignment="1">
      <alignment horizontal="center" vertical="center" wrapText="1"/>
    </xf>
    <xf numFmtId="0" fontId="21" fillId="3" borderId="42" xfId="2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3" xfId="0" applyFont="1" applyBorder="1"/>
    <xf numFmtId="3" fontId="37" fillId="0" borderId="13" xfId="0" applyNumberFormat="1" applyFont="1" applyBorder="1"/>
    <xf numFmtId="0" fontId="37" fillId="0" borderId="14" xfId="0" applyFont="1" applyBorder="1" applyAlignment="1">
      <alignment horizontal="center" vertical="center"/>
    </xf>
    <xf numFmtId="0" fontId="37" fillId="0" borderId="0" xfId="0" applyFont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center" vertical="center" wrapText="1"/>
    </xf>
    <xf numFmtId="0" fontId="38" fillId="4" borderId="13" xfId="0" applyFont="1" applyFill="1" applyBorder="1" applyAlignment="1">
      <alignment horizontal="center" vertical="center" wrapText="1"/>
    </xf>
    <xf numFmtId="0" fontId="38" fillId="4" borderId="14" xfId="0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165" fontId="36" fillId="0" borderId="30" xfId="1" applyNumberFormat="1" applyFont="1" applyBorder="1" applyAlignment="1">
      <alignment horizontal="center" vertical="center" wrapText="1"/>
    </xf>
    <xf numFmtId="3" fontId="36" fillId="0" borderId="30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0" xfId="0" applyFont="1"/>
    <xf numFmtId="0" fontId="36" fillId="0" borderId="1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65" fontId="36" fillId="0" borderId="1" xfId="1" applyNumberFormat="1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165" fontId="36" fillId="0" borderId="20" xfId="1" applyNumberFormat="1" applyFont="1" applyBorder="1" applyAlignment="1">
      <alignment horizontal="center" vertical="center" wrapText="1"/>
    </xf>
    <xf numFmtId="3" fontId="36" fillId="0" borderId="20" xfId="0" applyNumberFormat="1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</cellXfs>
  <cellStyles count="6">
    <cellStyle name="Comma" xfId="1" builtinId="3"/>
    <cellStyle name="Comma 3" xfId="4"/>
    <cellStyle name="Normal" xfId="0" builtinId="0"/>
    <cellStyle name="Normal 2" xfId="5"/>
    <cellStyle name="Normal 3" xfId="2"/>
    <cellStyle name="Normal 4" xfId="3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107914</xdr:colOff>
      <xdr:row>0</xdr:row>
      <xdr:rowOff>42144</xdr:rowOff>
    </xdr:from>
    <xdr:to>
      <xdr:col>2</xdr:col>
      <xdr:colOff>312927</xdr:colOff>
      <xdr:row>2</xdr:row>
      <xdr:rowOff>132291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4" y="42144"/>
          <a:ext cx="786038" cy="4711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107914</xdr:colOff>
      <xdr:row>0</xdr:row>
      <xdr:rowOff>42144</xdr:rowOff>
    </xdr:from>
    <xdr:to>
      <xdr:col>2</xdr:col>
      <xdr:colOff>312927</xdr:colOff>
      <xdr:row>2</xdr:row>
      <xdr:rowOff>132291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4" y="42144"/>
          <a:ext cx="786038" cy="4711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107914</xdr:colOff>
      <xdr:row>0</xdr:row>
      <xdr:rowOff>42145</xdr:rowOff>
    </xdr:from>
    <xdr:to>
      <xdr:col>1</xdr:col>
      <xdr:colOff>152400</xdr:colOff>
      <xdr:row>1</xdr:row>
      <xdr:rowOff>209551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4" y="42145"/>
          <a:ext cx="568361" cy="4150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107914</xdr:colOff>
      <xdr:row>0</xdr:row>
      <xdr:rowOff>42144</xdr:rowOff>
    </xdr:from>
    <xdr:to>
      <xdr:col>2</xdr:col>
      <xdr:colOff>312927</xdr:colOff>
      <xdr:row>2</xdr:row>
      <xdr:rowOff>65616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4" y="42144"/>
          <a:ext cx="786038" cy="4711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241264</xdr:colOff>
      <xdr:row>0</xdr:row>
      <xdr:rowOff>66675</xdr:rowOff>
    </xdr:from>
    <xdr:to>
      <xdr:col>2</xdr:col>
      <xdr:colOff>276225</xdr:colOff>
      <xdr:row>1</xdr:row>
      <xdr:rowOff>244342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264" y="66675"/>
          <a:ext cx="615986" cy="5110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107914</xdr:colOff>
      <xdr:row>0</xdr:row>
      <xdr:rowOff>42144</xdr:rowOff>
    </xdr:from>
    <xdr:to>
      <xdr:col>2</xdr:col>
      <xdr:colOff>312927</xdr:colOff>
      <xdr:row>2</xdr:row>
      <xdr:rowOff>122766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4" y="42144"/>
          <a:ext cx="786038" cy="471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107914</xdr:colOff>
      <xdr:row>0</xdr:row>
      <xdr:rowOff>42144</xdr:rowOff>
    </xdr:from>
    <xdr:to>
      <xdr:col>2</xdr:col>
      <xdr:colOff>312927</xdr:colOff>
      <xdr:row>2</xdr:row>
      <xdr:rowOff>122766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4" y="42144"/>
          <a:ext cx="786038" cy="471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2"/>
  <sheetViews>
    <sheetView workbookViewId="0">
      <selection activeCell="D14" sqref="D14"/>
    </sheetView>
  </sheetViews>
  <sheetFormatPr defaultRowHeight="15" x14ac:dyDescent="0.25"/>
  <sheetData>
    <row r="3" spans="2:16" ht="15.75" thickBot="1" x14ac:dyDescent="0.3"/>
    <row r="4" spans="2:16" ht="18" customHeight="1" x14ac:dyDescent="0.25">
      <c r="B4" s="393" t="s">
        <v>804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5"/>
    </row>
    <row r="5" spans="2:16" x14ac:dyDescent="0.25">
      <c r="B5" s="396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8"/>
    </row>
    <row r="6" spans="2:16" x14ac:dyDescent="0.25">
      <c r="B6" s="396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8"/>
    </row>
    <row r="7" spans="2:16" x14ac:dyDescent="0.25">
      <c r="B7" s="396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8"/>
    </row>
    <row r="8" spans="2:16" x14ac:dyDescent="0.25">
      <c r="B8" s="396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8"/>
    </row>
    <row r="9" spans="2:16" x14ac:dyDescent="0.25">
      <c r="B9" s="396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97"/>
      <c r="P9" s="398"/>
    </row>
    <row r="10" spans="2:16" x14ac:dyDescent="0.25"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8"/>
    </row>
    <row r="11" spans="2:16" x14ac:dyDescent="0.25">
      <c r="B11" s="396"/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8"/>
    </row>
    <row r="12" spans="2:16" ht="15.75" thickBot="1" x14ac:dyDescent="0.3">
      <c r="B12" s="399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1"/>
    </row>
  </sheetData>
  <mergeCells count="1">
    <mergeCell ref="B4:P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D8" sqref="D8"/>
    </sheetView>
  </sheetViews>
  <sheetFormatPr defaultRowHeight="15" x14ac:dyDescent="0.25"/>
  <cols>
    <col min="2" max="2" width="6.28515625" customWidth="1"/>
    <col min="3" max="3" width="18.5703125" customWidth="1"/>
    <col min="5" max="5" width="10.85546875" customWidth="1"/>
    <col min="6" max="6" width="17.5703125" customWidth="1"/>
    <col min="7" max="7" width="9.140625" customWidth="1"/>
    <col min="8" max="8" width="15.140625" customWidth="1"/>
    <col min="9" max="9" width="13.42578125" customWidth="1"/>
    <col min="10" max="10" width="17.28515625" customWidth="1"/>
    <col min="12" max="12" width="10.7109375" customWidth="1"/>
    <col min="13" max="13" width="11.140625" customWidth="1"/>
  </cols>
  <sheetData>
    <row r="1" spans="1:13" ht="21.75" thickBot="1" x14ac:dyDescent="0.4">
      <c r="A1" s="47"/>
      <c r="B1" s="432" t="s">
        <v>778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4"/>
    </row>
    <row r="2" spans="1:13" ht="39" thickBot="1" x14ac:dyDescent="0.3">
      <c r="B2" s="136" t="s">
        <v>1</v>
      </c>
      <c r="C2" s="137" t="s">
        <v>2</v>
      </c>
      <c r="D2" s="137" t="s">
        <v>3</v>
      </c>
      <c r="E2" s="137" t="s">
        <v>4</v>
      </c>
      <c r="F2" s="137" t="s">
        <v>5</v>
      </c>
      <c r="G2" s="138" t="s">
        <v>6</v>
      </c>
      <c r="H2" s="137" t="s">
        <v>7</v>
      </c>
      <c r="I2" s="137" t="s">
        <v>8</v>
      </c>
      <c r="J2" s="137" t="s">
        <v>9</v>
      </c>
      <c r="K2" s="137" t="s">
        <v>10</v>
      </c>
      <c r="L2" s="137" t="s">
        <v>11</v>
      </c>
      <c r="M2" s="139" t="s">
        <v>12</v>
      </c>
    </row>
    <row r="3" spans="1:13" ht="16.5" thickBot="1" x14ac:dyDescent="0.3">
      <c r="B3" s="57"/>
      <c r="C3" s="58"/>
      <c r="D3" s="438"/>
      <c r="E3" s="438"/>
      <c r="F3" s="58" t="s">
        <v>13</v>
      </c>
      <c r="G3" s="61"/>
      <c r="H3" s="61">
        <v>873837</v>
      </c>
      <c r="I3" s="62"/>
      <c r="J3" s="63"/>
      <c r="K3" s="64"/>
      <c r="L3" s="64"/>
      <c r="M3" s="65"/>
    </row>
    <row r="4" spans="1:13" ht="15.75" x14ac:dyDescent="0.25">
      <c r="B4" s="68">
        <v>1</v>
      </c>
      <c r="C4" s="143" t="s">
        <v>779</v>
      </c>
      <c r="D4" s="69" t="s">
        <v>15</v>
      </c>
      <c r="E4" s="69">
        <v>3461286</v>
      </c>
      <c r="F4" s="69" t="s">
        <v>780</v>
      </c>
      <c r="G4" s="70">
        <v>33000</v>
      </c>
      <c r="H4" s="71">
        <v>33000</v>
      </c>
      <c r="I4" s="72" t="s">
        <v>517</v>
      </c>
      <c r="J4" s="69" t="s">
        <v>781</v>
      </c>
      <c r="K4" s="69">
        <v>16687</v>
      </c>
      <c r="L4" s="69" t="s">
        <v>166</v>
      </c>
      <c r="M4" s="73" t="s">
        <v>105</v>
      </c>
    </row>
    <row r="5" spans="1:13" ht="15.75" x14ac:dyDescent="0.25">
      <c r="B5" s="88">
        <v>2</v>
      </c>
      <c r="C5" s="6" t="s">
        <v>865</v>
      </c>
      <c r="D5" s="10" t="s">
        <v>15</v>
      </c>
      <c r="E5" s="10">
        <v>3466403</v>
      </c>
      <c r="F5" s="6" t="s">
        <v>704</v>
      </c>
      <c r="G5" s="25">
        <v>40000</v>
      </c>
      <c r="H5" s="24">
        <v>40000</v>
      </c>
      <c r="I5" s="9" t="s">
        <v>782</v>
      </c>
      <c r="J5" s="6" t="s">
        <v>783</v>
      </c>
      <c r="K5" s="6">
        <v>16688</v>
      </c>
      <c r="L5" s="6" t="s">
        <v>784</v>
      </c>
      <c r="M5" s="89" t="s">
        <v>773</v>
      </c>
    </row>
    <row r="6" spans="1:13" ht="15.75" x14ac:dyDescent="0.25">
      <c r="B6" s="88">
        <v>3</v>
      </c>
      <c r="C6" s="6" t="s">
        <v>306</v>
      </c>
      <c r="D6" s="10" t="s">
        <v>15</v>
      </c>
      <c r="E6" s="10">
        <v>3460954</v>
      </c>
      <c r="F6" s="6" t="s">
        <v>785</v>
      </c>
      <c r="G6" s="25">
        <v>40000</v>
      </c>
      <c r="H6" s="24">
        <v>40000</v>
      </c>
      <c r="I6" s="9" t="s">
        <v>274</v>
      </c>
      <c r="J6" s="6" t="s">
        <v>786</v>
      </c>
      <c r="K6" s="6">
        <v>16690</v>
      </c>
      <c r="L6" s="6" t="s">
        <v>50</v>
      </c>
      <c r="M6" s="89" t="s">
        <v>50</v>
      </c>
    </row>
    <row r="7" spans="1:13" ht="15.75" x14ac:dyDescent="0.25">
      <c r="B7" s="88">
        <v>4</v>
      </c>
      <c r="C7" s="6" t="s">
        <v>787</v>
      </c>
      <c r="D7" s="10" t="s">
        <v>15</v>
      </c>
      <c r="E7" s="10">
        <v>3466343</v>
      </c>
      <c r="F7" s="6" t="s">
        <v>788</v>
      </c>
      <c r="G7" s="25">
        <v>40000</v>
      </c>
      <c r="H7" s="24">
        <v>40000</v>
      </c>
      <c r="I7" s="9" t="s">
        <v>789</v>
      </c>
      <c r="J7" s="6" t="s">
        <v>790</v>
      </c>
      <c r="K7" s="6">
        <v>16689</v>
      </c>
      <c r="L7" s="6" t="s">
        <v>50</v>
      </c>
      <c r="M7" s="89" t="s">
        <v>50</v>
      </c>
    </row>
    <row r="8" spans="1:13" ht="15.75" x14ac:dyDescent="0.25">
      <c r="B8" s="88">
        <v>5</v>
      </c>
      <c r="C8" s="6" t="s">
        <v>791</v>
      </c>
      <c r="D8" s="10" t="s">
        <v>15</v>
      </c>
      <c r="E8" s="10">
        <v>3459175</v>
      </c>
      <c r="F8" s="6" t="s">
        <v>792</v>
      </c>
      <c r="G8" s="25">
        <v>45000</v>
      </c>
      <c r="H8" s="24">
        <v>45000</v>
      </c>
      <c r="I8" s="9" t="s">
        <v>667</v>
      </c>
      <c r="J8" s="6" t="s">
        <v>793</v>
      </c>
      <c r="K8" s="6">
        <v>16691</v>
      </c>
      <c r="L8" s="6" t="s">
        <v>104</v>
      </c>
      <c r="M8" s="89" t="s">
        <v>105</v>
      </c>
    </row>
    <row r="9" spans="1:13" ht="15.75" x14ac:dyDescent="0.25">
      <c r="B9" s="88">
        <v>6</v>
      </c>
      <c r="C9" s="6" t="s">
        <v>758</v>
      </c>
      <c r="D9" s="10" t="s">
        <v>15</v>
      </c>
      <c r="E9" s="10">
        <v>3466392</v>
      </c>
      <c r="F9" s="6" t="s">
        <v>794</v>
      </c>
      <c r="G9" s="25">
        <v>33000</v>
      </c>
      <c r="H9" s="24">
        <v>33000</v>
      </c>
      <c r="I9" s="9" t="s">
        <v>347</v>
      </c>
      <c r="J9" s="6" t="s">
        <v>795</v>
      </c>
      <c r="K9" s="6">
        <v>16692</v>
      </c>
      <c r="L9" s="6" t="s">
        <v>154</v>
      </c>
      <c r="M9" s="89" t="s">
        <v>155</v>
      </c>
    </row>
    <row r="10" spans="1:13" ht="16.5" thickBot="1" x14ac:dyDescent="0.3">
      <c r="B10" s="109">
        <v>7</v>
      </c>
      <c r="C10" s="150" t="s">
        <v>310</v>
      </c>
      <c r="D10" s="150" t="s">
        <v>15</v>
      </c>
      <c r="E10" s="110">
        <v>3460784</v>
      </c>
      <c r="F10" s="111" t="s">
        <v>798</v>
      </c>
      <c r="G10" s="151">
        <v>40000</v>
      </c>
      <c r="H10" s="152">
        <v>40000</v>
      </c>
      <c r="I10" s="112" t="s">
        <v>796</v>
      </c>
      <c r="J10" s="113" t="s">
        <v>797</v>
      </c>
      <c r="K10" s="114">
        <v>16693</v>
      </c>
      <c r="L10" s="110" t="s">
        <v>177</v>
      </c>
      <c r="M10" s="115" t="s">
        <v>253</v>
      </c>
    </row>
    <row r="11" spans="1:13" ht="19.5" thickBot="1" x14ac:dyDescent="0.35">
      <c r="B11" s="123"/>
      <c r="C11" s="458" t="s">
        <v>803</v>
      </c>
      <c r="D11" s="459"/>
      <c r="E11" s="459"/>
      <c r="F11" s="460"/>
      <c r="G11" s="153"/>
      <c r="H11" s="129">
        <f>SUM(H4:H10)</f>
        <v>271000</v>
      </c>
      <c r="I11" s="141"/>
      <c r="J11" s="124"/>
      <c r="K11" s="142"/>
      <c r="L11" s="124"/>
      <c r="M11" s="133"/>
    </row>
    <row r="12" spans="1:13" ht="21.75" thickBot="1" x14ac:dyDescent="0.4">
      <c r="B12" s="123"/>
      <c r="C12" s="124"/>
      <c r="D12" s="125"/>
      <c r="E12" s="126"/>
      <c r="F12" s="127" t="s">
        <v>190</v>
      </c>
      <c r="G12" s="128"/>
      <c r="H12" s="129">
        <v>602837</v>
      </c>
      <c r="I12" s="130"/>
      <c r="J12" s="129"/>
      <c r="K12" s="131"/>
      <c r="L12" s="132"/>
      <c r="M12" s="133"/>
    </row>
    <row r="13" spans="1:13" x14ac:dyDescent="0.25">
      <c r="F13" s="20" t="s">
        <v>191</v>
      </c>
      <c r="K13" s="2"/>
      <c r="L13" s="2"/>
    </row>
    <row r="14" spans="1:13" x14ac:dyDescent="0.25">
      <c r="B14" s="20" t="s">
        <v>192</v>
      </c>
      <c r="C14" s="20"/>
      <c r="D14" s="20"/>
      <c r="H14" s="1"/>
      <c r="J14" s="20" t="s">
        <v>193</v>
      </c>
      <c r="K14" s="20"/>
      <c r="L14" s="2"/>
    </row>
    <row r="15" spans="1:13" x14ac:dyDescent="0.25">
      <c r="B15" s="20" t="s">
        <v>194</v>
      </c>
      <c r="C15" s="20"/>
      <c r="D15" s="20"/>
      <c r="H15" s="1"/>
      <c r="J15" s="20" t="s">
        <v>195</v>
      </c>
      <c r="K15" s="20"/>
      <c r="L15" s="2"/>
    </row>
    <row r="16" spans="1:13" x14ac:dyDescent="0.25">
      <c r="B16" s="20" t="s">
        <v>196</v>
      </c>
      <c r="C16" s="20"/>
      <c r="D16" s="20"/>
      <c r="H16" s="1"/>
      <c r="J16" s="20" t="s">
        <v>194</v>
      </c>
      <c r="K16" s="20"/>
    </row>
  </sheetData>
  <mergeCells count="3">
    <mergeCell ref="D3:E3"/>
    <mergeCell ref="C11:F11"/>
    <mergeCell ref="B1:M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J9" sqref="J9"/>
    </sheetView>
  </sheetViews>
  <sheetFormatPr defaultRowHeight="15" x14ac:dyDescent="0.25"/>
  <cols>
    <col min="2" max="2" width="6.28515625" customWidth="1"/>
    <col min="3" max="3" width="18.5703125" customWidth="1"/>
    <col min="5" max="5" width="10.85546875" customWidth="1"/>
    <col min="6" max="6" width="17.5703125" customWidth="1"/>
    <col min="7" max="7" width="9.140625" customWidth="1"/>
    <col min="8" max="8" width="15.140625" customWidth="1"/>
    <col min="9" max="9" width="13.42578125" customWidth="1"/>
    <col min="10" max="10" width="17.28515625" customWidth="1"/>
    <col min="12" max="12" width="10.7109375" customWidth="1"/>
    <col min="13" max="13" width="11.140625" customWidth="1"/>
  </cols>
  <sheetData>
    <row r="1" spans="1:13" ht="21" x14ac:dyDescent="0.35">
      <c r="A1" s="468" t="s">
        <v>805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9"/>
    </row>
    <row r="2" spans="1:13" ht="36" x14ac:dyDescent="0.25"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9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  <c r="M2" s="28" t="s">
        <v>12</v>
      </c>
    </row>
    <row r="3" spans="1:13" ht="15.75" x14ac:dyDescent="0.25">
      <c r="B3" s="35"/>
      <c r="C3" s="35"/>
      <c r="D3" s="470"/>
      <c r="E3" s="470"/>
      <c r="F3" s="35" t="s">
        <v>13</v>
      </c>
      <c r="G3" s="5"/>
      <c r="H3" s="5">
        <v>602837</v>
      </c>
      <c r="I3" s="31"/>
      <c r="J3" s="32"/>
      <c r="K3" s="28"/>
      <c r="L3" s="28"/>
      <c r="M3" s="28"/>
    </row>
    <row r="4" spans="1:13" ht="15.75" x14ac:dyDescent="0.25">
      <c r="B4" s="7">
        <v>1</v>
      </c>
      <c r="C4" s="10" t="s">
        <v>806</v>
      </c>
      <c r="D4" s="7" t="s">
        <v>15</v>
      </c>
      <c r="E4" s="7">
        <v>3460712</v>
      </c>
      <c r="F4" s="7" t="s">
        <v>807</v>
      </c>
      <c r="G4" s="8">
        <v>40000</v>
      </c>
      <c r="H4" s="8">
        <v>40000</v>
      </c>
      <c r="I4" s="33" t="s">
        <v>808</v>
      </c>
      <c r="J4" s="7" t="s">
        <v>809</v>
      </c>
      <c r="K4" s="7">
        <v>16694</v>
      </c>
      <c r="L4" s="7" t="s">
        <v>810</v>
      </c>
      <c r="M4" s="7" t="s">
        <v>489</v>
      </c>
    </row>
    <row r="5" spans="1:13" ht="15.75" x14ac:dyDescent="0.25">
      <c r="B5" s="6">
        <v>2</v>
      </c>
      <c r="C5" s="6" t="s">
        <v>806</v>
      </c>
      <c r="D5" s="10" t="s">
        <v>15</v>
      </c>
      <c r="E5" s="10">
        <v>3460947</v>
      </c>
      <c r="F5" s="6" t="s">
        <v>811</v>
      </c>
      <c r="G5" s="25">
        <v>40000</v>
      </c>
      <c r="H5" s="25">
        <v>40000</v>
      </c>
      <c r="I5" s="9" t="s">
        <v>812</v>
      </c>
      <c r="J5" s="6" t="s">
        <v>813</v>
      </c>
      <c r="K5" s="6">
        <v>16695</v>
      </c>
      <c r="L5" s="6" t="s">
        <v>810</v>
      </c>
      <c r="M5" s="6" t="s">
        <v>489</v>
      </c>
    </row>
    <row r="6" spans="1:13" ht="16.5" thickBot="1" x14ac:dyDescent="0.3">
      <c r="B6" s="6">
        <v>3</v>
      </c>
      <c r="C6" s="6" t="s">
        <v>814</v>
      </c>
      <c r="D6" s="10" t="s">
        <v>15</v>
      </c>
      <c r="E6" s="10">
        <v>3466478</v>
      </c>
      <c r="F6" s="6" t="s">
        <v>815</v>
      </c>
      <c r="G6" s="25">
        <v>40000</v>
      </c>
      <c r="H6" s="376">
        <v>40000</v>
      </c>
      <c r="I6" s="9" t="s">
        <v>816</v>
      </c>
      <c r="J6" s="6" t="s">
        <v>817</v>
      </c>
      <c r="K6" s="6">
        <v>16696</v>
      </c>
      <c r="L6" s="6" t="s">
        <v>104</v>
      </c>
      <c r="M6" s="6" t="s">
        <v>105</v>
      </c>
    </row>
    <row r="7" spans="1:13" ht="16.5" thickBot="1" x14ac:dyDescent="0.3">
      <c r="B7" s="6">
        <v>4</v>
      </c>
      <c r="C7" s="6" t="s">
        <v>758</v>
      </c>
      <c r="D7" s="10" t="s">
        <v>15</v>
      </c>
      <c r="E7" s="10">
        <v>3466393</v>
      </c>
      <c r="F7" s="6" t="s">
        <v>818</v>
      </c>
      <c r="G7" s="374">
        <v>40000</v>
      </c>
      <c r="H7" s="377">
        <v>40000</v>
      </c>
      <c r="I7" s="375" t="s">
        <v>347</v>
      </c>
      <c r="J7" s="6" t="s">
        <v>348</v>
      </c>
      <c r="K7" s="6">
        <v>16697</v>
      </c>
      <c r="L7" s="6" t="s">
        <v>154</v>
      </c>
      <c r="M7" s="6" t="s">
        <v>155</v>
      </c>
    </row>
    <row r="8" spans="1:13" ht="15.75" x14ac:dyDescent="0.25">
      <c r="B8" s="6">
        <v>5</v>
      </c>
      <c r="C8" s="6" t="s">
        <v>806</v>
      </c>
      <c r="D8" s="10" t="s">
        <v>15</v>
      </c>
      <c r="E8" s="10">
        <v>3460946</v>
      </c>
      <c r="F8" s="6" t="s">
        <v>492</v>
      </c>
      <c r="G8" s="25">
        <v>40000</v>
      </c>
      <c r="H8" s="378">
        <v>40000</v>
      </c>
      <c r="I8" s="9" t="s">
        <v>819</v>
      </c>
      <c r="J8" s="6" t="s">
        <v>820</v>
      </c>
      <c r="K8" s="6">
        <v>16698</v>
      </c>
      <c r="L8" s="6" t="s">
        <v>810</v>
      </c>
      <c r="M8" s="6" t="s">
        <v>489</v>
      </c>
    </row>
    <row r="9" spans="1:13" ht="15.75" x14ac:dyDescent="0.25">
      <c r="B9" s="6">
        <v>6</v>
      </c>
      <c r="C9" s="6" t="s">
        <v>821</v>
      </c>
      <c r="D9" s="10" t="s">
        <v>15</v>
      </c>
      <c r="E9" s="10">
        <v>3459284</v>
      </c>
      <c r="F9" s="6" t="s">
        <v>566</v>
      </c>
      <c r="G9" s="25">
        <v>33000</v>
      </c>
      <c r="H9" s="25">
        <v>33000</v>
      </c>
      <c r="I9" s="9" t="s">
        <v>822</v>
      </c>
      <c r="J9" s="6" t="s">
        <v>823</v>
      </c>
      <c r="K9" s="6">
        <v>16699</v>
      </c>
      <c r="L9" s="6" t="s">
        <v>25</v>
      </c>
      <c r="M9" s="6" t="s">
        <v>26</v>
      </c>
    </row>
    <row r="10" spans="1:13" ht="15.75" x14ac:dyDescent="0.25">
      <c r="B10" s="6">
        <v>7</v>
      </c>
      <c r="C10" s="6" t="s">
        <v>814</v>
      </c>
      <c r="D10" s="10" t="s">
        <v>15</v>
      </c>
      <c r="E10" s="10">
        <v>3466477</v>
      </c>
      <c r="F10" s="6" t="s">
        <v>824</v>
      </c>
      <c r="G10" s="25">
        <v>40000</v>
      </c>
      <c r="H10" s="25">
        <v>40000</v>
      </c>
      <c r="I10" s="9" t="s">
        <v>825</v>
      </c>
      <c r="J10" s="6" t="s">
        <v>826</v>
      </c>
      <c r="K10" s="6">
        <v>16700</v>
      </c>
      <c r="L10" s="6" t="s">
        <v>104</v>
      </c>
      <c r="M10" s="6" t="s">
        <v>105</v>
      </c>
    </row>
    <row r="11" spans="1:13" ht="15.75" x14ac:dyDescent="0.25">
      <c r="B11" s="6">
        <v>8</v>
      </c>
      <c r="C11" s="6" t="s">
        <v>827</v>
      </c>
      <c r="D11" s="10" t="s">
        <v>15</v>
      </c>
      <c r="E11" s="10">
        <v>3466955</v>
      </c>
      <c r="F11" s="6" t="s">
        <v>828</v>
      </c>
      <c r="G11" s="25">
        <v>40000</v>
      </c>
      <c r="H11" s="25">
        <v>40000</v>
      </c>
      <c r="I11" s="9" t="s">
        <v>83</v>
      </c>
      <c r="J11" s="6" t="s">
        <v>829</v>
      </c>
      <c r="K11" s="6">
        <v>16702</v>
      </c>
      <c r="L11" s="6" t="s">
        <v>154</v>
      </c>
      <c r="M11" s="6" t="s">
        <v>155</v>
      </c>
    </row>
    <row r="12" spans="1:13" ht="18.75" x14ac:dyDescent="0.3">
      <c r="B12" s="11"/>
      <c r="C12" s="11"/>
      <c r="D12" s="3"/>
      <c r="E12" s="12" t="s">
        <v>830</v>
      </c>
      <c r="F12" s="12" t="s">
        <v>189</v>
      </c>
      <c r="G12" s="6"/>
      <c r="H12" s="14">
        <f>SUM(H4:H11)</f>
        <v>313000</v>
      </c>
      <c r="I12" s="15"/>
      <c r="J12" s="11"/>
      <c r="K12" s="26"/>
      <c r="L12" s="11"/>
      <c r="M12" s="11"/>
    </row>
    <row r="13" spans="1:13" ht="21" x14ac:dyDescent="0.35">
      <c r="B13" s="11"/>
      <c r="C13" s="11"/>
      <c r="D13" s="3"/>
      <c r="E13" s="16"/>
      <c r="F13" s="17" t="s">
        <v>190</v>
      </c>
      <c r="G13" s="18"/>
      <c r="H13" s="14">
        <v>289837</v>
      </c>
      <c r="I13" s="19"/>
      <c r="J13" s="14"/>
      <c r="K13" s="154"/>
      <c r="L13" s="155"/>
      <c r="M13" s="11"/>
    </row>
    <row r="14" spans="1:13" x14ac:dyDescent="0.25">
      <c r="F14" s="20" t="s">
        <v>191</v>
      </c>
      <c r="K14" s="2"/>
      <c r="L14" s="2"/>
    </row>
    <row r="15" spans="1:13" x14ac:dyDescent="0.25">
      <c r="B15" s="20" t="s">
        <v>192</v>
      </c>
      <c r="C15" s="20"/>
      <c r="D15" s="20"/>
      <c r="H15" s="1"/>
      <c r="J15" s="20" t="s">
        <v>193</v>
      </c>
      <c r="K15" s="20"/>
      <c r="L15" s="2"/>
    </row>
    <row r="16" spans="1:13" x14ac:dyDescent="0.25">
      <c r="B16" s="20" t="s">
        <v>194</v>
      </c>
      <c r="C16" s="20"/>
      <c r="D16" s="20"/>
      <c r="H16" s="1"/>
      <c r="J16" s="20" t="s">
        <v>195</v>
      </c>
      <c r="K16" s="20"/>
      <c r="L16" s="2"/>
    </row>
    <row r="17" spans="2:11" x14ac:dyDescent="0.25">
      <c r="B17" s="20" t="s">
        <v>196</v>
      </c>
      <c r="C17" s="20"/>
      <c r="D17" s="20"/>
      <c r="H17" s="1"/>
      <c r="J17" s="20" t="s">
        <v>194</v>
      </c>
      <c r="K17" s="20"/>
    </row>
  </sheetData>
  <mergeCells count="2">
    <mergeCell ref="A1:M1"/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opLeftCell="B1" workbookViewId="0">
      <selection activeCell="J8" sqref="J8"/>
    </sheetView>
  </sheetViews>
  <sheetFormatPr defaultRowHeight="15" x14ac:dyDescent="0.25"/>
  <cols>
    <col min="2" max="2" width="5.5703125" customWidth="1"/>
    <col min="3" max="3" width="18.42578125" customWidth="1"/>
    <col min="4" max="4" width="12.5703125" customWidth="1"/>
    <col min="5" max="5" width="9.28515625" customWidth="1"/>
    <col min="6" max="6" width="11.7109375" customWidth="1"/>
    <col min="7" max="7" width="12.85546875" customWidth="1"/>
    <col min="8" max="8" width="10.7109375" customWidth="1"/>
    <col min="9" max="9" width="12.28515625" customWidth="1"/>
    <col min="10" max="10" width="6.7109375" customWidth="1"/>
    <col min="11" max="11" width="17.140625" customWidth="1"/>
    <col min="12" max="12" width="10.5703125" customWidth="1"/>
    <col min="13" max="13" width="12.85546875" customWidth="1"/>
    <col min="258" max="258" width="5.5703125" customWidth="1"/>
    <col min="259" max="259" width="18.42578125" customWidth="1"/>
    <col min="260" max="260" width="12.5703125" customWidth="1"/>
    <col min="261" max="261" width="9.28515625" customWidth="1"/>
    <col min="262" max="262" width="11.7109375" customWidth="1"/>
    <col min="263" max="263" width="12.85546875" customWidth="1"/>
    <col min="264" max="264" width="10.7109375" customWidth="1"/>
    <col min="265" max="265" width="12.28515625" customWidth="1"/>
    <col min="266" max="266" width="6.7109375" customWidth="1"/>
    <col min="267" max="267" width="17.140625" customWidth="1"/>
    <col min="268" max="268" width="10.5703125" customWidth="1"/>
    <col min="269" max="269" width="12.85546875" customWidth="1"/>
    <col min="514" max="514" width="5.5703125" customWidth="1"/>
    <col min="515" max="515" width="18.42578125" customWidth="1"/>
    <col min="516" max="516" width="12.5703125" customWidth="1"/>
    <col min="517" max="517" width="9.28515625" customWidth="1"/>
    <col min="518" max="518" width="11.7109375" customWidth="1"/>
    <col min="519" max="519" width="12.85546875" customWidth="1"/>
    <col min="520" max="520" width="10.7109375" customWidth="1"/>
    <col min="521" max="521" width="12.28515625" customWidth="1"/>
    <col min="522" max="522" width="6.7109375" customWidth="1"/>
    <col min="523" max="523" width="17.140625" customWidth="1"/>
    <col min="524" max="524" width="10.5703125" customWidth="1"/>
    <col min="525" max="525" width="12.85546875" customWidth="1"/>
    <col min="770" max="770" width="5.5703125" customWidth="1"/>
    <col min="771" max="771" width="18.42578125" customWidth="1"/>
    <col min="772" max="772" width="12.5703125" customWidth="1"/>
    <col min="773" max="773" width="9.28515625" customWidth="1"/>
    <col min="774" max="774" width="11.7109375" customWidth="1"/>
    <col min="775" max="775" width="12.85546875" customWidth="1"/>
    <col min="776" max="776" width="10.7109375" customWidth="1"/>
    <col min="777" max="777" width="12.28515625" customWidth="1"/>
    <col min="778" max="778" width="6.7109375" customWidth="1"/>
    <col min="779" max="779" width="17.140625" customWidth="1"/>
    <col min="780" max="780" width="10.5703125" customWidth="1"/>
    <col min="781" max="781" width="12.85546875" customWidth="1"/>
    <col min="1026" max="1026" width="5.5703125" customWidth="1"/>
    <col min="1027" max="1027" width="18.42578125" customWidth="1"/>
    <col min="1028" max="1028" width="12.5703125" customWidth="1"/>
    <col min="1029" max="1029" width="9.28515625" customWidth="1"/>
    <col min="1030" max="1030" width="11.7109375" customWidth="1"/>
    <col min="1031" max="1031" width="12.85546875" customWidth="1"/>
    <col min="1032" max="1032" width="10.7109375" customWidth="1"/>
    <col min="1033" max="1033" width="12.28515625" customWidth="1"/>
    <col min="1034" max="1034" width="6.7109375" customWidth="1"/>
    <col min="1035" max="1035" width="17.140625" customWidth="1"/>
    <col min="1036" max="1036" width="10.5703125" customWidth="1"/>
    <col min="1037" max="1037" width="12.85546875" customWidth="1"/>
    <col min="1282" max="1282" width="5.5703125" customWidth="1"/>
    <col min="1283" max="1283" width="18.42578125" customWidth="1"/>
    <col min="1284" max="1284" width="12.5703125" customWidth="1"/>
    <col min="1285" max="1285" width="9.28515625" customWidth="1"/>
    <col min="1286" max="1286" width="11.7109375" customWidth="1"/>
    <col min="1287" max="1287" width="12.85546875" customWidth="1"/>
    <col min="1288" max="1288" width="10.7109375" customWidth="1"/>
    <col min="1289" max="1289" width="12.28515625" customWidth="1"/>
    <col min="1290" max="1290" width="6.7109375" customWidth="1"/>
    <col min="1291" max="1291" width="17.140625" customWidth="1"/>
    <col min="1292" max="1292" width="10.5703125" customWidth="1"/>
    <col min="1293" max="1293" width="12.85546875" customWidth="1"/>
    <col min="1538" max="1538" width="5.5703125" customWidth="1"/>
    <col min="1539" max="1539" width="18.42578125" customWidth="1"/>
    <col min="1540" max="1540" width="12.5703125" customWidth="1"/>
    <col min="1541" max="1541" width="9.28515625" customWidth="1"/>
    <col min="1542" max="1542" width="11.7109375" customWidth="1"/>
    <col min="1543" max="1543" width="12.85546875" customWidth="1"/>
    <col min="1544" max="1544" width="10.7109375" customWidth="1"/>
    <col min="1545" max="1545" width="12.28515625" customWidth="1"/>
    <col min="1546" max="1546" width="6.7109375" customWidth="1"/>
    <col min="1547" max="1547" width="17.140625" customWidth="1"/>
    <col min="1548" max="1548" width="10.5703125" customWidth="1"/>
    <col min="1549" max="1549" width="12.85546875" customWidth="1"/>
    <col min="1794" max="1794" width="5.5703125" customWidth="1"/>
    <col min="1795" max="1795" width="18.42578125" customWidth="1"/>
    <col min="1796" max="1796" width="12.5703125" customWidth="1"/>
    <col min="1797" max="1797" width="9.28515625" customWidth="1"/>
    <col min="1798" max="1798" width="11.7109375" customWidth="1"/>
    <col min="1799" max="1799" width="12.85546875" customWidth="1"/>
    <col min="1800" max="1800" width="10.7109375" customWidth="1"/>
    <col min="1801" max="1801" width="12.28515625" customWidth="1"/>
    <col min="1802" max="1802" width="6.7109375" customWidth="1"/>
    <col min="1803" max="1803" width="17.140625" customWidth="1"/>
    <col min="1804" max="1804" width="10.5703125" customWidth="1"/>
    <col min="1805" max="1805" width="12.85546875" customWidth="1"/>
    <col min="2050" max="2050" width="5.5703125" customWidth="1"/>
    <col min="2051" max="2051" width="18.42578125" customWidth="1"/>
    <col min="2052" max="2052" width="12.5703125" customWidth="1"/>
    <col min="2053" max="2053" width="9.28515625" customWidth="1"/>
    <col min="2054" max="2054" width="11.7109375" customWidth="1"/>
    <col min="2055" max="2055" width="12.85546875" customWidth="1"/>
    <col min="2056" max="2056" width="10.7109375" customWidth="1"/>
    <col min="2057" max="2057" width="12.28515625" customWidth="1"/>
    <col min="2058" max="2058" width="6.7109375" customWidth="1"/>
    <col min="2059" max="2059" width="17.140625" customWidth="1"/>
    <col min="2060" max="2060" width="10.5703125" customWidth="1"/>
    <col min="2061" max="2061" width="12.85546875" customWidth="1"/>
    <col min="2306" max="2306" width="5.5703125" customWidth="1"/>
    <col min="2307" max="2307" width="18.42578125" customWidth="1"/>
    <col min="2308" max="2308" width="12.5703125" customWidth="1"/>
    <col min="2309" max="2309" width="9.28515625" customWidth="1"/>
    <col min="2310" max="2310" width="11.7109375" customWidth="1"/>
    <col min="2311" max="2311" width="12.85546875" customWidth="1"/>
    <col min="2312" max="2312" width="10.7109375" customWidth="1"/>
    <col min="2313" max="2313" width="12.28515625" customWidth="1"/>
    <col min="2314" max="2314" width="6.7109375" customWidth="1"/>
    <col min="2315" max="2315" width="17.140625" customWidth="1"/>
    <col min="2316" max="2316" width="10.5703125" customWidth="1"/>
    <col min="2317" max="2317" width="12.85546875" customWidth="1"/>
    <col min="2562" max="2562" width="5.5703125" customWidth="1"/>
    <col min="2563" max="2563" width="18.42578125" customWidth="1"/>
    <col min="2564" max="2564" width="12.5703125" customWidth="1"/>
    <col min="2565" max="2565" width="9.28515625" customWidth="1"/>
    <col min="2566" max="2566" width="11.7109375" customWidth="1"/>
    <col min="2567" max="2567" width="12.85546875" customWidth="1"/>
    <col min="2568" max="2568" width="10.7109375" customWidth="1"/>
    <col min="2569" max="2569" width="12.28515625" customWidth="1"/>
    <col min="2570" max="2570" width="6.7109375" customWidth="1"/>
    <col min="2571" max="2571" width="17.140625" customWidth="1"/>
    <col min="2572" max="2572" width="10.5703125" customWidth="1"/>
    <col min="2573" max="2573" width="12.85546875" customWidth="1"/>
    <col min="2818" max="2818" width="5.5703125" customWidth="1"/>
    <col min="2819" max="2819" width="18.42578125" customWidth="1"/>
    <col min="2820" max="2820" width="12.5703125" customWidth="1"/>
    <col min="2821" max="2821" width="9.28515625" customWidth="1"/>
    <col min="2822" max="2822" width="11.7109375" customWidth="1"/>
    <col min="2823" max="2823" width="12.85546875" customWidth="1"/>
    <col min="2824" max="2824" width="10.7109375" customWidth="1"/>
    <col min="2825" max="2825" width="12.28515625" customWidth="1"/>
    <col min="2826" max="2826" width="6.7109375" customWidth="1"/>
    <col min="2827" max="2827" width="17.140625" customWidth="1"/>
    <col min="2828" max="2828" width="10.5703125" customWidth="1"/>
    <col min="2829" max="2829" width="12.85546875" customWidth="1"/>
    <col min="3074" max="3074" width="5.5703125" customWidth="1"/>
    <col min="3075" max="3075" width="18.42578125" customWidth="1"/>
    <col min="3076" max="3076" width="12.5703125" customWidth="1"/>
    <col min="3077" max="3077" width="9.28515625" customWidth="1"/>
    <col min="3078" max="3078" width="11.7109375" customWidth="1"/>
    <col min="3079" max="3079" width="12.85546875" customWidth="1"/>
    <col min="3080" max="3080" width="10.7109375" customWidth="1"/>
    <col min="3081" max="3081" width="12.28515625" customWidth="1"/>
    <col min="3082" max="3082" width="6.7109375" customWidth="1"/>
    <col min="3083" max="3083" width="17.140625" customWidth="1"/>
    <col min="3084" max="3084" width="10.5703125" customWidth="1"/>
    <col min="3085" max="3085" width="12.85546875" customWidth="1"/>
    <col min="3330" max="3330" width="5.5703125" customWidth="1"/>
    <col min="3331" max="3331" width="18.42578125" customWidth="1"/>
    <col min="3332" max="3332" width="12.5703125" customWidth="1"/>
    <col min="3333" max="3333" width="9.28515625" customWidth="1"/>
    <col min="3334" max="3334" width="11.7109375" customWidth="1"/>
    <col min="3335" max="3335" width="12.85546875" customWidth="1"/>
    <col min="3336" max="3336" width="10.7109375" customWidth="1"/>
    <col min="3337" max="3337" width="12.28515625" customWidth="1"/>
    <col min="3338" max="3338" width="6.7109375" customWidth="1"/>
    <col min="3339" max="3339" width="17.140625" customWidth="1"/>
    <col min="3340" max="3340" width="10.5703125" customWidth="1"/>
    <col min="3341" max="3341" width="12.85546875" customWidth="1"/>
    <col min="3586" max="3586" width="5.5703125" customWidth="1"/>
    <col min="3587" max="3587" width="18.42578125" customWidth="1"/>
    <col min="3588" max="3588" width="12.5703125" customWidth="1"/>
    <col min="3589" max="3589" width="9.28515625" customWidth="1"/>
    <col min="3590" max="3590" width="11.7109375" customWidth="1"/>
    <col min="3591" max="3591" width="12.85546875" customWidth="1"/>
    <col min="3592" max="3592" width="10.7109375" customWidth="1"/>
    <col min="3593" max="3593" width="12.28515625" customWidth="1"/>
    <col min="3594" max="3594" width="6.7109375" customWidth="1"/>
    <col min="3595" max="3595" width="17.140625" customWidth="1"/>
    <col min="3596" max="3596" width="10.5703125" customWidth="1"/>
    <col min="3597" max="3597" width="12.85546875" customWidth="1"/>
    <col min="3842" max="3842" width="5.5703125" customWidth="1"/>
    <col min="3843" max="3843" width="18.42578125" customWidth="1"/>
    <col min="3844" max="3844" width="12.5703125" customWidth="1"/>
    <col min="3845" max="3845" width="9.28515625" customWidth="1"/>
    <col min="3846" max="3846" width="11.7109375" customWidth="1"/>
    <col min="3847" max="3847" width="12.85546875" customWidth="1"/>
    <col min="3848" max="3848" width="10.7109375" customWidth="1"/>
    <col min="3849" max="3849" width="12.28515625" customWidth="1"/>
    <col min="3850" max="3850" width="6.7109375" customWidth="1"/>
    <col min="3851" max="3851" width="17.140625" customWidth="1"/>
    <col min="3852" max="3852" width="10.5703125" customWidth="1"/>
    <col min="3853" max="3853" width="12.85546875" customWidth="1"/>
    <col min="4098" max="4098" width="5.5703125" customWidth="1"/>
    <col min="4099" max="4099" width="18.42578125" customWidth="1"/>
    <col min="4100" max="4100" width="12.5703125" customWidth="1"/>
    <col min="4101" max="4101" width="9.28515625" customWidth="1"/>
    <col min="4102" max="4102" width="11.7109375" customWidth="1"/>
    <col min="4103" max="4103" width="12.85546875" customWidth="1"/>
    <col min="4104" max="4104" width="10.7109375" customWidth="1"/>
    <col min="4105" max="4105" width="12.28515625" customWidth="1"/>
    <col min="4106" max="4106" width="6.7109375" customWidth="1"/>
    <col min="4107" max="4107" width="17.140625" customWidth="1"/>
    <col min="4108" max="4108" width="10.5703125" customWidth="1"/>
    <col min="4109" max="4109" width="12.85546875" customWidth="1"/>
    <col min="4354" max="4354" width="5.5703125" customWidth="1"/>
    <col min="4355" max="4355" width="18.42578125" customWidth="1"/>
    <col min="4356" max="4356" width="12.5703125" customWidth="1"/>
    <col min="4357" max="4357" width="9.28515625" customWidth="1"/>
    <col min="4358" max="4358" width="11.7109375" customWidth="1"/>
    <col min="4359" max="4359" width="12.85546875" customWidth="1"/>
    <col min="4360" max="4360" width="10.7109375" customWidth="1"/>
    <col min="4361" max="4361" width="12.28515625" customWidth="1"/>
    <col min="4362" max="4362" width="6.7109375" customWidth="1"/>
    <col min="4363" max="4363" width="17.140625" customWidth="1"/>
    <col min="4364" max="4364" width="10.5703125" customWidth="1"/>
    <col min="4365" max="4365" width="12.85546875" customWidth="1"/>
    <col min="4610" max="4610" width="5.5703125" customWidth="1"/>
    <col min="4611" max="4611" width="18.42578125" customWidth="1"/>
    <col min="4612" max="4612" width="12.5703125" customWidth="1"/>
    <col min="4613" max="4613" width="9.28515625" customWidth="1"/>
    <col min="4614" max="4614" width="11.7109375" customWidth="1"/>
    <col min="4615" max="4615" width="12.85546875" customWidth="1"/>
    <col min="4616" max="4616" width="10.7109375" customWidth="1"/>
    <col min="4617" max="4617" width="12.28515625" customWidth="1"/>
    <col min="4618" max="4618" width="6.7109375" customWidth="1"/>
    <col min="4619" max="4619" width="17.140625" customWidth="1"/>
    <col min="4620" max="4620" width="10.5703125" customWidth="1"/>
    <col min="4621" max="4621" width="12.85546875" customWidth="1"/>
    <col min="4866" max="4866" width="5.5703125" customWidth="1"/>
    <col min="4867" max="4867" width="18.42578125" customWidth="1"/>
    <col min="4868" max="4868" width="12.5703125" customWidth="1"/>
    <col min="4869" max="4869" width="9.28515625" customWidth="1"/>
    <col min="4870" max="4870" width="11.7109375" customWidth="1"/>
    <col min="4871" max="4871" width="12.85546875" customWidth="1"/>
    <col min="4872" max="4872" width="10.7109375" customWidth="1"/>
    <col min="4873" max="4873" width="12.28515625" customWidth="1"/>
    <col min="4874" max="4874" width="6.7109375" customWidth="1"/>
    <col min="4875" max="4875" width="17.140625" customWidth="1"/>
    <col min="4876" max="4876" width="10.5703125" customWidth="1"/>
    <col min="4877" max="4877" width="12.85546875" customWidth="1"/>
    <col min="5122" max="5122" width="5.5703125" customWidth="1"/>
    <col min="5123" max="5123" width="18.42578125" customWidth="1"/>
    <col min="5124" max="5124" width="12.5703125" customWidth="1"/>
    <col min="5125" max="5125" width="9.28515625" customWidth="1"/>
    <col min="5126" max="5126" width="11.7109375" customWidth="1"/>
    <col min="5127" max="5127" width="12.85546875" customWidth="1"/>
    <col min="5128" max="5128" width="10.7109375" customWidth="1"/>
    <col min="5129" max="5129" width="12.28515625" customWidth="1"/>
    <col min="5130" max="5130" width="6.7109375" customWidth="1"/>
    <col min="5131" max="5131" width="17.140625" customWidth="1"/>
    <col min="5132" max="5132" width="10.5703125" customWidth="1"/>
    <col min="5133" max="5133" width="12.85546875" customWidth="1"/>
    <col min="5378" max="5378" width="5.5703125" customWidth="1"/>
    <col min="5379" max="5379" width="18.42578125" customWidth="1"/>
    <col min="5380" max="5380" width="12.5703125" customWidth="1"/>
    <col min="5381" max="5381" width="9.28515625" customWidth="1"/>
    <col min="5382" max="5382" width="11.7109375" customWidth="1"/>
    <col min="5383" max="5383" width="12.85546875" customWidth="1"/>
    <col min="5384" max="5384" width="10.7109375" customWidth="1"/>
    <col min="5385" max="5385" width="12.28515625" customWidth="1"/>
    <col min="5386" max="5386" width="6.7109375" customWidth="1"/>
    <col min="5387" max="5387" width="17.140625" customWidth="1"/>
    <col min="5388" max="5388" width="10.5703125" customWidth="1"/>
    <col min="5389" max="5389" width="12.85546875" customWidth="1"/>
    <col min="5634" max="5634" width="5.5703125" customWidth="1"/>
    <col min="5635" max="5635" width="18.42578125" customWidth="1"/>
    <col min="5636" max="5636" width="12.5703125" customWidth="1"/>
    <col min="5637" max="5637" width="9.28515625" customWidth="1"/>
    <col min="5638" max="5638" width="11.7109375" customWidth="1"/>
    <col min="5639" max="5639" width="12.85546875" customWidth="1"/>
    <col min="5640" max="5640" width="10.7109375" customWidth="1"/>
    <col min="5641" max="5641" width="12.28515625" customWidth="1"/>
    <col min="5642" max="5642" width="6.7109375" customWidth="1"/>
    <col min="5643" max="5643" width="17.140625" customWidth="1"/>
    <col min="5644" max="5644" width="10.5703125" customWidth="1"/>
    <col min="5645" max="5645" width="12.85546875" customWidth="1"/>
    <col min="5890" max="5890" width="5.5703125" customWidth="1"/>
    <col min="5891" max="5891" width="18.42578125" customWidth="1"/>
    <col min="5892" max="5892" width="12.5703125" customWidth="1"/>
    <col min="5893" max="5893" width="9.28515625" customWidth="1"/>
    <col min="5894" max="5894" width="11.7109375" customWidth="1"/>
    <col min="5895" max="5895" width="12.85546875" customWidth="1"/>
    <col min="5896" max="5896" width="10.7109375" customWidth="1"/>
    <col min="5897" max="5897" width="12.28515625" customWidth="1"/>
    <col min="5898" max="5898" width="6.7109375" customWidth="1"/>
    <col min="5899" max="5899" width="17.140625" customWidth="1"/>
    <col min="5900" max="5900" width="10.5703125" customWidth="1"/>
    <col min="5901" max="5901" width="12.85546875" customWidth="1"/>
    <col min="6146" max="6146" width="5.5703125" customWidth="1"/>
    <col min="6147" max="6147" width="18.42578125" customWidth="1"/>
    <col min="6148" max="6148" width="12.5703125" customWidth="1"/>
    <col min="6149" max="6149" width="9.28515625" customWidth="1"/>
    <col min="6150" max="6150" width="11.7109375" customWidth="1"/>
    <col min="6151" max="6151" width="12.85546875" customWidth="1"/>
    <col min="6152" max="6152" width="10.7109375" customWidth="1"/>
    <col min="6153" max="6153" width="12.28515625" customWidth="1"/>
    <col min="6154" max="6154" width="6.7109375" customWidth="1"/>
    <col min="6155" max="6155" width="17.140625" customWidth="1"/>
    <col min="6156" max="6156" width="10.5703125" customWidth="1"/>
    <col min="6157" max="6157" width="12.85546875" customWidth="1"/>
    <col min="6402" max="6402" width="5.5703125" customWidth="1"/>
    <col min="6403" max="6403" width="18.42578125" customWidth="1"/>
    <col min="6404" max="6404" width="12.5703125" customWidth="1"/>
    <col min="6405" max="6405" width="9.28515625" customWidth="1"/>
    <col min="6406" max="6406" width="11.7109375" customWidth="1"/>
    <col min="6407" max="6407" width="12.85546875" customWidth="1"/>
    <col min="6408" max="6408" width="10.7109375" customWidth="1"/>
    <col min="6409" max="6409" width="12.28515625" customWidth="1"/>
    <col min="6410" max="6410" width="6.7109375" customWidth="1"/>
    <col min="6411" max="6411" width="17.140625" customWidth="1"/>
    <col min="6412" max="6412" width="10.5703125" customWidth="1"/>
    <col min="6413" max="6413" width="12.85546875" customWidth="1"/>
    <col min="6658" max="6658" width="5.5703125" customWidth="1"/>
    <col min="6659" max="6659" width="18.42578125" customWidth="1"/>
    <col min="6660" max="6660" width="12.5703125" customWidth="1"/>
    <col min="6661" max="6661" width="9.28515625" customWidth="1"/>
    <col min="6662" max="6662" width="11.7109375" customWidth="1"/>
    <col min="6663" max="6663" width="12.85546875" customWidth="1"/>
    <col min="6664" max="6664" width="10.7109375" customWidth="1"/>
    <col min="6665" max="6665" width="12.28515625" customWidth="1"/>
    <col min="6666" max="6666" width="6.7109375" customWidth="1"/>
    <col min="6667" max="6667" width="17.140625" customWidth="1"/>
    <col min="6668" max="6668" width="10.5703125" customWidth="1"/>
    <col min="6669" max="6669" width="12.85546875" customWidth="1"/>
    <col min="6914" max="6914" width="5.5703125" customWidth="1"/>
    <col min="6915" max="6915" width="18.42578125" customWidth="1"/>
    <col min="6916" max="6916" width="12.5703125" customWidth="1"/>
    <col min="6917" max="6917" width="9.28515625" customWidth="1"/>
    <col min="6918" max="6918" width="11.7109375" customWidth="1"/>
    <col min="6919" max="6919" width="12.85546875" customWidth="1"/>
    <col min="6920" max="6920" width="10.7109375" customWidth="1"/>
    <col min="6921" max="6921" width="12.28515625" customWidth="1"/>
    <col min="6922" max="6922" width="6.7109375" customWidth="1"/>
    <col min="6923" max="6923" width="17.140625" customWidth="1"/>
    <col min="6924" max="6924" width="10.5703125" customWidth="1"/>
    <col min="6925" max="6925" width="12.85546875" customWidth="1"/>
    <col min="7170" max="7170" width="5.5703125" customWidth="1"/>
    <col min="7171" max="7171" width="18.42578125" customWidth="1"/>
    <col min="7172" max="7172" width="12.5703125" customWidth="1"/>
    <col min="7173" max="7173" width="9.28515625" customWidth="1"/>
    <col min="7174" max="7174" width="11.7109375" customWidth="1"/>
    <col min="7175" max="7175" width="12.85546875" customWidth="1"/>
    <col min="7176" max="7176" width="10.7109375" customWidth="1"/>
    <col min="7177" max="7177" width="12.28515625" customWidth="1"/>
    <col min="7178" max="7178" width="6.7109375" customWidth="1"/>
    <col min="7179" max="7179" width="17.140625" customWidth="1"/>
    <col min="7180" max="7180" width="10.5703125" customWidth="1"/>
    <col min="7181" max="7181" width="12.85546875" customWidth="1"/>
    <col min="7426" max="7426" width="5.5703125" customWidth="1"/>
    <col min="7427" max="7427" width="18.42578125" customWidth="1"/>
    <col min="7428" max="7428" width="12.5703125" customWidth="1"/>
    <col min="7429" max="7429" width="9.28515625" customWidth="1"/>
    <col min="7430" max="7430" width="11.7109375" customWidth="1"/>
    <col min="7431" max="7431" width="12.85546875" customWidth="1"/>
    <col min="7432" max="7432" width="10.7109375" customWidth="1"/>
    <col min="7433" max="7433" width="12.28515625" customWidth="1"/>
    <col min="7434" max="7434" width="6.7109375" customWidth="1"/>
    <col min="7435" max="7435" width="17.140625" customWidth="1"/>
    <col min="7436" max="7436" width="10.5703125" customWidth="1"/>
    <col min="7437" max="7437" width="12.85546875" customWidth="1"/>
    <col min="7682" max="7682" width="5.5703125" customWidth="1"/>
    <col min="7683" max="7683" width="18.42578125" customWidth="1"/>
    <col min="7684" max="7684" width="12.5703125" customWidth="1"/>
    <col min="7685" max="7685" width="9.28515625" customWidth="1"/>
    <col min="7686" max="7686" width="11.7109375" customWidth="1"/>
    <col min="7687" max="7687" width="12.85546875" customWidth="1"/>
    <col min="7688" max="7688" width="10.7109375" customWidth="1"/>
    <col min="7689" max="7689" width="12.28515625" customWidth="1"/>
    <col min="7690" max="7690" width="6.7109375" customWidth="1"/>
    <col min="7691" max="7691" width="17.140625" customWidth="1"/>
    <col min="7692" max="7692" width="10.5703125" customWidth="1"/>
    <col min="7693" max="7693" width="12.85546875" customWidth="1"/>
    <col min="7938" max="7938" width="5.5703125" customWidth="1"/>
    <col min="7939" max="7939" width="18.42578125" customWidth="1"/>
    <col min="7940" max="7940" width="12.5703125" customWidth="1"/>
    <col min="7941" max="7941" width="9.28515625" customWidth="1"/>
    <col min="7942" max="7942" width="11.7109375" customWidth="1"/>
    <col min="7943" max="7943" width="12.85546875" customWidth="1"/>
    <col min="7944" max="7944" width="10.7109375" customWidth="1"/>
    <col min="7945" max="7945" width="12.28515625" customWidth="1"/>
    <col min="7946" max="7946" width="6.7109375" customWidth="1"/>
    <col min="7947" max="7947" width="17.140625" customWidth="1"/>
    <col min="7948" max="7948" width="10.5703125" customWidth="1"/>
    <col min="7949" max="7949" width="12.85546875" customWidth="1"/>
    <col min="8194" max="8194" width="5.5703125" customWidth="1"/>
    <col min="8195" max="8195" width="18.42578125" customWidth="1"/>
    <col min="8196" max="8196" width="12.5703125" customWidth="1"/>
    <col min="8197" max="8197" width="9.28515625" customWidth="1"/>
    <col min="8198" max="8198" width="11.7109375" customWidth="1"/>
    <col min="8199" max="8199" width="12.85546875" customWidth="1"/>
    <col min="8200" max="8200" width="10.7109375" customWidth="1"/>
    <col min="8201" max="8201" width="12.28515625" customWidth="1"/>
    <col min="8202" max="8202" width="6.7109375" customWidth="1"/>
    <col min="8203" max="8203" width="17.140625" customWidth="1"/>
    <col min="8204" max="8204" width="10.5703125" customWidth="1"/>
    <col min="8205" max="8205" width="12.85546875" customWidth="1"/>
    <col min="8450" max="8450" width="5.5703125" customWidth="1"/>
    <col min="8451" max="8451" width="18.42578125" customWidth="1"/>
    <col min="8452" max="8452" width="12.5703125" customWidth="1"/>
    <col min="8453" max="8453" width="9.28515625" customWidth="1"/>
    <col min="8454" max="8454" width="11.7109375" customWidth="1"/>
    <col min="8455" max="8455" width="12.85546875" customWidth="1"/>
    <col min="8456" max="8456" width="10.7109375" customWidth="1"/>
    <col min="8457" max="8457" width="12.28515625" customWidth="1"/>
    <col min="8458" max="8458" width="6.7109375" customWidth="1"/>
    <col min="8459" max="8459" width="17.140625" customWidth="1"/>
    <col min="8460" max="8460" width="10.5703125" customWidth="1"/>
    <col min="8461" max="8461" width="12.85546875" customWidth="1"/>
    <col min="8706" max="8706" width="5.5703125" customWidth="1"/>
    <col min="8707" max="8707" width="18.42578125" customWidth="1"/>
    <col min="8708" max="8708" width="12.5703125" customWidth="1"/>
    <col min="8709" max="8709" width="9.28515625" customWidth="1"/>
    <col min="8710" max="8710" width="11.7109375" customWidth="1"/>
    <col min="8711" max="8711" width="12.85546875" customWidth="1"/>
    <col min="8712" max="8712" width="10.7109375" customWidth="1"/>
    <col min="8713" max="8713" width="12.28515625" customWidth="1"/>
    <col min="8714" max="8714" width="6.7109375" customWidth="1"/>
    <col min="8715" max="8715" width="17.140625" customWidth="1"/>
    <col min="8716" max="8716" width="10.5703125" customWidth="1"/>
    <col min="8717" max="8717" width="12.85546875" customWidth="1"/>
    <col min="8962" max="8962" width="5.5703125" customWidth="1"/>
    <col min="8963" max="8963" width="18.42578125" customWidth="1"/>
    <col min="8964" max="8964" width="12.5703125" customWidth="1"/>
    <col min="8965" max="8965" width="9.28515625" customWidth="1"/>
    <col min="8966" max="8966" width="11.7109375" customWidth="1"/>
    <col min="8967" max="8967" width="12.85546875" customWidth="1"/>
    <col min="8968" max="8968" width="10.7109375" customWidth="1"/>
    <col min="8969" max="8969" width="12.28515625" customWidth="1"/>
    <col min="8970" max="8970" width="6.7109375" customWidth="1"/>
    <col min="8971" max="8971" width="17.140625" customWidth="1"/>
    <col min="8972" max="8972" width="10.5703125" customWidth="1"/>
    <col min="8973" max="8973" width="12.85546875" customWidth="1"/>
    <col min="9218" max="9218" width="5.5703125" customWidth="1"/>
    <col min="9219" max="9219" width="18.42578125" customWidth="1"/>
    <col min="9220" max="9220" width="12.5703125" customWidth="1"/>
    <col min="9221" max="9221" width="9.28515625" customWidth="1"/>
    <col min="9222" max="9222" width="11.7109375" customWidth="1"/>
    <col min="9223" max="9223" width="12.85546875" customWidth="1"/>
    <col min="9224" max="9224" width="10.7109375" customWidth="1"/>
    <col min="9225" max="9225" width="12.28515625" customWidth="1"/>
    <col min="9226" max="9226" width="6.7109375" customWidth="1"/>
    <col min="9227" max="9227" width="17.140625" customWidth="1"/>
    <col min="9228" max="9228" width="10.5703125" customWidth="1"/>
    <col min="9229" max="9229" width="12.85546875" customWidth="1"/>
    <col min="9474" max="9474" width="5.5703125" customWidth="1"/>
    <col min="9475" max="9475" width="18.42578125" customWidth="1"/>
    <col min="9476" max="9476" width="12.5703125" customWidth="1"/>
    <col min="9477" max="9477" width="9.28515625" customWidth="1"/>
    <col min="9478" max="9478" width="11.7109375" customWidth="1"/>
    <col min="9479" max="9479" width="12.85546875" customWidth="1"/>
    <col min="9480" max="9480" width="10.7109375" customWidth="1"/>
    <col min="9481" max="9481" width="12.28515625" customWidth="1"/>
    <col min="9482" max="9482" width="6.7109375" customWidth="1"/>
    <col min="9483" max="9483" width="17.140625" customWidth="1"/>
    <col min="9484" max="9484" width="10.5703125" customWidth="1"/>
    <col min="9485" max="9485" width="12.85546875" customWidth="1"/>
    <col min="9730" max="9730" width="5.5703125" customWidth="1"/>
    <col min="9731" max="9731" width="18.42578125" customWidth="1"/>
    <col min="9732" max="9732" width="12.5703125" customWidth="1"/>
    <col min="9733" max="9733" width="9.28515625" customWidth="1"/>
    <col min="9734" max="9734" width="11.7109375" customWidth="1"/>
    <col min="9735" max="9735" width="12.85546875" customWidth="1"/>
    <col min="9736" max="9736" width="10.7109375" customWidth="1"/>
    <col min="9737" max="9737" width="12.28515625" customWidth="1"/>
    <col min="9738" max="9738" width="6.7109375" customWidth="1"/>
    <col min="9739" max="9739" width="17.140625" customWidth="1"/>
    <col min="9740" max="9740" width="10.5703125" customWidth="1"/>
    <col min="9741" max="9741" width="12.85546875" customWidth="1"/>
    <col min="9986" max="9986" width="5.5703125" customWidth="1"/>
    <col min="9987" max="9987" width="18.42578125" customWidth="1"/>
    <col min="9988" max="9988" width="12.5703125" customWidth="1"/>
    <col min="9989" max="9989" width="9.28515625" customWidth="1"/>
    <col min="9990" max="9990" width="11.7109375" customWidth="1"/>
    <col min="9991" max="9991" width="12.85546875" customWidth="1"/>
    <col min="9992" max="9992" width="10.7109375" customWidth="1"/>
    <col min="9993" max="9993" width="12.28515625" customWidth="1"/>
    <col min="9994" max="9994" width="6.7109375" customWidth="1"/>
    <col min="9995" max="9995" width="17.140625" customWidth="1"/>
    <col min="9996" max="9996" width="10.5703125" customWidth="1"/>
    <col min="9997" max="9997" width="12.85546875" customWidth="1"/>
    <col min="10242" max="10242" width="5.5703125" customWidth="1"/>
    <col min="10243" max="10243" width="18.42578125" customWidth="1"/>
    <col min="10244" max="10244" width="12.5703125" customWidth="1"/>
    <col min="10245" max="10245" width="9.28515625" customWidth="1"/>
    <col min="10246" max="10246" width="11.7109375" customWidth="1"/>
    <col min="10247" max="10247" width="12.85546875" customWidth="1"/>
    <col min="10248" max="10248" width="10.7109375" customWidth="1"/>
    <col min="10249" max="10249" width="12.28515625" customWidth="1"/>
    <col min="10250" max="10250" width="6.7109375" customWidth="1"/>
    <col min="10251" max="10251" width="17.140625" customWidth="1"/>
    <col min="10252" max="10252" width="10.5703125" customWidth="1"/>
    <col min="10253" max="10253" width="12.85546875" customWidth="1"/>
    <col min="10498" max="10498" width="5.5703125" customWidth="1"/>
    <col min="10499" max="10499" width="18.42578125" customWidth="1"/>
    <col min="10500" max="10500" width="12.5703125" customWidth="1"/>
    <col min="10501" max="10501" width="9.28515625" customWidth="1"/>
    <col min="10502" max="10502" width="11.7109375" customWidth="1"/>
    <col min="10503" max="10503" width="12.85546875" customWidth="1"/>
    <col min="10504" max="10504" width="10.7109375" customWidth="1"/>
    <col min="10505" max="10505" width="12.28515625" customWidth="1"/>
    <col min="10506" max="10506" width="6.7109375" customWidth="1"/>
    <col min="10507" max="10507" width="17.140625" customWidth="1"/>
    <col min="10508" max="10508" width="10.5703125" customWidth="1"/>
    <col min="10509" max="10509" width="12.85546875" customWidth="1"/>
    <col min="10754" max="10754" width="5.5703125" customWidth="1"/>
    <col min="10755" max="10755" width="18.42578125" customWidth="1"/>
    <col min="10756" max="10756" width="12.5703125" customWidth="1"/>
    <col min="10757" max="10757" width="9.28515625" customWidth="1"/>
    <col min="10758" max="10758" width="11.7109375" customWidth="1"/>
    <col min="10759" max="10759" width="12.85546875" customWidth="1"/>
    <col min="10760" max="10760" width="10.7109375" customWidth="1"/>
    <col min="10761" max="10761" width="12.28515625" customWidth="1"/>
    <col min="10762" max="10762" width="6.7109375" customWidth="1"/>
    <col min="10763" max="10763" width="17.140625" customWidth="1"/>
    <col min="10764" max="10764" width="10.5703125" customWidth="1"/>
    <col min="10765" max="10765" width="12.85546875" customWidth="1"/>
    <col min="11010" max="11010" width="5.5703125" customWidth="1"/>
    <col min="11011" max="11011" width="18.42578125" customWidth="1"/>
    <col min="11012" max="11012" width="12.5703125" customWidth="1"/>
    <col min="11013" max="11013" width="9.28515625" customWidth="1"/>
    <col min="11014" max="11014" width="11.7109375" customWidth="1"/>
    <col min="11015" max="11015" width="12.85546875" customWidth="1"/>
    <col min="11016" max="11016" width="10.7109375" customWidth="1"/>
    <col min="11017" max="11017" width="12.28515625" customWidth="1"/>
    <col min="11018" max="11018" width="6.7109375" customWidth="1"/>
    <col min="11019" max="11019" width="17.140625" customWidth="1"/>
    <col min="11020" max="11020" width="10.5703125" customWidth="1"/>
    <col min="11021" max="11021" width="12.85546875" customWidth="1"/>
    <col min="11266" max="11266" width="5.5703125" customWidth="1"/>
    <col min="11267" max="11267" width="18.42578125" customWidth="1"/>
    <col min="11268" max="11268" width="12.5703125" customWidth="1"/>
    <col min="11269" max="11269" width="9.28515625" customWidth="1"/>
    <col min="11270" max="11270" width="11.7109375" customWidth="1"/>
    <col min="11271" max="11271" width="12.85546875" customWidth="1"/>
    <col min="11272" max="11272" width="10.7109375" customWidth="1"/>
    <col min="11273" max="11273" width="12.28515625" customWidth="1"/>
    <col min="11274" max="11274" width="6.7109375" customWidth="1"/>
    <col min="11275" max="11275" width="17.140625" customWidth="1"/>
    <col min="11276" max="11276" width="10.5703125" customWidth="1"/>
    <col min="11277" max="11277" width="12.85546875" customWidth="1"/>
    <col min="11522" max="11522" width="5.5703125" customWidth="1"/>
    <col min="11523" max="11523" width="18.42578125" customWidth="1"/>
    <col min="11524" max="11524" width="12.5703125" customWidth="1"/>
    <col min="11525" max="11525" width="9.28515625" customWidth="1"/>
    <col min="11526" max="11526" width="11.7109375" customWidth="1"/>
    <col min="11527" max="11527" width="12.85546875" customWidth="1"/>
    <col min="11528" max="11528" width="10.7109375" customWidth="1"/>
    <col min="11529" max="11529" width="12.28515625" customWidth="1"/>
    <col min="11530" max="11530" width="6.7109375" customWidth="1"/>
    <col min="11531" max="11531" width="17.140625" customWidth="1"/>
    <col min="11532" max="11532" width="10.5703125" customWidth="1"/>
    <col min="11533" max="11533" width="12.85546875" customWidth="1"/>
    <col min="11778" max="11778" width="5.5703125" customWidth="1"/>
    <col min="11779" max="11779" width="18.42578125" customWidth="1"/>
    <col min="11780" max="11780" width="12.5703125" customWidth="1"/>
    <col min="11781" max="11781" width="9.28515625" customWidth="1"/>
    <col min="11782" max="11782" width="11.7109375" customWidth="1"/>
    <col min="11783" max="11783" width="12.85546875" customWidth="1"/>
    <col min="11784" max="11784" width="10.7109375" customWidth="1"/>
    <col min="11785" max="11785" width="12.28515625" customWidth="1"/>
    <col min="11786" max="11786" width="6.7109375" customWidth="1"/>
    <col min="11787" max="11787" width="17.140625" customWidth="1"/>
    <col min="11788" max="11788" width="10.5703125" customWidth="1"/>
    <col min="11789" max="11789" width="12.85546875" customWidth="1"/>
    <col min="12034" max="12034" width="5.5703125" customWidth="1"/>
    <col min="12035" max="12035" width="18.42578125" customWidth="1"/>
    <col min="12036" max="12036" width="12.5703125" customWidth="1"/>
    <col min="12037" max="12037" width="9.28515625" customWidth="1"/>
    <col min="12038" max="12038" width="11.7109375" customWidth="1"/>
    <col min="12039" max="12039" width="12.85546875" customWidth="1"/>
    <col min="12040" max="12040" width="10.7109375" customWidth="1"/>
    <col min="12041" max="12041" width="12.28515625" customWidth="1"/>
    <col min="12042" max="12042" width="6.7109375" customWidth="1"/>
    <col min="12043" max="12043" width="17.140625" customWidth="1"/>
    <col min="12044" max="12044" width="10.5703125" customWidth="1"/>
    <col min="12045" max="12045" width="12.85546875" customWidth="1"/>
    <col min="12290" max="12290" width="5.5703125" customWidth="1"/>
    <col min="12291" max="12291" width="18.42578125" customWidth="1"/>
    <col min="12292" max="12292" width="12.5703125" customWidth="1"/>
    <col min="12293" max="12293" width="9.28515625" customWidth="1"/>
    <col min="12294" max="12294" width="11.7109375" customWidth="1"/>
    <col min="12295" max="12295" width="12.85546875" customWidth="1"/>
    <col min="12296" max="12296" width="10.7109375" customWidth="1"/>
    <col min="12297" max="12297" width="12.28515625" customWidth="1"/>
    <col min="12298" max="12298" width="6.7109375" customWidth="1"/>
    <col min="12299" max="12299" width="17.140625" customWidth="1"/>
    <col min="12300" max="12300" width="10.5703125" customWidth="1"/>
    <col min="12301" max="12301" width="12.85546875" customWidth="1"/>
    <col min="12546" max="12546" width="5.5703125" customWidth="1"/>
    <col min="12547" max="12547" width="18.42578125" customWidth="1"/>
    <col min="12548" max="12548" width="12.5703125" customWidth="1"/>
    <col min="12549" max="12549" width="9.28515625" customWidth="1"/>
    <col min="12550" max="12550" width="11.7109375" customWidth="1"/>
    <col min="12551" max="12551" width="12.85546875" customWidth="1"/>
    <col min="12552" max="12552" width="10.7109375" customWidth="1"/>
    <col min="12553" max="12553" width="12.28515625" customWidth="1"/>
    <col min="12554" max="12554" width="6.7109375" customWidth="1"/>
    <col min="12555" max="12555" width="17.140625" customWidth="1"/>
    <col min="12556" max="12556" width="10.5703125" customWidth="1"/>
    <col min="12557" max="12557" width="12.85546875" customWidth="1"/>
    <col min="12802" max="12802" width="5.5703125" customWidth="1"/>
    <col min="12803" max="12803" width="18.42578125" customWidth="1"/>
    <col min="12804" max="12804" width="12.5703125" customWidth="1"/>
    <col min="12805" max="12805" width="9.28515625" customWidth="1"/>
    <col min="12806" max="12806" width="11.7109375" customWidth="1"/>
    <col min="12807" max="12807" width="12.85546875" customWidth="1"/>
    <col min="12808" max="12808" width="10.7109375" customWidth="1"/>
    <col min="12809" max="12809" width="12.28515625" customWidth="1"/>
    <col min="12810" max="12810" width="6.7109375" customWidth="1"/>
    <col min="12811" max="12811" width="17.140625" customWidth="1"/>
    <col min="12812" max="12812" width="10.5703125" customWidth="1"/>
    <col min="12813" max="12813" width="12.85546875" customWidth="1"/>
    <col min="13058" max="13058" width="5.5703125" customWidth="1"/>
    <col min="13059" max="13059" width="18.42578125" customWidth="1"/>
    <col min="13060" max="13060" width="12.5703125" customWidth="1"/>
    <col min="13061" max="13061" width="9.28515625" customWidth="1"/>
    <col min="13062" max="13062" width="11.7109375" customWidth="1"/>
    <col min="13063" max="13063" width="12.85546875" customWidth="1"/>
    <col min="13064" max="13064" width="10.7109375" customWidth="1"/>
    <col min="13065" max="13065" width="12.28515625" customWidth="1"/>
    <col min="13066" max="13066" width="6.7109375" customWidth="1"/>
    <col min="13067" max="13067" width="17.140625" customWidth="1"/>
    <col min="13068" max="13068" width="10.5703125" customWidth="1"/>
    <col min="13069" max="13069" width="12.85546875" customWidth="1"/>
    <col min="13314" max="13314" width="5.5703125" customWidth="1"/>
    <col min="13315" max="13315" width="18.42578125" customWidth="1"/>
    <col min="13316" max="13316" width="12.5703125" customWidth="1"/>
    <col min="13317" max="13317" width="9.28515625" customWidth="1"/>
    <col min="13318" max="13318" width="11.7109375" customWidth="1"/>
    <col min="13319" max="13319" width="12.85546875" customWidth="1"/>
    <col min="13320" max="13320" width="10.7109375" customWidth="1"/>
    <col min="13321" max="13321" width="12.28515625" customWidth="1"/>
    <col min="13322" max="13322" width="6.7109375" customWidth="1"/>
    <col min="13323" max="13323" width="17.140625" customWidth="1"/>
    <col min="13324" max="13324" width="10.5703125" customWidth="1"/>
    <col min="13325" max="13325" width="12.85546875" customWidth="1"/>
    <col min="13570" max="13570" width="5.5703125" customWidth="1"/>
    <col min="13571" max="13571" width="18.42578125" customWidth="1"/>
    <col min="13572" max="13572" width="12.5703125" customWidth="1"/>
    <col min="13573" max="13573" width="9.28515625" customWidth="1"/>
    <col min="13574" max="13574" width="11.7109375" customWidth="1"/>
    <col min="13575" max="13575" width="12.85546875" customWidth="1"/>
    <col min="13576" max="13576" width="10.7109375" customWidth="1"/>
    <col min="13577" max="13577" width="12.28515625" customWidth="1"/>
    <col min="13578" max="13578" width="6.7109375" customWidth="1"/>
    <col min="13579" max="13579" width="17.140625" customWidth="1"/>
    <col min="13580" max="13580" width="10.5703125" customWidth="1"/>
    <col min="13581" max="13581" width="12.85546875" customWidth="1"/>
    <col min="13826" max="13826" width="5.5703125" customWidth="1"/>
    <col min="13827" max="13827" width="18.42578125" customWidth="1"/>
    <col min="13828" max="13828" width="12.5703125" customWidth="1"/>
    <col min="13829" max="13829" width="9.28515625" customWidth="1"/>
    <col min="13830" max="13830" width="11.7109375" customWidth="1"/>
    <col min="13831" max="13831" width="12.85546875" customWidth="1"/>
    <col min="13832" max="13832" width="10.7109375" customWidth="1"/>
    <col min="13833" max="13833" width="12.28515625" customWidth="1"/>
    <col min="13834" max="13834" width="6.7109375" customWidth="1"/>
    <col min="13835" max="13835" width="17.140625" customWidth="1"/>
    <col min="13836" max="13836" width="10.5703125" customWidth="1"/>
    <col min="13837" max="13837" width="12.85546875" customWidth="1"/>
    <col min="14082" max="14082" width="5.5703125" customWidth="1"/>
    <col min="14083" max="14083" width="18.42578125" customWidth="1"/>
    <col min="14084" max="14084" width="12.5703125" customWidth="1"/>
    <col min="14085" max="14085" width="9.28515625" customWidth="1"/>
    <col min="14086" max="14086" width="11.7109375" customWidth="1"/>
    <col min="14087" max="14087" width="12.85546875" customWidth="1"/>
    <col min="14088" max="14088" width="10.7109375" customWidth="1"/>
    <col min="14089" max="14089" width="12.28515625" customWidth="1"/>
    <col min="14090" max="14090" width="6.7109375" customWidth="1"/>
    <col min="14091" max="14091" width="17.140625" customWidth="1"/>
    <col min="14092" max="14092" width="10.5703125" customWidth="1"/>
    <col min="14093" max="14093" width="12.85546875" customWidth="1"/>
    <col min="14338" max="14338" width="5.5703125" customWidth="1"/>
    <col min="14339" max="14339" width="18.42578125" customWidth="1"/>
    <col min="14340" max="14340" width="12.5703125" customWidth="1"/>
    <col min="14341" max="14341" width="9.28515625" customWidth="1"/>
    <col min="14342" max="14342" width="11.7109375" customWidth="1"/>
    <col min="14343" max="14343" width="12.85546875" customWidth="1"/>
    <col min="14344" max="14344" width="10.7109375" customWidth="1"/>
    <col min="14345" max="14345" width="12.28515625" customWidth="1"/>
    <col min="14346" max="14346" width="6.7109375" customWidth="1"/>
    <col min="14347" max="14347" width="17.140625" customWidth="1"/>
    <col min="14348" max="14348" width="10.5703125" customWidth="1"/>
    <col min="14349" max="14349" width="12.85546875" customWidth="1"/>
    <col min="14594" max="14594" width="5.5703125" customWidth="1"/>
    <col min="14595" max="14595" width="18.42578125" customWidth="1"/>
    <col min="14596" max="14596" width="12.5703125" customWidth="1"/>
    <col min="14597" max="14597" width="9.28515625" customWidth="1"/>
    <col min="14598" max="14598" width="11.7109375" customWidth="1"/>
    <col min="14599" max="14599" width="12.85546875" customWidth="1"/>
    <col min="14600" max="14600" width="10.7109375" customWidth="1"/>
    <col min="14601" max="14601" width="12.28515625" customWidth="1"/>
    <col min="14602" max="14602" width="6.7109375" customWidth="1"/>
    <col min="14603" max="14603" width="17.140625" customWidth="1"/>
    <col min="14604" max="14604" width="10.5703125" customWidth="1"/>
    <col min="14605" max="14605" width="12.85546875" customWidth="1"/>
    <col min="14850" max="14850" width="5.5703125" customWidth="1"/>
    <col min="14851" max="14851" width="18.42578125" customWidth="1"/>
    <col min="14852" max="14852" width="12.5703125" customWidth="1"/>
    <col min="14853" max="14853" width="9.28515625" customWidth="1"/>
    <col min="14854" max="14854" width="11.7109375" customWidth="1"/>
    <col min="14855" max="14855" width="12.85546875" customWidth="1"/>
    <col min="14856" max="14856" width="10.7109375" customWidth="1"/>
    <col min="14857" max="14857" width="12.28515625" customWidth="1"/>
    <col min="14858" max="14858" width="6.7109375" customWidth="1"/>
    <col min="14859" max="14859" width="17.140625" customWidth="1"/>
    <col min="14860" max="14860" width="10.5703125" customWidth="1"/>
    <col min="14861" max="14861" width="12.85546875" customWidth="1"/>
    <col min="15106" max="15106" width="5.5703125" customWidth="1"/>
    <col min="15107" max="15107" width="18.42578125" customWidth="1"/>
    <col min="15108" max="15108" width="12.5703125" customWidth="1"/>
    <col min="15109" max="15109" width="9.28515625" customWidth="1"/>
    <col min="15110" max="15110" width="11.7109375" customWidth="1"/>
    <col min="15111" max="15111" width="12.85546875" customWidth="1"/>
    <col min="15112" max="15112" width="10.7109375" customWidth="1"/>
    <col min="15113" max="15113" width="12.28515625" customWidth="1"/>
    <col min="15114" max="15114" width="6.7109375" customWidth="1"/>
    <col min="15115" max="15115" width="17.140625" customWidth="1"/>
    <col min="15116" max="15116" width="10.5703125" customWidth="1"/>
    <col min="15117" max="15117" width="12.85546875" customWidth="1"/>
    <col min="15362" max="15362" width="5.5703125" customWidth="1"/>
    <col min="15363" max="15363" width="18.42578125" customWidth="1"/>
    <col min="15364" max="15364" width="12.5703125" customWidth="1"/>
    <col min="15365" max="15365" width="9.28515625" customWidth="1"/>
    <col min="15366" max="15366" width="11.7109375" customWidth="1"/>
    <col min="15367" max="15367" width="12.85546875" customWidth="1"/>
    <col min="15368" max="15368" width="10.7109375" customWidth="1"/>
    <col min="15369" max="15369" width="12.28515625" customWidth="1"/>
    <col min="15370" max="15370" width="6.7109375" customWidth="1"/>
    <col min="15371" max="15371" width="17.140625" customWidth="1"/>
    <col min="15372" max="15372" width="10.5703125" customWidth="1"/>
    <col min="15373" max="15373" width="12.85546875" customWidth="1"/>
    <col min="15618" max="15618" width="5.5703125" customWidth="1"/>
    <col min="15619" max="15619" width="18.42578125" customWidth="1"/>
    <col min="15620" max="15620" width="12.5703125" customWidth="1"/>
    <col min="15621" max="15621" width="9.28515625" customWidth="1"/>
    <col min="15622" max="15622" width="11.7109375" customWidth="1"/>
    <col min="15623" max="15623" width="12.85546875" customWidth="1"/>
    <col min="15624" max="15624" width="10.7109375" customWidth="1"/>
    <col min="15625" max="15625" width="12.28515625" customWidth="1"/>
    <col min="15626" max="15626" width="6.7109375" customWidth="1"/>
    <col min="15627" max="15627" width="17.140625" customWidth="1"/>
    <col min="15628" max="15628" width="10.5703125" customWidth="1"/>
    <col min="15629" max="15629" width="12.85546875" customWidth="1"/>
    <col min="15874" max="15874" width="5.5703125" customWidth="1"/>
    <col min="15875" max="15875" width="18.42578125" customWidth="1"/>
    <col min="15876" max="15876" width="12.5703125" customWidth="1"/>
    <col min="15877" max="15877" width="9.28515625" customWidth="1"/>
    <col min="15878" max="15878" width="11.7109375" customWidth="1"/>
    <col min="15879" max="15879" width="12.85546875" customWidth="1"/>
    <col min="15880" max="15880" width="10.7109375" customWidth="1"/>
    <col min="15881" max="15881" width="12.28515625" customWidth="1"/>
    <col min="15882" max="15882" width="6.7109375" customWidth="1"/>
    <col min="15883" max="15883" width="17.140625" customWidth="1"/>
    <col min="15884" max="15884" width="10.5703125" customWidth="1"/>
    <col min="15885" max="15885" width="12.85546875" customWidth="1"/>
    <col min="16130" max="16130" width="5.5703125" customWidth="1"/>
    <col min="16131" max="16131" width="18.42578125" customWidth="1"/>
    <col min="16132" max="16132" width="12.5703125" customWidth="1"/>
    <col min="16133" max="16133" width="9.28515625" customWidth="1"/>
    <col min="16134" max="16134" width="11.7109375" customWidth="1"/>
    <col min="16135" max="16135" width="12.85546875" customWidth="1"/>
    <col min="16136" max="16136" width="10.7109375" customWidth="1"/>
    <col min="16137" max="16137" width="12.28515625" customWidth="1"/>
    <col min="16138" max="16138" width="6.7109375" customWidth="1"/>
    <col min="16139" max="16139" width="17.140625" customWidth="1"/>
    <col min="16140" max="16140" width="10.5703125" customWidth="1"/>
    <col min="16141" max="16141" width="12.85546875" customWidth="1"/>
  </cols>
  <sheetData>
    <row r="1" spans="2:13" ht="15.75" thickBot="1" x14ac:dyDescent="0.3"/>
    <row r="2" spans="2:13" ht="21.75" thickBot="1" x14ac:dyDescent="0.4">
      <c r="B2" s="432" t="s">
        <v>831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4"/>
    </row>
    <row r="3" spans="2:13" s="160" customFormat="1" ht="24.75" thickBot="1" x14ac:dyDescent="0.3">
      <c r="B3" s="188" t="s">
        <v>1</v>
      </c>
      <c r="C3" s="189" t="s">
        <v>2</v>
      </c>
      <c r="D3" s="189" t="s">
        <v>3</v>
      </c>
      <c r="E3" s="190" t="s">
        <v>4</v>
      </c>
      <c r="F3" s="191" t="s">
        <v>5</v>
      </c>
      <c r="G3" s="189" t="s">
        <v>7</v>
      </c>
      <c r="H3" s="189" t="s">
        <v>8</v>
      </c>
      <c r="I3" s="189" t="s">
        <v>9</v>
      </c>
      <c r="J3" s="192" t="s">
        <v>10</v>
      </c>
      <c r="K3" s="189" t="s">
        <v>11</v>
      </c>
      <c r="L3" s="189" t="s">
        <v>12</v>
      </c>
      <c r="M3" s="193" t="s">
        <v>833</v>
      </c>
    </row>
    <row r="4" spans="2:13" ht="16.5" thickBot="1" x14ac:dyDescent="0.3">
      <c r="B4" s="473" t="s">
        <v>13</v>
      </c>
      <c r="C4" s="474"/>
      <c r="D4" s="474"/>
      <c r="E4" s="474"/>
      <c r="F4" s="474"/>
      <c r="G4" s="61">
        <v>289837</v>
      </c>
      <c r="H4" s="195"/>
      <c r="I4" s="195"/>
      <c r="J4" s="196" t="s">
        <v>832</v>
      </c>
      <c r="K4" s="195"/>
      <c r="L4" s="195"/>
      <c r="M4" s="195"/>
    </row>
    <row r="5" spans="2:13" x14ac:dyDescent="0.25">
      <c r="B5" s="200">
        <v>1</v>
      </c>
      <c r="C5" s="201" t="s">
        <v>827</v>
      </c>
      <c r="D5" s="201" t="s">
        <v>834</v>
      </c>
      <c r="E5" s="202">
        <v>3466954</v>
      </c>
      <c r="F5" s="201" t="s">
        <v>835</v>
      </c>
      <c r="G5" s="203">
        <v>40000</v>
      </c>
      <c r="H5" s="204" t="s">
        <v>836</v>
      </c>
      <c r="I5" s="205" t="s">
        <v>837</v>
      </c>
      <c r="J5" s="206">
        <v>16703</v>
      </c>
      <c r="K5" s="207" t="s">
        <v>154</v>
      </c>
      <c r="L5" s="207" t="s">
        <v>155</v>
      </c>
      <c r="M5" s="208"/>
    </row>
    <row r="6" spans="2:13" x14ac:dyDescent="0.25">
      <c r="B6" s="90">
        <f t="shared" ref="B6:B11" si="0">B5+1</f>
        <v>2</v>
      </c>
      <c r="C6" s="11" t="s">
        <v>150</v>
      </c>
      <c r="D6" s="11" t="s">
        <v>834</v>
      </c>
      <c r="E6" s="26">
        <v>3466389</v>
      </c>
      <c r="F6" s="11" t="s">
        <v>838</v>
      </c>
      <c r="G6" s="161">
        <v>45000</v>
      </c>
      <c r="H6" s="15" t="s">
        <v>839</v>
      </c>
      <c r="I6" s="162" t="s">
        <v>840</v>
      </c>
      <c r="J6" s="163">
        <v>16701</v>
      </c>
      <c r="K6" s="155" t="s">
        <v>154</v>
      </c>
      <c r="L6" s="155" t="s">
        <v>155</v>
      </c>
      <c r="M6" s="91"/>
    </row>
    <row r="7" spans="2:13" x14ac:dyDescent="0.25">
      <c r="B7" s="90">
        <f t="shared" si="0"/>
        <v>3</v>
      </c>
      <c r="C7" s="11" t="s">
        <v>806</v>
      </c>
      <c r="D7" s="11" t="s">
        <v>834</v>
      </c>
      <c r="E7" s="26">
        <v>3460945</v>
      </c>
      <c r="F7" s="11" t="s">
        <v>841</v>
      </c>
      <c r="G7" s="161">
        <v>40000</v>
      </c>
      <c r="H7" s="15" t="s">
        <v>842</v>
      </c>
      <c r="I7" s="162" t="s">
        <v>843</v>
      </c>
      <c r="J7" s="163">
        <v>16705</v>
      </c>
      <c r="K7" s="155" t="s">
        <v>844</v>
      </c>
      <c r="L7" s="155" t="s">
        <v>489</v>
      </c>
      <c r="M7" s="91"/>
    </row>
    <row r="8" spans="2:13" x14ac:dyDescent="0.25">
      <c r="B8" s="90">
        <f t="shared" si="0"/>
        <v>4</v>
      </c>
      <c r="C8" s="11" t="s">
        <v>143</v>
      </c>
      <c r="D8" s="11" t="s">
        <v>46</v>
      </c>
      <c r="E8" s="26">
        <v>126015</v>
      </c>
      <c r="F8" s="11" t="s">
        <v>845</v>
      </c>
      <c r="G8" s="161">
        <v>40000</v>
      </c>
      <c r="H8" s="15" t="s">
        <v>315</v>
      </c>
      <c r="I8" s="162" t="s">
        <v>846</v>
      </c>
      <c r="J8" s="163">
        <v>16704</v>
      </c>
      <c r="K8" s="155" t="s">
        <v>50</v>
      </c>
      <c r="L8" s="155" t="s">
        <v>50</v>
      </c>
      <c r="M8" s="91"/>
    </row>
    <row r="9" spans="2:13" x14ac:dyDescent="0.25">
      <c r="B9" s="90">
        <f t="shared" si="0"/>
        <v>5</v>
      </c>
      <c r="C9" s="11" t="s">
        <v>847</v>
      </c>
      <c r="D9" s="11" t="s">
        <v>834</v>
      </c>
      <c r="E9" s="26">
        <v>3461141</v>
      </c>
      <c r="F9" s="11" t="s">
        <v>221</v>
      </c>
      <c r="G9" s="161">
        <v>33000</v>
      </c>
      <c r="H9" s="15" t="s">
        <v>848</v>
      </c>
      <c r="I9" s="162" t="s">
        <v>849</v>
      </c>
      <c r="J9" s="163">
        <v>16707</v>
      </c>
      <c r="K9" s="155" t="s">
        <v>50</v>
      </c>
      <c r="L9" s="155" t="s">
        <v>50</v>
      </c>
      <c r="M9" s="91"/>
    </row>
    <row r="10" spans="2:13" x14ac:dyDescent="0.25">
      <c r="B10" s="90">
        <f t="shared" si="0"/>
        <v>6</v>
      </c>
      <c r="C10" s="11" t="s">
        <v>847</v>
      </c>
      <c r="D10" s="11" t="s">
        <v>834</v>
      </c>
      <c r="E10" s="26">
        <v>3461142</v>
      </c>
      <c r="F10" s="11" t="s">
        <v>223</v>
      </c>
      <c r="G10" s="161">
        <v>33000</v>
      </c>
      <c r="H10" s="15" t="s">
        <v>850</v>
      </c>
      <c r="I10" s="162" t="s">
        <v>851</v>
      </c>
      <c r="J10" s="163">
        <v>16708</v>
      </c>
      <c r="K10" s="155" t="s">
        <v>50</v>
      </c>
      <c r="L10" s="155" t="s">
        <v>50</v>
      </c>
      <c r="M10" s="91"/>
    </row>
    <row r="11" spans="2:13" ht="15.75" thickBot="1" x14ac:dyDescent="0.3">
      <c r="B11" s="92">
        <f t="shared" si="0"/>
        <v>7</v>
      </c>
      <c r="C11" s="93" t="s">
        <v>173</v>
      </c>
      <c r="D11" s="93" t="s">
        <v>834</v>
      </c>
      <c r="E11" s="135">
        <v>3460911</v>
      </c>
      <c r="F11" s="93" t="s">
        <v>852</v>
      </c>
      <c r="G11" s="209">
        <v>40000</v>
      </c>
      <c r="H11" s="134" t="s">
        <v>853</v>
      </c>
      <c r="I11" s="210" t="s">
        <v>176</v>
      </c>
      <c r="J11" s="211">
        <v>16706</v>
      </c>
      <c r="K11" s="101" t="s">
        <v>177</v>
      </c>
      <c r="L11" s="101" t="s">
        <v>253</v>
      </c>
      <c r="M11" s="102"/>
    </row>
    <row r="12" spans="2:13" ht="15.75" x14ac:dyDescent="0.25">
      <c r="B12" s="475" t="s">
        <v>854</v>
      </c>
      <c r="C12" s="476"/>
      <c r="D12" s="476"/>
      <c r="E12" s="476"/>
      <c r="F12" s="477"/>
      <c r="G12" s="197">
        <f>SUM(G5:G11)</f>
        <v>271000</v>
      </c>
      <c r="H12" s="105"/>
      <c r="I12" s="106"/>
      <c r="J12" s="198"/>
      <c r="K12" s="199"/>
      <c r="L12" s="199"/>
      <c r="M12" s="106"/>
    </row>
    <row r="13" spans="2:13" ht="15.75" x14ac:dyDescent="0.25">
      <c r="B13" s="478" t="s">
        <v>855</v>
      </c>
      <c r="C13" s="479"/>
      <c r="D13" s="479"/>
      <c r="E13" s="479"/>
      <c r="F13" s="480"/>
      <c r="G13" s="13">
        <v>0</v>
      </c>
      <c r="H13" s="11"/>
      <c r="I13" s="11"/>
      <c r="J13" s="164"/>
      <c r="K13" s="155"/>
      <c r="L13" s="155"/>
      <c r="M13" s="11"/>
    </row>
    <row r="14" spans="2:13" ht="16.5" thickBot="1" x14ac:dyDescent="0.3">
      <c r="B14" s="481" t="s">
        <v>856</v>
      </c>
      <c r="C14" s="482"/>
      <c r="D14" s="482"/>
      <c r="E14" s="482"/>
      <c r="F14" s="482"/>
      <c r="G14" s="13">
        <f>G12+G13</f>
        <v>271000</v>
      </c>
      <c r="H14" s="165"/>
      <c r="I14" s="4"/>
      <c r="J14" s="166"/>
      <c r="K14" s="167"/>
      <c r="L14" s="167"/>
      <c r="M14" s="4"/>
    </row>
    <row r="15" spans="2:13" ht="15.75" x14ac:dyDescent="0.25">
      <c r="B15" s="168"/>
      <c r="C15" s="169"/>
      <c r="D15" s="483" t="s">
        <v>190</v>
      </c>
      <c r="E15" s="483"/>
      <c r="F15" s="170"/>
      <c r="G15" s="171">
        <f>G4-G14</f>
        <v>18837</v>
      </c>
      <c r="H15" s="167"/>
      <c r="I15" s="167"/>
      <c r="J15" s="166"/>
      <c r="K15" s="167"/>
      <c r="L15" s="167"/>
      <c r="M15" s="172"/>
    </row>
    <row r="16" spans="2:13" x14ac:dyDescent="0.25">
      <c r="B16" s="471" t="s">
        <v>191</v>
      </c>
      <c r="C16" s="472"/>
      <c r="D16" s="472"/>
      <c r="E16" s="472"/>
      <c r="F16" s="472"/>
      <c r="G16" s="159"/>
      <c r="H16" s="159"/>
      <c r="I16" s="159"/>
      <c r="J16" s="158"/>
      <c r="K16" s="158"/>
      <c r="L16" s="158"/>
      <c r="M16" s="159"/>
    </row>
    <row r="17" spans="2:13" x14ac:dyDescent="0.25">
      <c r="B17" s="173" t="s">
        <v>857</v>
      </c>
      <c r="C17" s="174"/>
      <c r="D17" s="175"/>
      <c r="E17" s="175"/>
      <c r="F17" s="175"/>
      <c r="G17" s="176" t="s">
        <v>858</v>
      </c>
      <c r="H17" s="177"/>
      <c r="I17" s="177"/>
      <c r="J17" s="178"/>
      <c r="K17" s="178"/>
      <c r="L17" s="178"/>
      <c r="M17" s="179"/>
    </row>
    <row r="18" spans="2:13" x14ac:dyDescent="0.25">
      <c r="B18" s="180" t="s">
        <v>859</v>
      </c>
      <c r="C18" s="181"/>
      <c r="D18" s="182"/>
      <c r="E18" s="182"/>
      <c r="F18" s="182"/>
      <c r="G18" s="159" t="s">
        <v>859</v>
      </c>
      <c r="H18" s="182"/>
      <c r="I18" s="182"/>
      <c r="J18" s="182"/>
      <c r="K18" s="178"/>
      <c r="L18" s="178"/>
      <c r="M18" s="183"/>
    </row>
    <row r="19" spans="2:13" ht="15.75" thickBot="1" x14ac:dyDescent="0.3">
      <c r="B19" s="180" t="s">
        <v>196</v>
      </c>
      <c r="C19" s="184"/>
      <c r="D19" s="185"/>
      <c r="E19" s="186"/>
      <c r="F19" s="186"/>
      <c r="G19" s="176" t="s">
        <v>860</v>
      </c>
      <c r="H19" s="186"/>
      <c r="I19" s="186"/>
      <c r="J19" s="186"/>
      <c r="K19" s="186"/>
      <c r="L19" s="186"/>
      <c r="M19" s="187"/>
    </row>
  </sheetData>
  <mergeCells count="7">
    <mergeCell ref="B16:F16"/>
    <mergeCell ref="B2:M2"/>
    <mergeCell ref="B4:F4"/>
    <mergeCell ref="B12:F12"/>
    <mergeCell ref="B13:F13"/>
    <mergeCell ref="B14:F14"/>
    <mergeCell ref="D15:E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4" workbookViewId="0">
      <selection activeCell="E10" sqref="E10"/>
    </sheetView>
  </sheetViews>
  <sheetFormatPr defaultRowHeight="12.75" x14ac:dyDescent="0.2"/>
  <cols>
    <col min="1" max="1" width="8.42578125" style="319" customWidth="1"/>
    <col min="2" max="2" width="0.28515625" style="311" customWidth="1"/>
    <col min="3" max="3" width="29.85546875" style="332" customWidth="1"/>
    <col min="4" max="4" width="17.5703125" style="311" customWidth="1"/>
    <col min="5" max="5" width="23.7109375" style="311" customWidth="1"/>
    <col min="6" max="6" width="18.7109375" style="311" customWidth="1"/>
    <col min="7" max="7" width="19.7109375" style="311" customWidth="1"/>
    <col min="8" max="8" width="19.42578125" style="311" customWidth="1"/>
    <col min="9" max="9" width="16.42578125" style="311" bestFit="1" customWidth="1"/>
    <col min="10" max="10" width="18.85546875" style="311" customWidth="1"/>
    <col min="11" max="11" width="21.5703125" style="311" customWidth="1"/>
    <col min="12" max="12" width="22.28515625" style="311" customWidth="1"/>
    <col min="13" max="16384" width="9.140625" style="311"/>
  </cols>
  <sheetData>
    <row r="1" spans="1:14" s="310" customFormat="1" ht="25.5" x14ac:dyDescent="0.2">
      <c r="A1" s="486" t="s">
        <v>1031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</row>
    <row r="2" spans="1:14" ht="18.75" thickBot="1" x14ac:dyDescent="0.25">
      <c r="A2" s="340" t="s">
        <v>956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4" ht="25.5" x14ac:dyDescent="0.2">
      <c r="A3" s="487" t="s">
        <v>868</v>
      </c>
      <c r="B3" s="489" t="s">
        <v>869</v>
      </c>
      <c r="C3" s="491" t="s">
        <v>870</v>
      </c>
      <c r="D3" s="493" t="s">
        <v>871</v>
      </c>
      <c r="E3" s="495" t="s">
        <v>872</v>
      </c>
      <c r="F3" s="497" t="s">
        <v>873</v>
      </c>
      <c r="G3" s="489" t="s">
        <v>874</v>
      </c>
      <c r="H3" s="312" t="s">
        <v>875</v>
      </c>
      <c r="I3" s="489" t="s">
        <v>876</v>
      </c>
      <c r="J3" s="497" t="s">
        <v>877</v>
      </c>
      <c r="K3" s="489" t="s">
        <v>878</v>
      </c>
      <c r="L3" s="499"/>
    </row>
    <row r="4" spans="1:14" x14ac:dyDescent="0.2">
      <c r="A4" s="488"/>
      <c r="B4" s="490"/>
      <c r="C4" s="492"/>
      <c r="D4" s="494"/>
      <c r="E4" s="496"/>
      <c r="F4" s="498"/>
      <c r="G4" s="490"/>
      <c r="H4" s="341"/>
      <c r="I4" s="490"/>
      <c r="J4" s="498"/>
      <c r="K4" s="341" t="s">
        <v>879</v>
      </c>
      <c r="L4" s="314" t="s">
        <v>880</v>
      </c>
      <c r="N4" s="311" t="s">
        <v>832</v>
      </c>
    </row>
    <row r="5" spans="1:14" x14ac:dyDescent="0.2">
      <c r="A5" s="315">
        <v>1</v>
      </c>
      <c r="B5" s="316"/>
      <c r="C5" s="11" t="s">
        <v>881</v>
      </c>
      <c r="D5" s="163">
        <v>16902</v>
      </c>
      <c r="E5" s="26">
        <v>3467535</v>
      </c>
      <c r="F5" s="161">
        <v>33000</v>
      </c>
      <c r="G5" s="11" t="s">
        <v>882</v>
      </c>
      <c r="H5" s="155" t="s">
        <v>26</v>
      </c>
      <c r="I5" s="317" t="s">
        <v>883</v>
      </c>
      <c r="J5" s="317" t="s">
        <v>884</v>
      </c>
      <c r="K5" s="15" t="s">
        <v>511</v>
      </c>
      <c r="L5" s="162" t="s">
        <v>885</v>
      </c>
    </row>
    <row r="6" spans="1:14" x14ac:dyDescent="0.2">
      <c r="A6" s="315">
        <v>2</v>
      </c>
      <c r="B6" s="316"/>
      <c r="C6" s="11" t="s">
        <v>886</v>
      </c>
      <c r="D6" s="163">
        <v>16876</v>
      </c>
      <c r="E6" s="26">
        <v>3466732</v>
      </c>
      <c r="F6" s="161">
        <v>40000</v>
      </c>
      <c r="G6" s="11" t="s">
        <v>887</v>
      </c>
      <c r="H6" s="155" t="s">
        <v>26</v>
      </c>
      <c r="I6" s="317" t="s">
        <v>883</v>
      </c>
      <c r="J6" s="317" t="s">
        <v>884</v>
      </c>
      <c r="K6" s="15" t="s">
        <v>888</v>
      </c>
      <c r="L6" s="162" t="s">
        <v>889</v>
      </c>
    </row>
    <row r="7" spans="1:14" x14ac:dyDescent="0.2">
      <c r="A7" s="315">
        <v>3</v>
      </c>
      <c r="B7" s="316"/>
      <c r="C7" s="11" t="s">
        <v>886</v>
      </c>
      <c r="D7" s="163">
        <v>16890</v>
      </c>
      <c r="E7" s="26">
        <v>3466733</v>
      </c>
      <c r="F7" s="161">
        <v>40000</v>
      </c>
      <c r="G7" s="11" t="s">
        <v>890</v>
      </c>
      <c r="H7" s="155" t="s">
        <v>26</v>
      </c>
      <c r="I7" s="317" t="s">
        <v>883</v>
      </c>
      <c r="J7" s="317" t="s">
        <v>884</v>
      </c>
      <c r="K7" s="15" t="s">
        <v>559</v>
      </c>
      <c r="L7" s="162" t="s">
        <v>891</v>
      </c>
    </row>
    <row r="8" spans="1:14" x14ac:dyDescent="0.2">
      <c r="A8" s="315">
        <v>4</v>
      </c>
      <c r="B8" s="316"/>
      <c r="C8" s="11" t="s">
        <v>892</v>
      </c>
      <c r="D8" s="163">
        <v>16918</v>
      </c>
      <c r="E8" s="26">
        <v>3467582</v>
      </c>
      <c r="F8" s="161">
        <v>40000</v>
      </c>
      <c r="G8" s="11" t="s">
        <v>893</v>
      </c>
      <c r="H8" s="155" t="s">
        <v>26</v>
      </c>
      <c r="I8" s="317" t="s">
        <v>883</v>
      </c>
      <c r="J8" s="317" t="s">
        <v>884</v>
      </c>
      <c r="K8" s="15" t="s">
        <v>894</v>
      </c>
      <c r="L8" s="162" t="s">
        <v>895</v>
      </c>
    </row>
    <row r="9" spans="1:14" x14ac:dyDescent="0.2">
      <c r="A9" s="315">
        <v>5</v>
      </c>
      <c r="B9" s="316"/>
      <c r="C9" s="11" t="s">
        <v>896</v>
      </c>
      <c r="D9" s="163">
        <v>16904</v>
      </c>
      <c r="E9" s="26">
        <v>3467539</v>
      </c>
      <c r="F9" s="161">
        <v>33000</v>
      </c>
      <c r="G9" s="11" t="s">
        <v>897</v>
      </c>
      <c r="H9" s="155" t="s">
        <v>26</v>
      </c>
      <c r="I9" s="317" t="s">
        <v>883</v>
      </c>
      <c r="J9" s="317" t="s">
        <v>884</v>
      </c>
      <c r="K9" s="15" t="s">
        <v>286</v>
      </c>
      <c r="L9" s="162" t="s">
        <v>898</v>
      </c>
    </row>
    <row r="10" spans="1:14" x14ac:dyDescent="0.2">
      <c r="A10" s="315">
        <v>6</v>
      </c>
      <c r="B10" s="316"/>
      <c r="C10" s="11" t="s">
        <v>899</v>
      </c>
      <c r="D10" s="163">
        <v>16905</v>
      </c>
      <c r="E10" s="26">
        <v>3467537</v>
      </c>
      <c r="F10" s="161">
        <v>33000</v>
      </c>
      <c r="G10" s="11" t="s">
        <v>900</v>
      </c>
      <c r="H10" s="155" t="s">
        <v>26</v>
      </c>
      <c r="I10" s="317" t="s">
        <v>883</v>
      </c>
      <c r="J10" s="317" t="s">
        <v>884</v>
      </c>
      <c r="K10" s="15" t="s">
        <v>901</v>
      </c>
      <c r="L10" s="162" t="s">
        <v>902</v>
      </c>
    </row>
    <row r="11" spans="1:14" x14ac:dyDescent="0.2">
      <c r="A11" s="315">
        <v>7</v>
      </c>
      <c r="B11" s="316"/>
      <c r="C11" s="11" t="s">
        <v>903</v>
      </c>
      <c r="D11" s="163">
        <v>16903</v>
      </c>
      <c r="E11" s="26">
        <v>3467541</v>
      </c>
      <c r="F11" s="161">
        <v>33000</v>
      </c>
      <c r="G11" s="11" t="s">
        <v>904</v>
      </c>
      <c r="H11" s="155" t="s">
        <v>26</v>
      </c>
      <c r="I11" s="317" t="s">
        <v>883</v>
      </c>
      <c r="J11" s="317" t="s">
        <v>884</v>
      </c>
      <c r="K11" s="15" t="s">
        <v>905</v>
      </c>
      <c r="L11" s="162" t="s">
        <v>906</v>
      </c>
    </row>
    <row r="12" spans="1:14" x14ac:dyDescent="0.2">
      <c r="A12" s="315">
        <v>8</v>
      </c>
      <c r="B12" s="316"/>
      <c r="C12" s="11" t="s">
        <v>886</v>
      </c>
      <c r="D12" s="163">
        <v>16897</v>
      </c>
      <c r="E12" s="26">
        <v>3466737</v>
      </c>
      <c r="F12" s="161">
        <v>40000</v>
      </c>
      <c r="G12" s="11" t="s">
        <v>907</v>
      </c>
      <c r="H12" s="155" t="s">
        <v>773</v>
      </c>
      <c r="I12" s="317" t="s">
        <v>883</v>
      </c>
      <c r="J12" s="317" t="s">
        <v>884</v>
      </c>
      <c r="K12" s="15" t="s">
        <v>908</v>
      </c>
      <c r="L12" s="162" t="s">
        <v>909</v>
      </c>
    </row>
    <row r="13" spans="1:14" x14ac:dyDescent="0.2">
      <c r="A13" s="315">
        <v>9</v>
      </c>
      <c r="B13" s="316"/>
      <c r="C13" s="11" t="s">
        <v>910</v>
      </c>
      <c r="D13" s="163">
        <v>16907</v>
      </c>
      <c r="E13" s="26">
        <v>3467772</v>
      </c>
      <c r="F13" s="161">
        <v>33000</v>
      </c>
      <c r="G13" s="11" t="s">
        <v>911</v>
      </c>
      <c r="H13" s="155" t="s">
        <v>773</v>
      </c>
      <c r="I13" s="317" t="s">
        <v>883</v>
      </c>
      <c r="J13" s="317" t="s">
        <v>884</v>
      </c>
      <c r="K13" s="15" t="s">
        <v>222</v>
      </c>
      <c r="L13" s="162" t="s">
        <v>74</v>
      </c>
    </row>
    <row r="14" spans="1:14" x14ac:dyDescent="0.2">
      <c r="A14" s="315">
        <v>10</v>
      </c>
      <c r="B14" s="316"/>
      <c r="C14" s="11" t="s">
        <v>912</v>
      </c>
      <c r="D14" s="163">
        <v>16909</v>
      </c>
      <c r="E14" s="26">
        <v>3467200</v>
      </c>
      <c r="F14" s="161">
        <v>40000</v>
      </c>
      <c r="G14" s="11" t="s">
        <v>913</v>
      </c>
      <c r="H14" s="155" t="s">
        <v>773</v>
      </c>
      <c r="I14" s="317" t="s">
        <v>883</v>
      </c>
      <c r="J14" s="317" t="s">
        <v>884</v>
      </c>
      <c r="K14" s="15" t="s">
        <v>577</v>
      </c>
      <c r="L14" s="162" t="s">
        <v>914</v>
      </c>
    </row>
    <row r="15" spans="1:14" x14ac:dyDescent="0.2">
      <c r="A15" s="315">
        <v>11</v>
      </c>
      <c r="B15" s="316"/>
      <c r="C15" s="11" t="s">
        <v>886</v>
      </c>
      <c r="D15" s="163">
        <v>16898</v>
      </c>
      <c r="E15" s="26">
        <v>3466736</v>
      </c>
      <c r="F15" s="161">
        <v>40000</v>
      </c>
      <c r="G15" s="11" t="s">
        <v>915</v>
      </c>
      <c r="H15" s="155" t="s">
        <v>773</v>
      </c>
      <c r="I15" s="317" t="s">
        <v>883</v>
      </c>
      <c r="J15" s="317" t="s">
        <v>884</v>
      </c>
      <c r="K15" s="15" t="s">
        <v>916</v>
      </c>
      <c r="L15" s="162" t="s">
        <v>917</v>
      </c>
    </row>
    <row r="16" spans="1:14" x14ac:dyDescent="0.2">
      <c r="A16" s="315">
        <v>12</v>
      </c>
      <c r="B16" s="316"/>
      <c r="C16" s="11" t="s">
        <v>918</v>
      </c>
      <c r="D16" s="163">
        <v>16895</v>
      </c>
      <c r="E16" s="26">
        <v>3467757</v>
      </c>
      <c r="F16" s="161">
        <v>40000</v>
      </c>
      <c r="G16" s="11" t="s">
        <v>919</v>
      </c>
      <c r="H16" s="155" t="s">
        <v>50</v>
      </c>
      <c r="I16" s="317" t="s">
        <v>883</v>
      </c>
      <c r="J16" s="317" t="s">
        <v>884</v>
      </c>
      <c r="K16" s="15" t="s">
        <v>920</v>
      </c>
      <c r="L16" s="162" t="s">
        <v>921</v>
      </c>
    </row>
    <row r="17" spans="1:12" x14ac:dyDescent="0.2">
      <c r="A17" s="315">
        <v>13</v>
      </c>
      <c r="B17" s="316"/>
      <c r="C17" s="11" t="s">
        <v>922</v>
      </c>
      <c r="D17" s="163">
        <v>16907</v>
      </c>
      <c r="E17" s="26">
        <v>3467195</v>
      </c>
      <c r="F17" s="161">
        <v>33000</v>
      </c>
      <c r="G17" s="11" t="s">
        <v>923</v>
      </c>
      <c r="H17" s="155" t="s">
        <v>50</v>
      </c>
      <c r="I17" s="317" t="s">
        <v>883</v>
      </c>
      <c r="J17" s="317" t="s">
        <v>884</v>
      </c>
      <c r="K17" s="15" t="s">
        <v>38</v>
      </c>
      <c r="L17" s="162" t="s">
        <v>924</v>
      </c>
    </row>
    <row r="18" spans="1:12" x14ac:dyDescent="0.2">
      <c r="A18" s="315">
        <v>14</v>
      </c>
      <c r="B18" s="316"/>
      <c r="C18" s="11" t="s">
        <v>925</v>
      </c>
      <c r="D18" s="163">
        <v>16906</v>
      </c>
      <c r="E18" s="26">
        <v>3467291</v>
      </c>
      <c r="F18" s="161">
        <v>40000</v>
      </c>
      <c r="G18" s="11" t="s">
        <v>410</v>
      </c>
      <c r="H18" s="155" t="s">
        <v>155</v>
      </c>
      <c r="I18" s="317" t="s">
        <v>883</v>
      </c>
      <c r="J18" s="317" t="s">
        <v>884</v>
      </c>
      <c r="K18" s="15" t="s">
        <v>926</v>
      </c>
      <c r="L18" s="162" t="s">
        <v>927</v>
      </c>
    </row>
    <row r="19" spans="1:12" x14ac:dyDescent="0.2">
      <c r="A19" s="315">
        <v>15</v>
      </c>
      <c r="B19" s="316"/>
      <c r="C19" s="11" t="s">
        <v>928</v>
      </c>
      <c r="D19" s="163">
        <v>16913</v>
      </c>
      <c r="E19" s="26">
        <v>3467527</v>
      </c>
      <c r="F19" s="161">
        <v>40000</v>
      </c>
      <c r="G19" s="11" t="s">
        <v>929</v>
      </c>
      <c r="H19" s="155" t="s">
        <v>155</v>
      </c>
      <c r="I19" s="317" t="s">
        <v>883</v>
      </c>
      <c r="J19" s="317" t="s">
        <v>884</v>
      </c>
      <c r="K19" s="15" t="s">
        <v>930</v>
      </c>
      <c r="L19" s="162" t="s">
        <v>931</v>
      </c>
    </row>
    <row r="20" spans="1:12" x14ac:dyDescent="0.2">
      <c r="A20" s="315">
        <v>16</v>
      </c>
      <c r="B20" s="316"/>
      <c r="C20" s="11" t="s">
        <v>546</v>
      </c>
      <c r="D20" s="163">
        <v>16920</v>
      </c>
      <c r="E20" s="26">
        <v>3466843</v>
      </c>
      <c r="F20" s="161">
        <v>40000</v>
      </c>
      <c r="G20" s="11" t="s">
        <v>932</v>
      </c>
      <c r="H20" s="155" t="s">
        <v>202</v>
      </c>
      <c r="I20" s="317" t="s">
        <v>883</v>
      </c>
      <c r="J20" s="317" t="s">
        <v>884</v>
      </c>
      <c r="K20" s="15" t="s">
        <v>933</v>
      </c>
      <c r="L20" s="162" t="s">
        <v>934</v>
      </c>
    </row>
    <row r="21" spans="1:12" x14ac:dyDescent="0.2">
      <c r="A21" s="315">
        <v>17</v>
      </c>
      <c r="B21" s="316"/>
      <c r="C21" s="11" t="s">
        <v>935</v>
      </c>
      <c r="D21" s="163">
        <v>16916</v>
      </c>
      <c r="E21" s="26">
        <v>3467580</v>
      </c>
      <c r="F21" s="161">
        <v>40000</v>
      </c>
      <c r="G21" s="11" t="s">
        <v>936</v>
      </c>
      <c r="H21" s="155" t="s">
        <v>202</v>
      </c>
      <c r="I21" s="317" t="s">
        <v>883</v>
      </c>
      <c r="J21" s="317" t="s">
        <v>884</v>
      </c>
      <c r="K21" s="15" t="s">
        <v>937</v>
      </c>
      <c r="L21" s="162" t="s">
        <v>938</v>
      </c>
    </row>
    <row r="22" spans="1:12" x14ac:dyDescent="0.2">
      <c r="A22" s="315">
        <v>18</v>
      </c>
      <c r="B22" s="316"/>
      <c r="C22" s="11" t="s">
        <v>546</v>
      </c>
      <c r="D22" s="163">
        <v>16910</v>
      </c>
      <c r="E22" s="26">
        <v>3466844</v>
      </c>
      <c r="F22" s="161">
        <v>40000</v>
      </c>
      <c r="G22" s="11" t="s">
        <v>939</v>
      </c>
      <c r="H22" s="155" t="s">
        <v>940</v>
      </c>
      <c r="I22" s="317" t="s">
        <v>883</v>
      </c>
      <c r="J22" s="317" t="s">
        <v>884</v>
      </c>
      <c r="K22" s="15" t="s">
        <v>411</v>
      </c>
      <c r="L22" s="162" t="s">
        <v>941</v>
      </c>
    </row>
    <row r="23" spans="1:12" x14ac:dyDescent="0.2">
      <c r="A23" s="315">
        <v>19</v>
      </c>
      <c r="B23" s="316"/>
      <c r="C23" s="11" t="s">
        <v>942</v>
      </c>
      <c r="D23" s="163">
        <v>16899</v>
      </c>
      <c r="E23" s="26">
        <v>3467079</v>
      </c>
      <c r="F23" s="161">
        <v>40000</v>
      </c>
      <c r="G23" s="11" t="s">
        <v>943</v>
      </c>
      <c r="H23" s="155" t="s">
        <v>253</v>
      </c>
      <c r="I23" s="317" t="s">
        <v>883</v>
      </c>
      <c r="J23" s="317" t="s">
        <v>884</v>
      </c>
      <c r="K23" s="15" t="s">
        <v>944</v>
      </c>
      <c r="L23" s="162" t="s">
        <v>945</v>
      </c>
    </row>
    <row r="24" spans="1:12" x14ac:dyDescent="0.2">
      <c r="A24" s="315">
        <v>20</v>
      </c>
      <c r="B24" s="316"/>
      <c r="C24" s="11" t="s">
        <v>886</v>
      </c>
      <c r="D24" s="163">
        <v>16894</v>
      </c>
      <c r="E24" s="26">
        <v>3466735</v>
      </c>
      <c r="F24" s="161">
        <v>40000</v>
      </c>
      <c r="G24" s="11" t="s">
        <v>946</v>
      </c>
      <c r="H24" s="155" t="s">
        <v>105</v>
      </c>
      <c r="I24" s="317" t="s">
        <v>883</v>
      </c>
      <c r="J24" s="317" t="s">
        <v>884</v>
      </c>
      <c r="K24" s="15" t="s">
        <v>947</v>
      </c>
      <c r="L24" s="162" t="s">
        <v>948</v>
      </c>
    </row>
    <row r="25" spans="1:12" x14ac:dyDescent="0.2">
      <c r="A25" s="315">
        <v>21</v>
      </c>
      <c r="B25" s="316"/>
      <c r="C25" s="11" t="s">
        <v>925</v>
      </c>
      <c r="D25" s="163">
        <v>16917</v>
      </c>
      <c r="E25" s="26">
        <v>3467290</v>
      </c>
      <c r="F25" s="161">
        <v>40000</v>
      </c>
      <c r="G25" s="11" t="s">
        <v>514</v>
      </c>
      <c r="H25" s="155" t="s">
        <v>80</v>
      </c>
      <c r="I25" s="317" t="s">
        <v>883</v>
      </c>
      <c r="J25" s="317" t="s">
        <v>884</v>
      </c>
      <c r="K25" s="15" t="s">
        <v>949</v>
      </c>
      <c r="L25" s="162" t="s">
        <v>950</v>
      </c>
    </row>
    <row r="26" spans="1:12" x14ac:dyDescent="0.2">
      <c r="A26" s="315">
        <v>22</v>
      </c>
      <c r="B26" s="318">
        <v>43151</v>
      </c>
      <c r="C26" s="11" t="s">
        <v>951</v>
      </c>
      <c r="D26" s="163">
        <v>16914</v>
      </c>
      <c r="E26" s="26">
        <v>3467614</v>
      </c>
      <c r="F26" s="161">
        <v>40000</v>
      </c>
      <c r="G26" s="11" t="s">
        <v>952</v>
      </c>
      <c r="H26" s="155" t="s">
        <v>123</v>
      </c>
      <c r="I26" s="317" t="s">
        <v>883</v>
      </c>
      <c r="J26" s="317" t="s">
        <v>884</v>
      </c>
      <c r="K26" s="15" t="s">
        <v>930</v>
      </c>
      <c r="L26" s="162" t="s">
        <v>953</v>
      </c>
    </row>
    <row r="28" spans="1:12" x14ac:dyDescent="0.2">
      <c r="C28" s="320"/>
      <c r="E28" s="321"/>
    </row>
    <row r="29" spans="1:12" s="322" customFormat="1" ht="15" x14ac:dyDescent="0.25">
      <c r="B29" s="484" t="s">
        <v>13</v>
      </c>
      <c r="C29" s="484"/>
      <c r="D29" s="342"/>
      <c r="E29" s="324">
        <v>9359149</v>
      </c>
      <c r="F29" s="325"/>
    </row>
    <row r="30" spans="1:12" ht="15" x14ac:dyDescent="0.25">
      <c r="B30" s="484"/>
      <c r="C30" s="484"/>
      <c r="D30" s="484"/>
      <c r="E30" s="326"/>
      <c r="F30" s="327">
        <f>-SUM(F5:F26)</f>
        <v>-838000</v>
      </c>
    </row>
    <row r="31" spans="1:12" ht="15" x14ac:dyDescent="0.25">
      <c r="B31" s="484" t="s">
        <v>954</v>
      </c>
      <c r="C31" s="484"/>
      <c r="D31" s="484"/>
      <c r="E31" s="327">
        <f>E29+F30</f>
        <v>8521149</v>
      </c>
      <c r="F31" s="326"/>
    </row>
    <row r="33" spans="1:6" s="329" customFormat="1" ht="18" x14ac:dyDescent="0.25">
      <c r="A33" s="328"/>
      <c r="C33" s="485"/>
      <c r="D33" s="485"/>
      <c r="E33" s="330"/>
      <c r="F33" s="331"/>
    </row>
  </sheetData>
  <mergeCells count="15">
    <mergeCell ref="B29:C29"/>
    <mergeCell ref="B30:D30"/>
    <mergeCell ref="B31:D31"/>
    <mergeCell ref="C33:D33"/>
    <mergeCell ref="A1:L1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L3"/>
  </mergeCells>
  <conditionalFormatting sqref="E33">
    <cfRule type="duplicateValues" dxfId="20" priority="1"/>
  </conditionalFormatting>
  <conditionalFormatting sqref="E33">
    <cfRule type="duplicateValues" dxfId="19" priority="2"/>
    <cfRule type="duplicateValues" dxfId="18" priority="3"/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5" workbookViewId="0">
      <selection activeCell="E13" sqref="E13"/>
    </sheetView>
  </sheetViews>
  <sheetFormatPr defaultRowHeight="12.75" x14ac:dyDescent="0.2"/>
  <cols>
    <col min="1" max="1" width="8.42578125" style="319" customWidth="1"/>
    <col min="2" max="2" width="0.28515625" style="311" customWidth="1"/>
    <col min="3" max="3" width="29.85546875" style="332" customWidth="1"/>
    <col min="4" max="4" width="17.5703125" style="311" customWidth="1"/>
    <col min="5" max="5" width="23.7109375" style="311" customWidth="1"/>
    <col min="6" max="6" width="18.7109375" style="311" customWidth="1"/>
    <col min="7" max="7" width="19.7109375" style="311" customWidth="1"/>
    <col min="8" max="8" width="19.42578125" style="311" customWidth="1"/>
    <col min="9" max="9" width="16.42578125" style="311" bestFit="1" customWidth="1"/>
    <col min="10" max="10" width="18.85546875" style="311" customWidth="1"/>
    <col min="11" max="11" width="21.5703125" style="311" customWidth="1"/>
    <col min="12" max="12" width="22.28515625" style="311" customWidth="1"/>
    <col min="13" max="16384" width="9.140625" style="311"/>
  </cols>
  <sheetData>
    <row r="1" spans="1:14" s="310" customFormat="1" ht="25.5" x14ac:dyDescent="0.2">
      <c r="A1" s="500" t="s">
        <v>955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</row>
    <row r="2" spans="1:14" ht="18.75" thickBot="1" x14ac:dyDescent="0.25">
      <c r="A2" s="501" t="s">
        <v>867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4" ht="25.5" x14ac:dyDescent="0.2">
      <c r="A3" s="487" t="s">
        <v>868</v>
      </c>
      <c r="B3" s="489" t="s">
        <v>869</v>
      </c>
      <c r="C3" s="491" t="s">
        <v>870</v>
      </c>
      <c r="D3" s="493" t="s">
        <v>871</v>
      </c>
      <c r="E3" s="495" t="s">
        <v>872</v>
      </c>
      <c r="F3" s="497" t="s">
        <v>873</v>
      </c>
      <c r="G3" s="489" t="s">
        <v>874</v>
      </c>
      <c r="H3" s="312" t="s">
        <v>875</v>
      </c>
      <c r="I3" s="489" t="s">
        <v>876</v>
      </c>
      <c r="J3" s="497" t="s">
        <v>877</v>
      </c>
      <c r="K3" s="489" t="s">
        <v>878</v>
      </c>
      <c r="L3" s="499"/>
    </row>
    <row r="4" spans="1:14" x14ac:dyDescent="0.2">
      <c r="A4" s="488"/>
      <c r="B4" s="490"/>
      <c r="C4" s="492"/>
      <c r="D4" s="494"/>
      <c r="E4" s="496"/>
      <c r="F4" s="498"/>
      <c r="G4" s="490"/>
      <c r="H4" s="313"/>
      <c r="I4" s="490"/>
      <c r="J4" s="498"/>
      <c r="K4" s="313" t="s">
        <v>879</v>
      </c>
      <c r="L4" s="314" t="s">
        <v>880</v>
      </c>
      <c r="N4" s="311" t="s">
        <v>832</v>
      </c>
    </row>
    <row r="5" spans="1:14" x14ac:dyDescent="0.2">
      <c r="A5" s="315">
        <v>1</v>
      </c>
      <c r="B5" s="316"/>
      <c r="C5" s="11" t="s">
        <v>881</v>
      </c>
      <c r="D5" s="163">
        <v>16902</v>
      </c>
      <c r="E5" s="26">
        <v>3467535</v>
      </c>
      <c r="F5" s="161">
        <v>33000</v>
      </c>
      <c r="G5" s="11" t="s">
        <v>882</v>
      </c>
      <c r="H5" s="155" t="s">
        <v>26</v>
      </c>
      <c r="I5" s="317" t="s">
        <v>883</v>
      </c>
      <c r="J5" s="317" t="s">
        <v>884</v>
      </c>
      <c r="K5" s="15" t="s">
        <v>511</v>
      </c>
      <c r="L5" s="162" t="s">
        <v>885</v>
      </c>
    </row>
    <row r="6" spans="1:14" x14ac:dyDescent="0.2">
      <c r="A6" s="315">
        <v>2</v>
      </c>
      <c r="B6" s="316"/>
      <c r="C6" s="11" t="s">
        <v>886</v>
      </c>
      <c r="D6" s="163">
        <v>16876</v>
      </c>
      <c r="E6" s="26">
        <v>3466732</v>
      </c>
      <c r="F6" s="161">
        <v>40000</v>
      </c>
      <c r="G6" s="11" t="s">
        <v>887</v>
      </c>
      <c r="H6" s="155" t="s">
        <v>26</v>
      </c>
      <c r="I6" s="317" t="s">
        <v>883</v>
      </c>
      <c r="J6" s="317" t="s">
        <v>884</v>
      </c>
      <c r="K6" s="15" t="s">
        <v>888</v>
      </c>
      <c r="L6" s="162" t="s">
        <v>889</v>
      </c>
    </row>
    <row r="7" spans="1:14" x14ac:dyDescent="0.2">
      <c r="A7" s="315">
        <v>3</v>
      </c>
      <c r="B7" s="316"/>
      <c r="C7" s="11" t="s">
        <v>886</v>
      </c>
      <c r="D7" s="163">
        <v>16890</v>
      </c>
      <c r="E7" s="26">
        <v>3466733</v>
      </c>
      <c r="F7" s="161">
        <v>40000</v>
      </c>
      <c r="G7" s="11" t="s">
        <v>890</v>
      </c>
      <c r="H7" s="155" t="s">
        <v>26</v>
      </c>
      <c r="I7" s="317" t="s">
        <v>883</v>
      </c>
      <c r="J7" s="317" t="s">
        <v>884</v>
      </c>
      <c r="K7" s="15" t="s">
        <v>559</v>
      </c>
      <c r="L7" s="162" t="s">
        <v>891</v>
      </c>
    </row>
    <row r="8" spans="1:14" x14ac:dyDescent="0.2">
      <c r="A8" s="315">
        <v>4</v>
      </c>
      <c r="B8" s="316"/>
      <c r="C8" s="11" t="s">
        <v>892</v>
      </c>
      <c r="D8" s="163">
        <v>16918</v>
      </c>
      <c r="E8" s="26">
        <v>3467582</v>
      </c>
      <c r="F8" s="161">
        <v>40000</v>
      </c>
      <c r="G8" s="11" t="s">
        <v>893</v>
      </c>
      <c r="H8" s="155" t="s">
        <v>26</v>
      </c>
      <c r="I8" s="317" t="s">
        <v>883</v>
      </c>
      <c r="J8" s="317" t="s">
        <v>884</v>
      </c>
      <c r="K8" s="15" t="s">
        <v>894</v>
      </c>
      <c r="L8" s="162" t="s">
        <v>895</v>
      </c>
    </row>
    <row r="9" spans="1:14" x14ac:dyDescent="0.2">
      <c r="A9" s="315">
        <v>5</v>
      </c>
      <c r="B9" s="316"/>
      <c r="C9" s="11" t="s">
        <v>896</v>
      </c>
      <c r="D9" s="163">
        <v>16904</v>
      </c>
      <c r="E9" s="26">
        <v>3467539</v>
      </c>
      <c r="F9" s="161">
        <v>33000</v>
      </c>
      <c r="G9" s="11" t="s">
        <v>897</v>
      </c>
      <c r="H9" s="155" t="s">
        <v>26</v>
      </c>
      <c r="I9" s="317" t="s">
        <v>883</v>
      </c>
      <c r="J9" s="317" t="s">
        <v>884</v>
      </c>
      <c r="K9" s="15" t="s">
        <v>286</v>
      </c>
      <c r="L9" s="162" t="s">
        <v>898</v>
      </c>
    </row>
    <row r="10" spans="1:14" x14ac:dyDescent="0.2">
      <c r="A10" s="315">
        <v>6</v>
      </c>
      <c r="B10" s="316"/>
      <c r="C10" s="11" t="s">
        <v>899</v>
      </c>
      <c r="D10" s="163">
        <v>16905</v>
      </c>
      <c r="E10" s="26">
        <v>3467537</v>
      </c>
      <c r="F10" s="161">
        <v>33000</v>
      </c>
      <c r="G10" s="11" t="s">
        <v>900</v>
      </c>
      <c r="H10" s="155" t="s">
        <v>26</v>
      </c>
      <c r="I10" s="317" t="s">
        <v>883</v>
      </c>
      <c r="J10" s="317" t="s">
        <v>884</v>
      </c>
      <c r="K10" s="15" t="s">
        <v>901</v>
      </c>
      <c r="L10" s="162" t="s">
        <v>902</v>
      </c>
    </row>
    <row r="11" spans="1:14" x14ac:dyDescent="0.2">
      <c r="A11" s="315">
        <v>7</v>
      </c>
      <c r="B11" s="316"/>
      <c r="C11" s="11" t="s">
        <v>903</v>
      </c>
      <c r="D11" s="163">
        <v>16903</v>
      </c>
      <c r="E11" s="26">
        <v>3467541</v>
      </c>
      <c r="F11" s="161">
        <v>33000</v>
      </c>
      <c r="G11" s="11" t="s">
        <v>904</v>
      </c>
      <c r="H11" s="155" t="s">
        <v>26</v>
      </c>
      <c r="I11" s="317" t="s">
        <v>883</v>
      </c>
      <c r="J11" s="317" t="s">
        <v>884</v>
      </c>
      <c r="K11" s="15" t="s">
        <v>905</v>
      </c>
      <c r="L11" s="162" t="s">
        <v>906</v>
      </c>
    </row>
    <row r="12" spans="1:14" x14ac:dyDescent="0.2">
      <c r="A12" s="315">
        <v>8</v>
      </c>
      <c r="B12" s="316"/>
      <c r="C12" s="11" t="s">
        <v>886</v>
      </c>
      <c r="D12" s="163">
        <v>16897</v>
      </c>
      <c r="E12" s="26">
        <v>3466737</v>
      </c>
      <c r="F12" s="161">
        <v>40000</v>
      </c>
      <c r="G12" s="11" t="s">
        <v>907</v>
      </c>
      <c r="H12" s="155" t="s">
        <v>773</v>
      </c>
      <c r="I12" s="317" t="s">
        <v>883</v>
      </c>
      <c r="J12" s="317" t="s">
        <v>884</v>
      </c>
      <c r="K12" s="15" t="s">
        <v>908</v>
      </c>
      <c r="L12" s="162" t="s">
        <v>909</v>
      </c>
    </row>
    <row r="13" spans="1:14" x14ac:dyDescent="0.2">
      <c r="A13" s="315">
        <v>9</v>
      </c>
      <c r="B13" s="316"/>
      <c r="C13" s="11" t="s">
        <v>910</v>
      </c>
      <c r="D13" s="163">
        <v>16907</v>
      </c>
      <c r="E13" s="26">
        <v>3467772</v>
      </c>
      <c r="F13" s="161">
        <v>33000</v>
      </c>
      <c r="G13" s="11" t="s">
        <v>911</v>
      </c>
      <c r="H13" s="155" t="s">
        <v>773</v>
      </c>
      <c r="I13" s="317" t="s">
        <v>883</v>
      </c>
      <c r="J13" s="317" t="s">
        <v>884</v>
      </c>
      <c r="K13" s="15" t="s">
        <v>222</v>
      </c>
      <c r="L13" s="162" t="s">
        <v>74</v>
      </c>
    </row>
    <row r="14" spans="1:14" x14ac:dyDescent="0.2">
      <c r="A14" s="315">
        <v>10</v>
      </c>
      <c r="B14" s="316"/>
      <c r="C14" s="11" t="s">
        <v>912</v>
      </c>
      <c r="D14" s="163">
        <v>16909</v>
      </c>
      <c r="E14" s="26">
        <v>3467200</v>
      </c>
      <c r="F14" s="161">
        <v>40000</v>
      </c>
      <c r="G14" s="11" t="s">
        <v>913</v>
      </c>
      <c r="H14" s="155" t="s">
        <v>773</v>
      </c>
      <c r="I14" s="317" t="s">
        <v>883</v>
      </c>
      <c r="J14" s="317" t="s">
        <v>884</v>
      </c>
      <c r="K14" s="15" t="s">
        <v>577</v>
      </c>
      <c r="L14" s="162" t="s">
        <v>914</v>
      </c>
    </row>
    <row r="15" spans="1:14" x14ac:dyDescent="0.2">
      <c r="A15" s="315">
        <v>11</v>
      </c>
      <c r="B15" s="316"/>
      <c r="C15" s="11" t="s">
        <v>886</v>
      </c>
      <c r="D15" s="163">
        <v>16898</v>
      </c>
      <c r="E15" s="26">
        <v>3466736</v>
      </c>
      <c r="F15" s="161">
        <v>40000</v>
      </c>
      <c r="G15" s="11" t="s">
        <v>915</v>
      </c>
      <c r="H15" s="155" t="s">
        <v>773</v>
      </c>
      <c r="I15" s="317" t="s">
        <v>883</v>
      </c>
      <c r="J15" s="317" t="s">
        <v>884</v>
      </c>
      <c r="K15" s="15" t="s">
        <v>916</v>
      </c>
      <c r="L15" s="162" t="s">
        <v>917</v>
      </c>
    </row>
    <row r="16" spans="1:14" x14ac:dyDescent="0.2">
      <c r="A16" s="315">
        <v>12</v>
      </c>
      <c r="B16" s="316"/>
      <c r="C16" s="11" t="s">
        <v>918</v>
      </c>
      <c r="D16" s="163">
        <v>16895</v>
      </c>
      <c r="E16" s="26">
        <v>3467757</v>
      </c>
      <c r="F16" s="161">
        <v>40000</v>
      </c>
      <c r="G16" s="11" t="s">
        <v>919</v>
      </c>
      <c r="H16" s="155" t="s">
        <v>50</v>
      </c>
      <c r="I16" s="317" t="s">
        <v>883</v>
      </c>
      <c r="J16" s="317" t="s">
        <v>884</v>
      </c>
      <c r="K16" s="15" t="s">
        <v>920</v>
      </c>
      <c r="L16" s="162" t="s">
        <v>921</v>
      </c>
    </row>
    <row r="17" spans="1:12" x14ac:dyDescent="0.2">
      <c r="A17" s="315">
        <v>13</v>
      </c>
      <c r="B17" s="316"/>
      <c r="C17" s="11" t="s">
        <v>922</v>
      </c>
      <c r="D17" s="163">
        <v>16907</v>
      </c>
      <c r="E17" s="26">
        <v>3467195</v>
      </c>
      <c r="F17" s="161">
        <v>33000</v>
      </c>
      <c r="G17" s="11" t="s">
        <v>923</v>
      </c>
      <c r="H17" s="155" t="s">
        <v>50</v>
      </c>
      <c r="I17" s="317" t="s">
        <v>883</v>
      </c>
      <c r="J17" s="317" t="s">
        <v>884</v>
      </c>
      <c r="K17" s="15" t="s">
        <v>38</v>
      </c>
      <c r="L17" s="162" t="s">
        <v>924</v>
      </c>
    </row>
    <row r="18" spans="1:12" x14ac:dyDescent="0.2">
      <c r="A18" s="315">
        <v>14</v>
      </c>
      <c r="B18" s="316"/>
      <c r="C18" s="11" t="s">
        <v>925</v>
      </c>
      <c r="D18" s="163">
        <v>16906</v>
      </c>
      <c r="E18" s="26">
        <v>3467291</v>
      </c>
      <c r="F18" s="161">
        <v>40000</v>
      </c>
      <c r="G18" s="11" t="s">
        <v>410</v>
      </c>
      <c r="H18" s="155" t="s">
        <v>155</v>
      </c>
      <c r="I18" s="317" t="s">
        <v>883</v>
      </c>
      <c r="J18" s="317" t="s">
        <v>884</v>
      </c>
      <c r="K18" s="15" t="s">
        <v>926</v>
      </c>
      <c r="L18" s="162" t="s">
        <v>927</v>
      </c>
    </row>
    <row r="19" spans="1:12" x14ac:dyDescent="0.2">
      <c r="A19" s="315">
        <v>15</v>
      </c>
      <c r="B19" s="316"/>
      <c r="C19" s="11" t="s">
        <v>928</v>
      </c>
      <c r="D19" s="163">
        <v>16913</v>
      </c>
      <c r="E19" s="26">
        <v>3467527</v>
      </c>
      <c r="F19" s="161">
        <v>40000</v>
      </c>
      <c r="G19" s="11" t="s">
        <v>929</v>
      </c>
      <c r="H19" s="155" t="s">
        <v>155</v>
      </c>
      <c r="I19" s="317" t="s">
        <v>883</v>
      </c>
      <c r="J19" s="317" t="s">
        <v>884</v>
      </c>
      <c r="K19" s="15" t="s">
        <v>930</v>
      </c>
      <c r="L19" s="162" t="s">
        <v>931</v>
      </c>
    </row>
    <row r="20" spans="1:12" x14ac:dyDescent="0.2">
      <c r="A20" s="315">
        <v>16</v>
      </c>
      <c r="B20" s="316"/>
      <c r="C20" s="11" t="s">
        <v>546</v>
      </c>
      <c r="D20" s="163">
        <v>16920</v>
      </c>
      <c r="E20" s="26">
        <v>3466843</v>
      </c>
      <c r="F20" s="161">
        <v>40000</v>
      </c>
      <c r="G20" s="11" t="s">
        <v>932</v>
      </c>
      <c r="H20" s="155" t="s">
        <v>202</v>
      </c>
      <c r="I20" s="317" t="s">
        <v>883</v>
      </c>
      <c r="J20" s="317" t="s">
        <v>884</v>
      </c>
      <c r="K20" s="15" t="s">
        <v>933</v>
      </c>
      <c r="L20" s="162" t="s">
        <v>934</v>
      </c>
    </row>
    <row r="21" spans="1:12" x14ac:dyDescent="0.2">
      <c r="A21" s="315">
        <v>17</v>
      </c>
      <c r="B21" s="316"/>
      <c r="C21" s="11" t="s">
        <v>935</v>
      </c>
      <c r="D21" s="163">
        <v>16916</v>
      </c>
      <c r="E21" s="26">
        <v>3467580</v>
      </c>
      <c r="F21" s="161">
        <v>40000</v>
      </c>
      <c r="G21" s="11" t="s">
        <v>936</v>
      </c>
      <c r="H21" s="155" t="s">
        <v>202</v>
      </c>
      <c r="I21" s="317" t="s">
        <v>883</v>
      </c>
      <c r="J21" s="317" t="s">
        <v>884</v>
      </c>
      <c r="K21" s="15" t="s">
        <v>937</v>
      </c>
      <c r="L21" s="162" t="s">
        <v>938</v>
      </c>
    </row>
    <row r="22" spans="1:12" x14ac:dyDescent="0.2">
      <c r="A22" s="315">
        <v>18</v>
      </c>
      <c r="B22" s="316"/>
      <c r="C22" s="11" t="s">
        <v>546</v>
      </c>
      <c r="D22" s="163">
        <v>16910</v>
      </c>
      <c r="E22" s="26">
        <v>3466844</v>
      </c>
      <c r="F22" s="161">
        <v>40000</v>
      </c>
      <c r="G22" s="11" t="s">
        <v>939</v>
      </c>
      <c r="H22" s="155" t="s">
        <v>940</v>
      </c>
      <c r="I22" s="317" t="s">
        <v>883</v>
      </c>
      <c r="J22" s="317" t="s">
        <v>884</v>
      </c>
      <c r="K22" s="15" t="s">
        <v>411</v>
      </c>
      <c r="L22" s="162" t="s">
        <v>941</v>
      </c>
    </row>
    <row r="23" spans="1:12" x14ac:dyDescent="0.2">
      <c r="A23" s="315">
        <v>19</v>
      </c>
      <c r="B23" s="316"/>
      <c r="C23" s="11" t="s">
        <v>942</v>
      </c>
      <c r="D23" s="163">
        <v>16899</v>
      </c>
      <c r="E23" s="26">
        <v>3467079</v>
      </c>
      <c r="F23" s="161">
        <v>40000</v>
      </c>
      <c r="G23" s="11" t="s">
        <v>943</v>
      </c>
      <c r="H23" s="155" t="s">
        <v>253</v>
      </c>
      <c r="I23" s="317" t="s">
        <v>883</v>
      </c>
      <c r="J23" s="317" t="s">
        <v>884</v>
      </c>
      <c r="K23" s="15" t="s">
        <v>944</v>
      </c>
      <c r="L23" s="162" t="s">
        <v>945</v>
      </c>
    </row>
    <row r="24" spans="1:12" x14ac:dyDescent="0.2">
      <c r="A24" s="315">
        <v>20</v>
      </c>
      <c r="B24" s="316"/>
      <c r="C24" s="11" t="s">
        <v>886</v>
      </c>
      <c r="D24" s="163">
        <v>16894</v>
      </c>
      <c r="E24" s="26">
        <v>3466735</v>
      </c>
      <c r="F24" s="161">
        <v>40000</v>
      </c>
      <c r="G24" s="11" t="s">
        <v>946</v>
      </c>
      <c r="H24" s="155" t="s">
        <v>105</v>
      </c>
      <c r="I24" s="317" t="s">
        <v>883</v>
      </c>
      <c r="J24" s="317" t="s">
        <v>884</v>
      </c>
      <c r="K24" s="15" t="s">
        <v>947</v>
      </c>
      <c r="L24" s="162" t="s">
        <v>948</v>
      </c>
    </row>
    <row r="25" spans="1:12" x14ac:dyDescent="0.2">
      <c r="A25" s="315">
        <v>21</v>
      </c>
      <c r="B25" s="316"/>
      <c r="C25" s="11" t="s">
        <v>925</v>
      </c>
      <c r="D25" s="163">
        <v>16917</v>
      </c>
      <c r="E25" s="26">
        <v>3467290</v>
      </c>
      <c r="F25" s="161">
        <v>40000</v>
      </c>
      <c r="G25" s="11" t="s">
        <v>514</v>
      </c>
      <c r="H25" s="155" t="s">
        <v>80</v>
      </c>
      <c r="I25" s="317" t="s">
        <v>883</v>
      </c>
      <c r="J25" s="317" t="s">
        <v>884</v>
      </c>
      <c r="K25" s="15" t="s">
        <v>949</v>
      </c>
      <c r="L25" s="162" t="s">
        <v>950</v>
      </c>
    </row>
    <row r="26" spans="1:12" x14ac:dyDescent="0.2">
      <c r="A26" s="315">
        <v>22</v>
      </c>
      <c r="B26" s="318">
        <v>43151</v>
      </c>
      <c r="C26" s="11" t="s">
        <v>951</v>
      </c>
      <c r="D26" s="163">
        <v>16914</v>
      </c>
      <c r="E26" s="26">
        <v>3467614</v>
      </c>
      <c r="F26" s="161">
        <v>40000</v>
      </c>
      <c r="G26" s="11" t="s">
        <v>952</v>
      </c>
      <c r="H26" s="155" t="s">
        <v>123</v>
      </c>
      <c r="I26" s="317" t="s">
        <v>883</v>
      </c>
      <c r="J26" s="317" t="s">
        <v>884</v>
      </c>
      <c r="K26" s="15" t="s">
        <v>930</v>
      </c>
      <c r="L26" s="162" t="s">
        <v>953</v>
      </c>
    </row>
    <row r="28" spans="1:12" x14ac:dyDescent="0.2">
      <c r="C28" s="320"/>
      <c r="E28" s="321"/>
    </row>
    <row r="29" spans="1:12" s="322" customFormat="1" ht="15" x14ac:dyDescent="0.25">
      <c r="B29" s="484" t="s">
        <v>13</v>
      </c>
      <c r="C29" s="484"/>
      <c r="D29" s="323"/>
      <c r="E29" s="324">
        <v>9359149</v>
      </c>
      <c r="F29" s="325"/>
    </row>
    <row r="30" spans="1:12" ht="15" x14ac:dyDescent="0.25">
      <c r="B30" s="484"/>
      <c r="C30" s="484"/>
      <c r="D30" s="484"/>
      <c r="E30" s="326"/>
      <c r="F30" s="327">
        <f>-SUM(F5:F26)</f>
        <v>-838000</v>
      </c>
    </row>
    <row r="31" spans="1:12" ht="15" x14ac:dyDescent="0.25">
      <c r="B31" s="484" t="s">
        <v>954</v>
      </c>
      <c r="C31" s="484"/>
      <c r="D31" s="484"/>
      <c r="E31" s="327">
        <f>E29+F30</f>
        <v>8521149</v>
      </c>
      <c r="F31" s="326"/>
    </row>
    <row r="33" spans="1:6" s="329" customFormat="1" ht="18" x14ac:dyDescent="0.25">
      <c r="A33" s="328"/>
      <c r="C33" s="485"/>
      <c r="D33" s="485"/>
      <c r="E33" s="330"/>
      <c r="F33" s="331"/>
    </row>
  </sheetData>
  <mergeCells count="16">
    <mergeCell ref="C33:D33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L3"/>
    <mergeCell ref="B29:C29"/>
    <mergeCell ref="B30:D30"/>
    <mergeCell ref="B31:D31"/>
  </mergeCells>
  <conditionalFormatting sqref="E33">
    <cfRule type="duplicateValues" dxfId="17" priority="1"/>
  </conditionalFormatting>
  <conditionalFormatting sqref="E33">
    <cfRule type="duplicateValues" dxfId="16" priority="2"/>
    <cfRule type="duplicateValues" dxfId="15" priority="3"/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4"/>
  <sheetViews>
    <sheetView workbookViewId="0">
      <selection activeCell="A2" sqref="A2:L2"/>
    </sheetView>
  </sheetViews>
  <sheetFormatPr defaultRowHeight="12.75" x14ac:dyDescent="0.2"/>
  <cols>
    <col min="1" max="1" width="7.85546875" style="319" customWidth="1"/>
    <col min="2" max="2" width="12.7109375" style="311" customWidth="1"/>
    <col min="3" max="3" width="18.85546875" style="332" customWidth="1"/>
    <col min="4" max="4" width="13.7109375" style="311" customWidth="1"/>
    <col min="5" max="5" width="15" style="311" customWidth="1"/>
    <col min="6" max="6" width="13" style="311" customWidth="1"/>
    <col min="7" max="7" width="15.7109375" style="311" customWidth="1"/>
    <col min="8" max="8" width="15" style="311" customWidth="1"/>
    <col min="9" max="9" width="12.42578125" style="311" customWidth="1"/>
    <col min="10" max="10" width="18.85546875" style="311" customWidth="1"/>
    <col min="11" max="11" width="15.5703125" style="311" customWidth="1"/>
    <col min="12" max="12" width="16.7109375" style="311" customWidth="1"/>
    <col min="13" max="16384" width="9.140625" style="311"/>
  </cols>
  <sheetData>
    <row r="1" spans="1:14" s="310" customFormat="1" ht="19.5" customHeight="1" x14ac:dyDescent="0.2">
      <c r="A1" s="502" t="s">
        <v>1307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4" ht="18.75" thickBot="1" x14ac:dyDescent="0.25">
      <c r="A2" s="501" t="s">
        <v>1239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4" ht="25.5" x14ac:dyDescent="0.2">
      <c r="A3" s="487" t="s">
        <v>868</v>
      </c>
      <c r="B3" s="497" t="s">
        <v>869</v>
      </c>
      <c r="C3" s="491" t="s">
        <v>870</v>
      </c>
      <c r="D3" s="493" t="s">
        <v>871</v>
      </c>
      <c r="E3" s="495" t="s">
        <v>872</v>
      </c>
      <c r="F3" s="497" t="s">
        <v>873</v>
      </c>
      <c r="G3" s="489" t="s">
        <v>874</v>
      </c>
      <c r="H3" s="312" t="s">
        <v>875</v>
      </c>
      <c r="I3" s="489" t="s">
        <v>876</v>
      </c>
      <c r="J3" s="497" t="s">
        <v>877</v>
      </c>
      <c r="K3" s="489" t="s">
        <v>878</v>
      </c>
      <c r="L3" s="499"/>
    </row>
    <row r="4" spans="1:14" ht="12.75" hidden="1" customHeight="1" x14ac:dyDescent="0.2">
      <c r="A4" s="488"/>
      <c r="B4" s="498"/>
      <c r="C4" s="492"/>
      <c r="D4" s="494"/>
      <c r="E4" s="496"/>
      <c r="F4" s="498"/>
      <c r="G4" s="490"/>
      <c r="H4" s="335"/>
      <c r="I4" s="490"/>
      <c r="J4" s="498"/>
      <c r="K4" s="335" t="s">
        <v>879</v>
      </c>
      <c r="L4" s="314" t="s">
        <v>880</v>
      </c>
      <c r="N4" s="311" t="s">
        <v>832</v>
      </c>
    </row>
    <row r="5" spans="1:14" hidden="1" x14ac:dyDescent="0.2">
      <c r="A5" s="315">
        <v>1</v>
      </c>
      <c r="B5" s="316"/>
      <c r="C5" s="11" t="s">
        <v>957</v>
      </c>
      <c r="D5" s="155">
        <v>16946</v>
      </c>
      <c r="E5" s="26">
        <v>3466973</v>
      </c>
      <c r="F5" s="161">
        <v>33000</v>
      </c>
      <c r="G5" s="11" t="s">
        <v>958</v>
      </c>
      <c r="H5" s="155" t="s">
        <v>959</v>
      </c>
      <c r="I5" s="317" t="s">
        <v>883</v>
      </c>
      <c r="J5" s="317" t="s">
        <v>884</v>
      </c>
      <c r="K5" s="15" t="s">
        <v>960</v>
      </c>
      <c r="L5" s="162" t="s">
        <v>961</v>
      </c>
    </row>
    <row r="6" spans="1:14" hidden="1" x14ac:dyDescent="0.2">
      <c r="A6" s="315">
        <v>2</v>
      </c>
      <c r="B6" s="316"/>
      <c r="C6" s="11" t="s">
        <v>962</v>
      </c>
      <c r="D6" s="163">
        <v>16947</v>
      </c>
      <c r="E6" s="26">
        <v>3467284</v>
      </c>
      <c r="F6" s="161">
        <v>40000</v>
      </c>
      <c r="G6" s="11" t="s">
        <v>963</v>
      </c>
      <c r="H6" s="155" t="s">
        <v>135</v>
      </c>
      <c r="I6" s="317" t="s">
        <v>883</v>
      </c>
      <c r="J6" s="317" t="s">
        <v>884</v>
      </c>
      <c r="K6" s="15" t="s">
        <v>964</v>
      </c>
      <c r="L6" s="162" t="s">
        <v>965</v>
      </c>
    </row>
    <row r="7" spans="1:14" hidden="1" x14ac:dyDescent="0.2">
      <c r="A7" s="315">
        <v>3</v>
      </c>
      <c r="B7" s="316"/>
      <c r="C7" s="11" t="s">
        <v>966</v>
      </c>
      <c r="D7" s="163">
        <v>16948</v>
      </c>
      <c r="E7" s="26">
        <v>3466758</v>
      </c>
      <c r="F7" s="161">
        <v>40000</v>
      </c>
      <c r="G7" s="11" t="s">
        <v>967</v>
      </c>
      <c r="H7" s="155" t="s">
        <v>50</v>
      </c>
      <c r="I7" s="317" t="s">
        <v>883</v>
      </c>
      <c r="J7" s="317" t="s">
        <v>884</v>
      </c>
      <c r="K7" s="15" t="s">
        <v>274</v>
      </c>
      <c r="L7" s="162" t="s">
        <v>968</v>
      </c>
    </row>
    <row r="8" spans="1:14" hidden="1" x14ac:dyDescent="0.2">
      <c r="A8" s="315">
        <v>4</v>
      </c>
      <c r="B8" s="316"/>
      <c r="C8" s="11" t="s">
        <v>969</v>
      </c>
      <c r="D8" s="163">
        <v>16945</v>
      </c>
      <c r="E8" s="26">
        <v>3467779</v>
      </c>
      <c r="F8" s="161">
        <v>33000</v>
      </c>
      <c r="G8" s="11" t="s">
        <v>970</v>
      </c>
      <c r="H8" s="155" t="s">
        <v>26</v>
      </c>
      <c r="I8" s="317" t="s">
        <v>883</v>
      </c>
      <c r="J8" s="317" t="s">
        <v>884</v>
      </c>
      <c r="K8" s="15" t="s">
        <v>971</v>
      </c>
      <c r="L8" s="162" t="s">
        <v>972</v>
      </c>
    </row>
    <row r="9" spans="1:14" hidden="1" x14ac:dyDescent="0.2">
      <c r="A9" s="315">
        <v>5</v>
      </c>
      <c r="B9" s="316"/>
      <c r="C9" s="11" t="s">
        <v>969</v>
      </c>
      <c r="D9" s="163">
        <v>16951</v>
      </c>
      <c r="E9" s="26">
        <v>3467781</v>
      </c>
      <c r="F9" s="161">
        <v>33000</v>
      </c>
      <c r="G9" s="11" t="s">
        <v>973</v>
      </c>
      <c r="H9" s="155" t="s">
        <v>26</v>
      </c>
      <c r="I9" s="317" t="s">
        <v>883</v>
      </c>
      <c r="J9" s="317" t="s">
        <v>884</v>
      </c>
      <c r="K9" s="15" t="s">
        <v>38</v>
      </c>
      <c r="L9" s="162" t="s">
        <v>974</v>
      </c>
    </row>
    <row r="10" spans="1:14" hidden="1" x14ac:dyDescent="0.2">
      <c r="A10" s="315">
        <v>6</v>
      </c>
      <c r="B10" s="316"/>
      <c r="C10" s="11" t="s">
        <v>966</v>
      </c>
      <c r="D10" s="163">
        <v>16950</v>
      </c>
      <c r="E10" s="26">
        <v>3466951</v>
      </c>
      <c r="F10" s="161">
        <v>33000</v>
      </c>
      <c r="G10" s="11" t="s">
        <v>975</v>
      </c>
      <c r="H10" s="155" t="s">
        <v>50</v>
      </c>
      <c r="I10" s="317" t="s">
        <v>883</v>
      </c>
      <c r="J10" s="317" t="s">
        <v>884</v>
      </c>
      <c r="K10" s="15" t="s">
        <v>976</v>
      </c>
      <c r="L10" s="162" t="s">
        <v>977</v>
      </c>
    </row>
    <row r="11" spans="1:14" x14ac:dyDescent="0.2">
      <c r="A11" s="315">
        <v>7</v>
      </c>
      <c r="B11" s="392">
        <v>43171</v>
      </c>
      <c r="C11" s="11" t="s">
        <v>978</v>
      </c>
      <c r="D11" s="163">
        <v>16953</v>
      </c>
      <c r="E11" s="26">
        <v>3467766</v>
      </c>
      <c r="F11" s="161">
        <v>40000</v>
      </c>
      <c r="G11" s="11" t="s">
        <v>979</v>
      </c>
      <c r="H11" s="155" t="s">
        <v>80</v>
      </c>
      <c r="I11" s="317" t="s">
        <v>883</v>
      </c>
      <c r="J11" s="317" t="s">
        <v>884</v>
      </c>
      <c r="K11" s="15" t="s">
        <v>980</v>
      </c>
      <c r="L11" s="162" t="s">
        <v>981</v>
      </c>
    </row>
    <row r="12" spans="1:14" hidden="1" x14ac:dyDescent="0.2">
      <c r="A12" s="315">
        <v>8</v>
      </c>
      <c r="B12" s="316"/>
      <c r="C12" s="11" t="s">
        <v>982</v>
      </c>
      <c r="D12" s="163">
        <v>16954</v>
      </c>
      <c r="E12" s="26">
        <v>3466989</v>
      </c>
      <c r="F12" s="161">
        <v>40000</v>
      </c>
      <c r="G12" s="11" t="s">
        <v>983</v>
      </c>
      <c r="H12" s="155" t="s">
        <v>50</v>
      </c>
      <c r="I12" s="317" t="s">
        <v>883</v>
      </c>
      <c r="J12" s="317" t="s">
        <v>884</v>
      </c>
      <c r="K12" s="15" t="s">
        <v>614</v>
      </c>
      <c r="L12" s="162" t="s">
        <v>984</v>
      </c>
    </row>
    <row r="13" spans="1:14" hidden="1" x14ac:dyDescent="0.2">
      <c r="A13" s="315">
        <v>9</v>
      </c>
      <c r="B13" s="316"/>
      <c r="C13" s="11" t="s">
        <v>985</v>
      </c>
      <c r="D13" s="163">
        <v>16955</v>
      </c>
      <c r="E13" s="26">
        <v>3467046</v>
      </c>
      <c r="F13" s="161">
        <v>33000</v>
      </c>
      <c r="G13" s="11" t="s">
        <v>986</v>
      </c>
      <c r="H13" s="155" t="s">
        <v>105</v>
      </c>
      <c r="I13" s="317" t="s">
        <v>883</v>
      </c>
      <c r="J13" s="317" t="s">
        <v>884</v>
      </c>
      <c r="K13" s="15" t="s">
        <v>674</v>
      </c>
      <c r="L13" s="162" t="s">
        <v>987</v>
      </c>
    </row>
    <row r="14" spans="1:14" hidden="1" x14ac:dyDescent="0.2">
      <c r="A14" s="315">
        <v>10</v>
      </c>
      <c r="B14" s="316"/>
      <c r="C14" s="11" t="s">
        <v>367</v>
      </c>
      <c r="D14" s="163">
        <v>16957</v>
      </c>
      <c r="E14" s="26">
        <v>3467640</v>
      </c>
      <c r="F14" s="161">
        <v>33000</v>
      </c>
      <c r="G14" s="11" t="s">
        <v>988</v>
      </c>
      <c r="H14" s="155" t="s">
        <v>26</v>
      </c>
      <c r="I14" s="317" t="s">
        <v>883</v>
      </c>
      <c r="J14" s="317" t="s">
        <v>884</v>
      </c>
      <c r="K14" s="15" t="s">
        <v>77</v>
      </c>
      <c r="L14" s="162" t="s">
        <v>989</v>
      </c>
    </row>
    <row r="15" spans="1:14" hidden="1" x14ac:dyDescent="0.2">
      <c r="A15" s="315">
        <v>11</v>
      </c>
      <c r="B15" s="316"/>
      <c r="C15" s="11" t="s">
        <v>990</v>
      </c>
      <c r="D15" s="163">
        <v>16956</v>
      </c>
      <c r="E15" s="26">
        <v>3467418</v>
      </c>
      <c r="F15" s="161">
        <v>40000</v>
      </c>
      <c r="G15" s="11" t="s">
        <v>991</v>
      </c>
      <c r="H15" s="155" t="s">
        <v>105</v>
      </c>
      <c r="I15" s="317" t="s">
        <v>883</v>
      </c>
      <c r="J15" s="317" t="s">
        <v>884</v>
      </c>
      <c r="K15" s="15" t="s">
        <v>77</v>
      </c>
      <c r="L15" s="162" t="s">
        <v>992</v>
      </c>
    </row>
    <row r="16" spans="1:14" x14ac:dyDescent="0.2">
      <c r="A16" s="315">
        <v>12</v>
      </c>
      <c r="B16" s="392">
        <v>43171</v>
      </c>
      <c r="C16" s="11" t="s">
        <v>978</v>
      </c>
      <c r="D16" s="163">
        <v>16959</v>
      </c>
      <c r="E16" s="26">
        <v>3467764</v>
      </c>
      <c r="F16" s="161">
        <v>40000</v>
      </c>
      <c r="G16" s="11" t="s">
        <v>993</v>
      </c>
      <c r="H16" s="155" t="s">
        <v>105</v>
      </c>
      <c r="I16" s="317" t="s">
        <v>883</v>
      </c>
      <c r="J16" s="317" t="s">
        <v>884</v>
      </c>
      <c r="K16" s="15" t="s">
        <v>994</v>
      </c>
      <c r="L16" s="162" t="s">
        <v>995</v>
      </c>
    </row>
    <row r="17" spans="1:12" hidden="1" x14ac:dyDescent="0.2">
      <c r="A17" s="315">
        <v>13</v>
      </c>
      <c r="B17" s="316"/>
      <c r="C17" s="11" t="s">
        <v>996</v>
      </c>
      <c r="D17" s="163">
        <v>16958</v>
      </c>
      <c r="E17" s="26">
        <v>3466998</v>
      </c>
      <c r="F17" s="161">
        <v>40000</v>
      </c>
      <c r="G17" s="11" t="s">
        <v>997</v>
      </c>
      <c r="H17" s="155" t="s">
        <v>50</v>
      </c>
      <c r="I17" s="317" t="s">
        <v>883</v>
      </c>
      <c r="J17" s="317" t="s">
        <v>884</v>
      </c>
      <c r="K17" s="15" t="s">
        <v>998</v>
      </c>
      <c r="L17" s="162" t="s">
        <v>999</v>
      </c>
    </row>
    <row r="18" spans="1:12" x14ac:dyDescent="0.2">
      <c r="A18" s="315">
        <v>14</v>
      </c>
      <c r="B18" s="392">
        <v>43171</v>
      </c>
      <c r="C18" s="11" t="s">
        <v>978</v>
      </c>
      <c r="D18" s="163">
        <v>16961</v>
      </c>
      <c r="E18" s="26">
        <v>3466777</v>
      </c>
      <c r="F18" s="161">
        <v>33000</v>
      </c>
      <c r="G18" s="11" t="s">
        <v>1000</v>
      </c>
      <c r="H18" s="155" t="s">
        <v>155</v>
      </c>
      <c r="I18" s="317" t="s">
        <v>883</v>
      </c>
      <c r="J18" s="317" t="s">
        <v>884</v>
      </c>
      <c r="K18" s="15" t="s">
        <v>1001</v>
      </c>
      <c r="L18" s="162" t="s">
        <v>1002</v>
      </c>
    </row>
    <row r="19" spans="1:12" hidden="1" x14ac:dyDescent="0.2">
      <c r="A19" s="315">
        <v>15</v>
      </c>
      <c r="B19" s="316"/>
      <c r="C19" s="11" t="s">
        <v>1003</v>
      </c>
      <c r="D19" s="163">
        <v>16962</v>
      </c>
      <c r="E19" s="26">
        <v>302436</v>
      </c>
      <c r="F19" s="161">
        <v>40000</v>
      </c>
      <c r="G19" s="11" t="s">
        <v>1004</v>
      </c>
      <c r="H19" s="155" t="s">
        <v>155</v>
      </c>
      <c r="I19" s="317" t="s">
        <v>883</v>
      </c>
      <c r="J19" s="317" t="s">
        <v>884</v>
      </c>
      <c r="K19" s="15" t="s">
        <v>304</v>
      </c>
      <c r="L19" s="162" t="s">
        <v>1005</v>
      </c>
    </row>
    <row r="20" spans="1:12" x14ac:dyDescent="0.2">
      <c r="A20" s="315">
        <v>16</v>
      </c>
      <c r="B20" s="392">
        <v>43171</v>
      </c>
      <c r="C20" s="11" t="s">
        <v>978</v>
      </c>
      <c r="D20" s="163">
        <v>16960</v>
      </c>
      <c r="E20" s="26">
        <v>3467765</v>
      </c>
      <c r="F20" s="161">
        <v>40000</v>
      </c>
      <c r="G20" s="11" t="s">
        <v>1006</v>
      </c>
      <c r="H20" s="155" t="s">
        <v>105</v>
      </c>
      <c r="I20" s="317" t="s">
        <v>883</v>
      </c>
      <c r="J20" s="317" t="s">
        <v>884</v>
      </c>
      <c r="K20" s="15" t="s">
        <v>1007</v>
      </c>
      <c r="L20" s="162" t="s">
        <v>1008</v>
      </c>
    </row>
    <row r="21" spans="1:12" hidden="1" x14ac:dyDescent="0.2">
      <c r="A21" s="315">
        <v>17</v>
      </c>
      <c r="B21" s="316"/>
      <c r="C21" s="11" t="s">
        <v>150</v>
      </c>
      <c r="D21" s="163">
        <v>16964</v>
      </c>
      <c r="E21" s="26">
        <v>3467431</v>
      </c>
      <c r="F21" s="161">
        <v>40000</v>
      </c>
      <c r="G21" s="11" t="s">
        <v>1009</v>
      </c>
      <c r="H21" s="155" t="s">
        <v>20</v>
      </c>
      <c r="I21" s="317" t="s">
        <v>883</v>
      </c>
      <c r="J21" s="317" t="s">
        <v>884</v>
      </c>
      <c r="K21" s="15" t="s">
        <v>347</v>
      </c>
      <c r="L21" s="162" t="s">
        <v>1010</v>
      </c>
    </row>
    <row r="22" spans="1:12" hidden="1" x14ac:dyDescent="0.2">
      <c r="A22" s="315">
        <v>18</v>
      </c>
      <c r="B22" s="316"/>
      <c r="C22" s="11" t="s">
        <v>966</v>
      </c>
      <c r="D22" s="163">
        <v>16963</v>
      </c>
      <c r="E22" s="26">
        <v>3466952</v>
      </c>
      <c r="F22" s="161">
        <v>33000</v>
      </c>
      <c r="G22" s="11" t="s">
        <v>1011</v>
      </c>
      <c r="H22" s="155" t="s">
        <v>50</v>
      </c>
      <c r="I22" s="317" t="s">
        <v>883</v>
      </c>
      <c r="J22" s="317" t="s">
        <v>884</v>
      </c>
      <c r="K22" s="15" t="s">
        <v>304</v>
      </c>
      <c r="L22" s="162" t="s">
        <v>1005</v>
      </c>
    </row>
    <row r="23" spans="1:12" hidden="1" x14ac:dyDescent="0.2">
      <c r="A23" s="315">
        <v>18</v>
      </c>
      <c r="B23" s="316"/>
      <c r="C23" s="11" t="s">
        <v>990</v>
      </c>
      <c r="D23" s="163">
        <v>16969</v>
      </c>
      <c r="E23" s="26">
        <v>3467416</v>
      </c>
      <c r="F23" s="161">
        <v>40000</v>
      </c>
      <c r="G23" s="11" t="s">
        <v>1012</v>
      </c>
      <c r="H23" s="155" t="s">
        <v>105</v>
      </c>
      <c r="I23" s="317" t="s">
        <v>883</v>
      </c>
      <c r="J23" s="317" t="s">
        <v>884</v>
      </c>
      <c r="K23" s="15" t="s">
        <v>926</v>
      </c>
      <c r="L23" s="162" t="s">
        <v>1013</v>
      </c>
    </row>
    <row r="24" spans="1:12" hidden="1" x14ac:dyDescent="0.2">
      <c r="A24" s="315">
        <v>20</v>
      </c>
      <c r="B24" s="316"/>
      <c r="C24" s="11" t="s">
        <v>966</v>
      </c>
      <c r="D24" s="163">
        <v>16966</v>
      </c>
      <c r="E24" s="26">
        <v>3466759</v>
      </c>
      <c r="F24" s="161">
        <v>40000</v>
      </c>
      <c r="G24" s="11" t="s">
        <v>1014</v>
      </c>
      <c r="H24" s="155" t="s">
        <v>50</v>
      </c>
      <c r="I24" s="317" t="s">
        <v>883</v>
      </c>
      <c r="J24" s="317" t="s">
        <v>884</v>
      </c>
      <c r="K24" s="15" t="s">
        <v>248</v>
      </c>
      <c r="L24" s="162" t="s">
        <v>1015</v>
      </c>
    </row>
    <row r="25" spans="1:12" hidden="1" x14ac:dyDescent="0.2">
      <c r="A25" s="315">
        <v>21</v>
      </c>
      <c r="B25" s="316"/>
      <c r="C25" s="11" t="s">
        <v>367</v>
      </c>
      <c r="D25" s="163">
        <v>16967</v>
      </c>
      <c r="E25" s="26">
        <v>3467641</v>
      </c>
      <c r="F25" s="161">
        <v>33000</v>
      </c>
      <c r="G25" s="11" t="s">
        <v>1016</v>
      </c>
      <c r="H25" s="155" t="s">
        <v>26</v>
      </c>
      <c r="I25" s="317" t="s">
        <v>883</v>
      </c>
      <c r="J25" s="317" t="s">
        <v>884</v>
      </c>
      <c r="K25" s="15" t="s">
        <v>1017</v>
      </c>
      <c r="L25" s="162" t="s">
        <v>1018</v>
      </c>
    </row>
    <row r="26" spans="1:12" hidden="1" x14ac:dyDescent="0.2">
      <c r="A26" s="315">
        <v>22</v>
      </c>
      <c r="B26" s="316"/>
      <c r="C26" s="11" t="s">
        <v>100</v>
      </c>
      <c r="D26" s="163">
        <v>16974</v>
      </c>
      <c r="E26" s="26">
        <v>3467430</v>
      </c>
      <c r="F26" s="161">
        <v>40000</v>
      </c>
      <c r="G26" s="11" t="s">
        <v>151</v>
      </c>
      <c r="H26" s="155" t="s">
        <v>20</v>
      </c>
      <c r="I26" s="317" t="s">
        <v>883</v>
      </c>
      <c r="J26" s="317" t="s">
        <v>884</v>
      </c>
      <c r="K26" s="15" t="s">
        <v>1019</v>
      </c>
      <c r="L26" s="162" t="s">
        <v>1020</v>
      </c>
    </row>
    <row r="27" spans="1:12" hidden="1" x14ac:dyDescent="0.2">
      <c r="A27" s="315">
        <v>23</v>
      </c>
      <c r="B27" s="316"/>
      <c r="C27" s="11" t="s">
        <v>1021</v>
      </c>
      <c r="D27" s="163">
        <v>16973</v>
      </c>
      <c r="E27" s="26">
        <v>3466974</v>
      </c>
      <c r="F27" s="161">
        <v>33000</v>
      </c>
      <c r="G27" s="11" t="s">
        <v>1022</v>
      </c>
      <c r="H27" s="155" t="s">
        <v>50</v>
      </c>
      <c r="I27" s="317" t="s">
        <v>883</v>
      </c>
      <c r="J27" s="317" t="s">
        <v>884</v>
      </c>
      <c r="K27" s="15" t="s">
        <v>1023</v>
      </c>
      <c r="L27" s="162" t="s">
        <v>1024</v>
      </c>
    </row>
    <row r="28" spans="1:12" hidden="1" x14ac:dyDescent="0.2">
      <c r="A28" s="315">
        <v>24</v>
      </c>
      <c r="B28" s="316"/>
      <c r="C28" s="11" t="s">
        <v>150</v>
      </c>
      <c r="D28" s="163">
        <v>16974</v>
      </c>
      <c r="E28" s="26">
        <v>3467430</v>
      </c>
      <c r="F28" s="161">
        <v>40000</v>
      </c>
      <c r="G28" s="11" t="s">
        <v>151</v>
      </c>
      <c r="H28" s="155" t="s">
        <v>20</v>
      </c>
      <c r="I28" s="317" t="s">
        <v>883</v>
      </c>
      <c r="J28" s="317" t="s">
        <v>884</v>
      </c>
      <c r="K28" s="15" t="s">
        <v>264</v>
      </c>
      <c r="L28" s="162" t="s">
        <v>1020</v>
      </c>
    </row>
    <row r="29" spans="1:12" hidden="1" x14ac:dyDescent="0.2">
      <c r="A29" s="315">
        <v>25</v>
      </c>
      <c r="B29" s="316"/>
      <c r="C29" s="11" t="s">
        <v>367</v>
      </c>
      <c r="D29" s="163">
        <v>16976</v>
      </c>
      <c r="E29" s="26">
        <v>3467642</v>
      </c>
      <c r="F29" s="161">
        <v>40000</v>
      </c>
      <c r="G29" s="11" t="s">
        <v>1025</v>
      </c>
      <c r="H29" s="155" t="s">
        <v>26</v>
      </c>
      <c r="I29" s="317" t="s">
        <v>883</v>
      </c>
      <c r="J29" s="317" t="s">
        <v>884</v>
      </c>
      <c r="K29" s="15" t="s">
        <v>248</v>
      </c>
      <c r="L29" s="162" t="s">
        <v>1026</v>
      </c>
    </row>
    <row r="30" spans="1:12" hidden="1" x14ac:dyDescent="0.2">
      <c r="A30" s="315">
        <v>26</v>
      </c>
      <c r="B30" s="316"/>
      <c r="C30" s="11" t="s">
        <v>367</v>
      </c>
      <c r="D30" s="163">
        <v>16975</v>
      </c>
      <c r="E30" s="26">
        <v>3467643</v>
      </c>
      <c r="F30" s="161">
        <v>40000</v>
      </c>
      <c r="G30" s="11" t="s">
        <v>713</v>
      </c>
      <c r="H30" s="155" t="s">
        <v>26</v>
      </c>
      <c r="I30" s="317" t="s">
        <v>883</v>
      </c>
      <c r="J30" s="317" t="s">
        <v>884</v>
      </c>
      <c r="K30" s="15" t="s">
        <v>87</v>
      </c>
      <c r="L30" s="162" t="s">
        <v>714</v>
      </c>
    </row>
    <row r="31" spans="1:12" hidden="1" x14ac:dyDescent="0.2">
      <c r="A31" s="315">
        <v>27</v>
      </c>
      <c r="B31" s="316"/>
      <c r="C31" s="11" t="s">
        <v>367</v>
      </c>
      <c r="D31" s="163">
        <v>16981</v>
      </c>
      <c r="E31" s="26">
        <v>3467629</v>
      </c>
      <c r="F31" s="161">
        <v>45000</v>
      </c>
      <c r="G31" s="11" t="s">
        <v>516</v>
      </c>
      <c r="H31" s="155" t="s">
        <v>26</v>
      </c>
      <c r="I31" s="317" t="s">
        <v>883</v>
      </c>
      <c r="J31" s="317" t="s">
        <v>884</v>
      </c>
      <c r="K31" s="15" t="s">
        <v>517</v>
      </c>
      <c r="L31" s="162" t="s">
        <v>518</v>
      </c>
    </row>
    <row r="32" spans="1:12" hidden="1" x14ac:dyDescent="0.2">
      <c r="A32" s="315">
        <v>28</v>
      </c>
      <c r="B32" s="316"/>
      <c r="C32" s="11" t="s">
        <v>966</v>
      </c>
      <c r="D32" s="163">
        <v>16989</v>
      </c>
      <c r="E32" s="26">
        <v>3467514</v>
      </c>
      <c r="F32" s="161">
        <v>40000</v>
      </c>
      <c r="G32" s="11" t="s">
        <v>1027</v>
      </c>
      <c r="H32" s="155" t="s">
        <v>50</v>
      </c>
      <c r="I32" s="317" t="s">
        <v>883</v>
      </c>
      <c r="J32" s="317" t="s">
        <v>884</v>
      </c>
      <c r="K32" s="15" t="s">
        <v>304</v>
      </c>
      <c r="L32" s="162" t="s">
        <v>1005</v>
      </c>
    </row>
    <row r="33" spans="1:12" hidden="1" x14ac:dyDescent="0.2">
      <c r="A33" s="315">
        <v>29</v>
      </c>
      <c r="B33" s="316"/>
      <c r="C33" s="11" t="s">
        <v>1028</v>
      </c>
      <c r="D33" s="163">
        <v>16991</v>
      </c>
      <c r="E33" s="26">
        <v>3466996</v>
      </c>
      <c r="F33" s="161">
        <v>40000</v>
      </c>
      <c r="G33" s="11" t="s">
        <v>1029</v>
      </c>
      <c r="H33" s="155" t="s">
        <v>50</v>
      </c>
      <c r="I33" s="317" t="s">
        <v>883</v>
      </c>
      <c r="J33" s="317" t="s">
        <v>884</v>
      </c>
      <c r="K33" s="15" t="s">
        <v>48</v>
      </c>
      <c r="L33" s="162" t="s">
        <v>1030</v>
      </c>
    </row>
    <row r="34" spans="1:12" ht="15" x14ac:dyDescent="0.2">
      <c r="C34" s="333"/>
    </row>
    <row r="35" spans="1:12" ht="15" x14ac:dyDescent="0.2">
      <c r="C35" s="333"/>
      <c r="E35" s="321"/>
    </row>
    <row r="36" spans="1:12" ht="15" x14ac:dyDescent="0.2">
      <c r="A36" s="322"/>
      <c r="B36" s="333" t="s">
        <v>13</v>
      </c>
      <c r="C36" s="333"/>
      <c r="D36" s="333"/>
      <c r="E36" s="324">
        <v>7862488</v>
      </c>
      <c r="F36" s="325"/>
      <c r="G36" s="322"/>
      <c r="H36" s="322"/>
      <c r="K36" s="322"/>
      <c r="L36" s="322"/>
    </row>
    <row r="37" spans="1:12" ht="15" x14ac:dyDescent="0.25">
      <c r="B37" s="333"/>
      <c r="D37" s="333"/>
      <c r="E37" s="326"/>
      <c r="F37" s="327">
        <v>1095000</v>
      </c>
    </row>
    <row r="38" spans="1:12" ht="15" x14ac:dyDescent="0.25">
      <c r="B38" s="333" t="s">
        <v>954</v>
      </c>
      <c r="C38" s="334"/>
      <c r="D38" s="333"/>
      <c r="E38" s="327">
        <v>6767488</v>
      </c>
      <c r="F38" s="326"/>
    </row>
    <row r="40" spans="1:12" s="322" customFormat="1" ht="18" x14ac:dyDescent="0.25">
      <c r="A40" s="328"/>
      <c r="B40" s="329"/>
      <c r="C40" s="332"/>
      <c r="D40" s="334"/>
      <c r="E40" s="330"/>
      <c r="F40" s="331"/>
      <c r="G40" s="329"/>
      <c r="H40" s="329"/>
      <c r="I40" s="311"/>
      <c r="J40" s="311"/>
      <c r="K40" s="329"/>
      <c r="L40" s="329"/>
    </row>
    <row r="44" spans="1:12" s="329" customFormat="1" x14ac:dyDescent="0.2">
      <c r="A44" s="319"/>
      <c r="B44" s="311"/>
      <c r="C44" s="332"/>
      <c r="D44" s="311"/>
      <c r="E44" s="311"/>
      <c r="F44" s="311"/>
      <c r="G44" s="311"/>
      <c r="H44" s="311"/>
      <c r="I44" s="311"/>
      <c r="J44" s="311"/>
      <c r="K44" s="311"/>
      <c r="L44" s="311"/>
    </row>
  </sheetData>
  <autoFilter ref="C3:L33">
    <filterColumn colId="0">
      <filters>
        <filter val="IMANI PET."/>
      </filters>
    </filterColumn>
    <filterColumn colId="8" showButton="0"/>
  </autoFilter>
  <mergeCells count="12">
    <mergeCell ref="F3:F4"/>
    <mergeCell ref="G3:G4"/>
    <mergeCell ref="A1:L1"/>
    <mergeCell ref="K3:L3"/>
    <mergeCell ref="I3:I4"/>
    <mergeCell ref="J3:J4"/>
    <mergeCell ref="A3:A4"/>
    <mergeCell ref="B3:B4"/>
    <mergeCell ref="C3:C4"/>
    <mergeCell ref="D3:D4"/>
    <mergeCell ref="E3:E4"/>
    <mergeCell ref="A2:L2"/>
  </mergeCells>
  <conditionalFormatting sqref="E40">
    <cfRule type="duplicateValues" dxfId="14" priority="1"/>
  </conditionalFormatting>
  <conditionalFormatting sqref="E40">
    <cfRule type="duplicateValues" dxfId="13" priority="2"/>
    <cfRule type="duplicateValues" dxfId="12" priority="3"/>
  </conditionalFormatting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/>
  </sheetViews>
  <sheetFormatPr defaultRowHeight="12.75" x14ac:dyDescent="0.2"/>
  <cols>
    <col min="1" max="1" width="9.140625" style="319"/>
    <col min="2" max="2" width="9.140625" style="311"/>
    <col min="3" max="3" width="9.140625" style="332"/>
    <col min="4" max="16384" width="9.140625" style="311"/>
  </cols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2" sqref="F2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8"/>
  <sheetViews>
    <sheetView tabSelected="1" view="pageBreakPreview" topLeftCell="A3" zoomScale="60" zoomScaleNormal="50" workbookViewId="0">
      <selection activeCell="B3" sqref="B3:M54"/>
    </sheetView>
  </sheetViews>
  <sheetFormatPr defaultRowHeight="15" x14ac:dyDescent="0.25"/>
  <cols>
    <col min="2" max="2" width="9.140625" style="36"/>
    <col min="3" max="3" width="20.28515625" style="36" customWidth="1"/>
    <col min="4" max="4" width="18" style="36" customWidth="1"/>
    <col min="5" max="5" width="16.28515625" style="36" customWidth="1"/>
    <col min="6" max="6" width="17.28515625" style="39" bestFit="1" customWidth="1"/>
    <col min="7" max="7" width="16.7109375" style="36" customWidth="1"/>
    <col min="8" max="8" width="19.85546875" style="36" bestFit="1" customWidth="1"/>
    <col min="9" max="9" width="15.140625" style="36" customWidth="1"/>
    <col min="10" max="10" width="18.28515625" style="36" customWidth="1"/>
    <col min="11" max="11" width="9.140625" style="36"/>
    <col min="12" max="12" width="16.5703125" style="36" customWidth="1"/>
    <col min="13" max="13" width="23.7109375" style="36" customWidth="1"/>
  </cols>
  <sheetData>
    <row r="2" spans="2:13" ht="15.75" thickBot="1" x14ac:dyDescent="0.3"/>
    <row r="3" spans="2:13" s="226" customFormat="1" ht="32.25" customHeight="1" thickBot="1" x14ac:dyDescent="0.3">
      <c r="B3" s="575" t="s">
        <v>320</v>
      </c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7"/>
    </row>
    <row r="4" spans="2:13" s="227" customFormat="1" ht="57" customHeight="1" thickBot="1" x14ac:dyDescent="0.3">
      <c r="B4" s="239" t="s">
        <v>1</v>
      </c>
      <c r="C4" s="240" t="s">
        <v>2</v>
      </c>
      <c r="D4" s="240" t="s">
        <v>3</v>
      </c>
      <c r="E4" s="240" t="s">
        <v>4</v>
      </c>
      <c r="F4" s="240" t="s">
        <v>5</v>
      </c>
      <c r="G4" s="241" t="s">
        <v>6</v>
      </c>
      <c r="H4" s="240" t="s">
        <v>7</v>
      </c>
      <c r="I4" s="240" t="s">
        <v>8</v>
      </c>
      <c r="J4" s="240" t="s">
        <v>9</v>
      </c>
      <c r="K4" s="240" t="s">
        <v>10</v>
      </c>
      <c r="L4" s="240" t="s">
        <v>11</v>
      </c>
      <c r="M4" s="242" t="s">
        <v>12</v>
      </c>
    </row>
    <row r="5" spans="2:13" ht="16.5" thickBot="1" x14ac:dyDescent="0.3">
      <c r="B5" s="156"/>
      <c r="C5" s="420" t="s">
        <v>13</v>
      </c>
      <c r="D5" s="421"/>
      <c r="E5" s="421"/>
      <c r="F5" s="422"/>
      <c r="G5" s="61"/>
      <c r="H5" s="61">
        <v>10159837</v>
      </c>
      <c r="I5" s="62"/>
      <c r="J5" s="63"/>
      <c r="K5" s="64"/>
      <c r="L5" s="64"/>
      <c r="M5" s="64"/>
    </row>
    <row r="6" spans="2:13" s="583" customFormat="1" ht="37.5" x14ac:dyDescent="0.3">
      <c r="B6" s="578">
        <v>1</v>
      </c>
      <c r="C6" s="579" t="s">
        <v>266</v>
      </c>
      <c r="D6" s="579" t="s">
        <v>267</v>
      </c>
      <c r="E6" s="594">
        <v>289552</v>
      </c>
      <c r="F6" s="579" t="s">
        <v>327</v>
      </c>
      <c r="G6" s="580">
        <v>45000</v>
      </c>
      <c r="H6" s="580">
        <v>45000</v>
      </c>
      <c r="I6" s="581" t="s">
        <v>328</v>
      </c>
      <c r="J6" s="579" t="s">
        <v>329</v>
      </c>
      <c r="K6" s="579">
        <v>16045</v>
      </c>
      <c r="L6" s="579" t="s">
        <v>110</v>
      </c>
      <c r="M6" s="582" t="s">
        <v>26</v>
      </c>
    </row>
    <row r="7" spans="2:13" s="583" customFormat="1" ht="37.5" x14ac:dyDescent="0.3">
      <c r="B7" s="584">
        <v>2</v>
      </c>
      <c r="C7" s="585" t="s">
        <v>266</v>
      </c>
      <c r="D7" s="585" t="s">
        <v>267</v>
      </c>
      <c r="E7" s="595">
        <v>289553</v>
      </c>
      <c r="F7" s="585" t="s">
        <v>330</v>
      </c>
      <c r="G7" s="586">
        <v>45000</v>
      </c>
      <c r="H7" s="586">
        <v>45000</v>
      </c>
      <c r="I7" s="587" t="s">
        <v>331</v>
      </c>
      <c r="J7" s="585" t="s">
        <v>332</v>
      </c>
      <c r="K7" s="585">
        <v>16047</v>
      </c>
      <c r="L7" s="585" t="s">
        <v>104</v>
      </c>
      <c r="M7" s="588" t="s">
        <v>105</v>
      </c>
    </row>
    <row r="8" spans="2:13" s="583" customFormat="1" ht="37.5" x14ac:dyDescent="0.3">
      <c r="B8" s="584">
        <v>3</v>
      </c>
      <c r="C8" s="585" t="s">
        <v>266</v>
      </c>
      <c r="D8" s="585" t="s">
        <v>267</v>
      </c>
      <c r="E8" s="595">
        <v>289551</v>
      </c>
      <c r="F8" s="585" t="s">
        <v>333</v>
      </c>
      <c r="G8" s="586">
        <v>45000</v>
      </c>
      <c r="H8" s="586">
        <v>45000</v>
      </c>
      <c r="I8" s="587" t="s">
        <v>334</v>
      </c>
      <c r="J8" s="585" t="s">
        <v>335</v>
      </c>
      <c r="K8" s="585">
        <v>16048</v>
      </c>
      <c r="L8" s="585" t="s">
        <v>110</v>
      </c>
      <c r="M8" s="588" t="s">
        <v>26</v>
      </c>
    </row>
    <row r="9" spans="2:13" s="583" customFormat="1" ht="38.25" thickBot="1" x14ac:dyDescent="0.35">
      <c r="B9" s="589">
        <v>4</v>
      </c>
      <c r="C9" s="590" t="s">
        <v>266</v>
      </c>
      <c r="D9" s="590" t="s">
        <v>267</v>
      </c>
      <c r="E9" s="596">
        <v>289554</v>
      </c>
      <c r="F9" s="590" t="s">
        <v>355</v>
      </c>
      <c r="G9" s="591">
        <v>45000</v>
      </c>
      <c r="H9" s="591">
        <v>45000</v>
      </c>
      <c r="I9" s="592" t="s">
        <v>356</v>
      </c>
      <c r="J9" s="590" t="s">
        <v>357</v>
      </c>
      <c r="K9" s="590">
        <v>16404</v>
      </c>
      <c r="L9" s="590" t="s">
        <v>104</v>
      </c>
      <c r="M9" s="593" t="s">
        <v>105</v>
      </c>
    </row>
    <row r="10" spans="2:13" ht="16.5" thickBot="1" x14ac:dyDescent="0.3">
      <c r="B10" s="568" t="s">
        <v>866</v>
      </c>
      <c r="C10" s="569"/>
      <c r="D10" s="569"/>
      <c r="E10" s="569"/>
      <c r="F10" s="570"/>
      <c r="G10" s="571">
        <f>SUM(G6:G9)</f>
        <v>180000</v>
      </c>
      <c r="H10" s="571">
        <f>SUM(H6:H9)</f>
        <v>180000</v>
      </c>
      <c r="I10" s="86"/>
      <c r="J10" s="572"/>
      <c r="K10" s="573"/>
      <c r="L10" s="573"/>
      <c r="M10" s="574"/>
    </row>
    <row r="11" spans="2:13" ht="16.5" thickBot="1" x14ac:dyDescent="0.3">
      <c r="B11" s="156"/>
      <c r="C11" s="157"/>
      <c r="D11" s="194"/>
      <c r="E11" s="194"/>
      <c r="F11" s="214"/>
      <c r="G11" s="61"/>
      <c r="H11" s="61"/>
      <c r="I11" s="62"/>
      <c r="J11" s="229"/>
      <c r="K11" s="156"/>
      <c r="L11" s="156"/>
      <c r="M11" s="156"/>
    </row>
    <row r="12" spans="2:13" ht="15.75" x14ac:dyDescent="0.25">
      <c r="B12" s="68">
        <v>1</v>
      </c>
      <c r="C12" s="69" t="s">
        <v>321</v>
      </c>
      <c r="D12" s="69" t="s">
        <v>15</v>
      </c>
      <c r="E12" s="69">
        <v>3461147</v>
      </c>
      <c r="F12" s="69" t="s">
        <v>322</v>
      </c>
      <c r="G12" s="70">
        <v>33000</v>
      </c>
      <c r="H12" s="70">
        <v>33000</v>
      </c>
      <c r="I12" s="72" t="s">
        <v>323</v>
      </c>
      <c r="J12" s="69" t="s">
        <v>324</v>
      </c>
      <c r="K12" s="69">
        <v>11001</v>
      </c>
      <c r="L12" s="69" t="s">
        <v>325</v>
      </c>
      <c r="M12" s="73" t="s">
        <v>326</v>
      </c>
    </row>
    <row r="13" spans="2:13" ht="15.75" x14ac:dyDescent="0.25">
      <c r="B13" s="48">
        <v>2</v>
      </c>
      <c r="C13" s="7" t="s">
        <v>14</v>
      </c>
      <c r="D13" s="7" t="s">
        <v>15</v>
      </c>
      <c r="E13" s="7">
        <v>3461025</v>
      </c>
      <c r="F13" s="7" t="s">
        <v>16</v>
      </c>
      <c r="G13" s="8">
        <v>33000</v>
      </c>
      <c r="H13" s="8">
        <v>33000</v>
      </c>
      <c r="I13" s="33" t="s">
        <v>286</v>
      </c>
      <c r="J13" s="7"/>
      <c r="K13" s="7">
        <v>16046</v>
      </c>
      <c r="L13" s="7" t="s">
        <v>336</v>
      </c>
      <c r="M13" s="49" t="s">
        <v>20</v>
      </c>
    </row>
    <row r="14" spans="2:13" ht="15.75" x14ac:dyDescent="0.25">
      <c r="B14" s="48">
        <v>3</v>
      </c>
      <c r="C14" s="7" t="s">
        <v>321</v>
      </c>
      <c r="D14" s="7" t="s">
        <v>15</v>
      </c>
      <c r="E14" s="7">
        <v>3461148</v>
      </c>
      <c r="F14" s="7" t="s">
        <v>337</v>
      </c>
      <c r="G14" s="8">
        <v>33000</v>
      </c>
      <c r="H14" s="8">
        <v>33000</v>
      </c>
      <c r="I14" s="33" t="s">
        <v>338</v>
      </c>
      <c r="J14" s="7" t="s">
        <v>339</v>
      </c>
      <c r="K14" s="7">
        <v>16403</v>
      </c>
      <c r="L14" s="7" t="s">
        <v>325</v>
      </c>
      <c r="M14" s="49" t="s">
        <v>326</v>
      </c>
    </row>
    <row r="15" spans="2:13" ht="15.75" x14ac:dyDescent="0.25">
      <c r="B15" s="48">
        <v>4</v>
      </c>
      <c r="C15" s="7" t="s">
        <v>340</v>
      </c>
      <c r="D15" s="7" t="s">
        <v>15</v>
      </c>
      <c r="E15" s="7">
        <v>3458989</v>
      </c>
      <c r="F15" s="7" t="s">
        <v>341</v>
      </c>
      <c r="G15" s="8">
        <v>40000</v>
      </c>
      <c r="H15" s="8">
        <v>40000</v>
      </c>
      <c r="I15" s="33" t="s">
        <v>342</v>
      </c>
      <c r="J15" s="7" t="s">
        <v>343</v>
      </c>
      <c r="K15" s="7">
        <v>16409</v>
      </c>
      <c r="L15" s="7" t="s">
        <v>344</v>
      </c>
      <c r="M15" s="49" t="s">
        <v>344</v>
      </c>
    </row>
    <row r="16" spans="2:13" ht="15.75" x14ac:dyDescent="0.25">
      <c r="B16" s="48">
        <v>5</v>
      </c>
      <c r="C16" s="7" t="s">
        <v>345</v>
      </c>
      <c r="D16" s="7" t="s">
        <v>15</v>
      </c>
      <c r="E16" s="7">
        <v>3461075</v>
      </c>
      <c r="F16" s="7" t="s">
        <v>346</v>
      </c>
      <c r="G16" s="8">
        <v>33000</v>
      </c>
      <c r="H16" s="8">
        <v>33000</v>
      </c>
      <c r="I16" s="33" t="s">
        <v>347</v>
      </c>
      <c r="J16" s="7" t="s">
        <v>348</v>
      </c>
      <c r="K16" s="7">
        <v>16050</v>
      </c>
      <c r="L16" s="7" t="s">
        <v>19</v>
      </c>
      <c r="M16" s="49" t="s">
        <v>20</v>
      </c>
    </row>
    <row r="17" spans="2:13" ht="15.75" x14ac:dyDescent="0.25">
      <c r="B17" s="48">
        <v>6</v>
      </c>
      <c r="C17" s="7" t="s">
        <v>100</v>
      </c>
      <c r="D17" s="7" t="s">
        <v>15</v>
      </c>
      <c r="E17" s="7">
        <v>3461057</v>
      </c>
      <c r="F17" s="7" t="s">
        <v>349</v>
      </c>
      <c r="G17" s="8">
        <v>40000</v>
      </c>
      <c r="H17" s="8">
        <v>40000</v>
      </c>
      <c r="I17" s="33" t="s">
        <v>48</v>
      </c>
      <c r="J17" s="7" t="s">
        <v>350</v>
      </c>
      <c r="K17" s="7">
        <v>16401</v>
      </c>
      <c r="L17" s="7" t="s">
        <v>123</v>
      </c>
      <c r="M17" s="49" t="s">
        <v>123</v>
      </c>
    </row>
    <row r="18" spans="2:13" ht="15.75" x14ac:dyDescent="0.25">
      <c r="B18" s="48">
        <v>7</v>
      </c>
      <c r="C18" s="7" t="s">
        <v>351</v>
      </c>
      <c r="D18" s="7" t="s">
        <v>15</v>
      </c>
      <c r="E18" s="7">
        <v>3461196</v>
      </c>
      <c r="F18" s="7" t="s">
        <v>352</v>
      </c>
      <c r="G18" s="8">
        <v>40000</v>
      </c>
      <c r="H18" s="8">
        <v>40000</v>
      </c>
      <c r="I18" s="33" t="s">
        <v>353</v>
      </c>
      <c r="J18" s="7" t="s">
        <v>354</v>
      </c>
      <c r="K18" s="7">
        <v>16049</v>
      </c>
      <c r="L18" s="7" t="s">
        <v>154</v>
      </c>
      <c r="M18" s="49" t="s">
        <v>155</v>
      </c>
    </row>
    <row r="19" spans="2:13" ht="15.75" x14ac:dyDescent="0.25">
      <c r="B19" s="48">
        <v>8</v>
      </c>
      <c r="C19" s="7" t="s">
        <v>345</v>
      </c>
      <c r="D19" s="7" t="s">
        <v>15</v>
      </c>
      <c r="E19" s="7">
        <v>3461074</v>
      </c>
      <c r="F19" s="7" t="s">
        <v>358</v>
      </c>
      <c r="G19" s="8">
        <v>33000</v>
      </c>
      <c r="H19" s="8">
        <v>33000</v>
      </c>
      <c r="I19" s="33" t="s">
        <v>359</v>
      </c>
      <c r="J19" s="7" t="s">
        <v>360</v>
      </c>
      <c r="K19" s="7">
        <v>16402</v>
      </c>
      <c r="L19" s="7" t="s">
        <v>104</v>
      </c>
      <c r="M19" s="49" t="s">
        <v>105</v>
      </c>
    </row>
    <row r="20" spans="2:13" ht="15.75" x14ac:dyDescent="0.25">
      <c r="B20" s="48">
        <v>9</v>
      </c>
      <c r="C20" s="7" t="s">
        <v>91</v>
      </c>
      <c r="D20" s="7" t="s">
        <v>15</v>
      </c>
      <c r="E20" s="7">
        <v>3466348</v>
      </c>
      <c r="F20" s="7" t="s">
        <v>361</v>
      </c>
      <c r="G20" s="8">
        <v>33000</v>
      </c>
      <c r="H20" s="8">
        <v>33000</v>
      </c>
      <c r="I20" s="33" t="s">
        <v>362</v>
      </c>
      <c r="J20" s="7" t="s">
        <v>363</v>
      </c>
      <c r="K20" s="7">
        <v>16405</v>
      </c>
      <c r="L20" s="7" t="s">
        <v>25</v>
      </c>
      <c r="M20" s="49" t="s">
        <v>26</v>
      </c>
    </row>
    <row r="21" spans="2:13" ht="15.75" x14ac:dyDescent="0.25">
      <c r="B21" s="48">
        <v>10</v>
      </c>
      <c r="C21" s="7" t="s">
        <v>364</v>
      </c>
      <c r="D21" s="7" t="s">
        <v>15</v>
      </c>
      <c r="E21" s="7">
        <v>3461130</v>
      </c>
      <c r="F21" s="7" t="s">
        <v>365</v>
      </c>
      <c r="G21" s="8">
        <v>33000</v>
      </c>
      <c r="H21" s="8">
        <v>33000</v>
      </c>
      <c r="I21" s="33" t="s">
        <v>304</v>
      </c>
      <c r="J21" s="7" t="s">
        <v>366</v>
      </c>
      <c r="K21" s="7">
        <v>16406</v>
      </c>
      <c r="L21" s="7" t="s">
        <v>25</v>
      </c>
      <c r="M21" s="49" t="s">
        <v>26</v>
      </c>
    </row>
    <row r="22" spans="2:13" ht="15.75" x14ac:dyDescent="0.25">
      <c r="B22" s="48">
        <v>11</v>
      </c>
      <c r="C22" s="7" t="s">
        <v>367</v>
      </c>
      <c r="D22" s="7" t="s">
        <v>15</v>
      </c>
      <c r="E22" s="7">
        <v>3466330</v>
      </c>
      <c r="F22" s="7" t="s">
        <v>76</v>
      </c>
      <c r="G22" s="8">
        <v>33000</v>
      </c>
      <c r="H22" s="8">
        <v>33000</v>
      </c>
      <c r="I22" s="33" t="s">
        <v>77</v>
      </c>
      <c r="J22" s="7" t="s">
        <v>368</v>
      </c>
      <c r="K22" s="7">
        <v>16408</v>
      </c>
      <c r="L22" s="7" t="s">
        <v>25</v>
      </c>
      <c r="M22" s="49" t="s">
        <v>26</v>
      </c>
    </row>
    <row r="23" spans="2:13" ht="15.75" x14ac:dyDescent="0.25">
      <c r="B23" s="48">
        <v>12</v>
      </c>
      <c r="C23" s="7" t="s">
        <v>364</v>
      </c>
      <c r="D23" s="7" t="s">
        <v>15</v>
      </c>
      <c r="E23" s="7">
        <v>3461131</v>
      </c>
      <c r="F23" s="7" t="s">
        <v>369</v>
      </c>
      <c r="G23" s="8">
        <v>33000</v>
      </c>
      <c r="H23" s="8">
        <v>33000</v>
      </c>
      <c r="I23" s="33" t="s">
        <v>370</v>
      </c>
      <c r="J23" s="7" t="s">
        <v>371</v>
      </c>
      <c r="K23" s="7">
        <v>16407</v>
      </c>
      <c r="L23" s="7" t="s">
        <v>25</v>
      </c>
      <c r="M23" s="49" t="s">
        <v>26</v>
      </c>
    </row>
    <row r="24" spans="2:13" ht="19.5" customHeight="1" x14ac:dyDescent="0.25">
      <c r="B24" s="48">
        <v>13</v>
      </c>
      <c r="C24" s="7" t="s">
        <v>372</v>
      </c>
      <c r="D24" s="7" t="s">
        <v>15</v>
      </c>
      <c r="E24" s="7">
        <v>3466340</v>
      </c>
      <c r="F24" s="7" t="s">
        <v>373</v>
      </c>
      <c r="G24" s="8">
        <v>33000</v>
      </c>
      <c r="H24" s="8">
        <v>33000</v>
      </c>
      <c r="I24" s="33" t="s">
        <v>374</v>
      </c>
      <c r="J24" s="7" t="s">
        <v>375</v>
      </c>
      <c r="K24" s="7">
        <v>16410</v>
      </c>
      <c r="L24" s="7" t="s">
        <v>25</v>
      </c>
      <c r="M24" s="49" t="s">
        <v>26</v>
      </c>
    </row>
    <row r="25" spans="2:13" ht="15.75" x14ac:dyDescent="0.25">
      <c r="B25" s="48">
        <v>14</v>
      </c>
      <c r="C25" s="7" t="s">
        <v>364</v>
      </c>
      <c r="D25" s="7" t="s">
        <v>15</v>
      </c>
      <c r="E25" s="7">
        <v>3461132</v>
      </c>
      <c r="F25" s="7" t="s">
        <v>376</v>
      </c>
      <c r="G25" s="8">
        <v>33000</v>
      </c>
      <c r="H25" s="8">
        <v>33000</v>
      </c>
      <c r="I25" s="33" t="s">
        <v>53</v>
      </c>
      <c r="J25" s="7" t="s">
        <v>377</v>
      </c>
      <c r="K25" s="7">
        <v>16412</v>
      </c>
      <c r="L25" s="7" t="s">
        <v>25</v>
      </c>
      <c r="M25" s="49" t="s">
        <v>26</v>
      </c>
    </row>
    <row r="26" spans="2:13" ht="15.75" x14ac:dyDescent="0.25">
      <c r="B26" s="48">
        <v>15</v>
      </c>
      <c r="C26" s="7" t="s">
        <v>378</v>
      </c>
      <c r="D26" s="7" t="s">
        <v>15</v>
      </c>
      <c r="E26" s="7">
        <v>3460886</v>
      </c>
      <c r="F26" s="7" t="s">
        <v>379</v>
      </c>
      <c r="G26" s="8">
        <v>40000</v>
      </c>
      <c r="H26" s="8">
        <v>40000</v>
      </c>
      <c r="I26" s="33" t="s">
        <v>380</v>
      </c>
      <c r="J26" s="7" t="s">
        <v>381</v>
      </c>
      <c r="K26" s="7">
        <v>16414</v>
      </c>
      <c r="L26" s="7" t="s">
        <v>154</v>
      </c>
      <c r="M26" s="49" t="s">
        <v>155</v>
      </c>
    </row>
    <row r="27" spans="2:13" ht="15.75" x14ac:dyDescent="0.25">
      <c r="B27" s="48">
        <v>16</v>
      </c>
      <c r="C27" s="7" t="s">
        <v>382</v>
      </c>
      <c r="D27" s="7" t="s">
        <v>15</v>
      </c>
      <c r="E27" s="7">
        <v>3461039</v>
      </c>
      <c r="F27" s="7" t="s">
        <v>383</v>
      </c>
      <c r="G27" s="8">
        <v>33000</v>
      </c>
      <c r="H27" s="8">
        <v>33000</v>
      </c>
      <c r="I27" s="33" t="s">
        <v>374</v>
      </c>
      <c r="J27" s="7" t="s">
        <v>384</v>
      </c>
      <c r="K27" s="7">
        <v>16413</v>
      </c>
      <c r="L27" s="7" t="s">
        <v>385</v>
      </c>
      <c r="M27" s="49" t="s">
        <v>26</v>
      </c>
    </row>
    <row r="28" spans="2:13" ht="15.75" x14ac:dyDescent="0.25">
      <c r="B28" s="48">
        <v>17</v>
      </c>
      <c r="C28" s="7" t="s">
        <v>378</v>
      </c>
      <c r="D28" s="7" t="s">
        <v>15</v>
      </c>
      <c r="E28" s="7">
        <v>3460887</v>
      </c>
      <c r="F28" s="7" t="s">
        <v>386</v>
      </c>
      <c r="G28" s="8">
        <v>40000</v>
      </c>
      <c r="H28" s="8">
        <v>40000</v>
      </c>
      <c r="I28" s="33" t="s">
        <v>387</v>
      </c>
      <c r="J28" s="7" t="s">
        <v>388</v>
      </c>
      <c r="K28" s="7">
        <v>16411</v>
      </c>
      <c r="L28" s="7" t="s">
        <v>154</v>
      </c>
      <c r="M28" s="49" t="s">
        <v>155</v>
      </c>
    </row>
    <row r="29" spans="2:13" ht="15.75" x14ac:dyDescent="0.25">
      <c r="B29" s="48">
        <v>18</v>
      </c>
      <c r="C29" s="7" t="s">
        <v>389</v>
      </c>
      <c r="D29" s="7" t="s">
        <v>15</v>
      </c>
      <c r="E29" s="7">
        <v>3461023</v>
      </c>
      <c r="F29" s="7" t="s">
        <v>390</v>
      </c>
      <c r="G29" s="8">
        <v>40000</v>
      </c>
      <c r="H29" s="8">
        <v>40000</v>
      </c>
      <c r="I29" s="33" t="s">
        <v>391</v>
      </c>
      <c r="J29" s="7" t="s">
        <v>392</v>
      </c>
      <c r="K29" s="7">
        <v>16416</v>
      </c>
      <c r="L29" s="7" t="s">
        <v>50</v>
      </c>
      <c r="M29" s="49" t="s">
        <v>50</v>
      </c>
    </row>
    <row r="30" spans="2:13" ht="15.75" x14ac:dyDescent="0.25">
      <c r="B30" s="48">
        <v>19</v>
      </c>
      <c r="C30" s="7" t="s">
        <v>393</v>
      </c>
      <c r="D30" s="7" t="s">
        <v>15</v>
      </c>
      <c r="E30" s="7">
        <v>3460705</v>
      </c>
      <c r="F30" s="7" t="s">
        <v>394</v>
      </c>
      <c r="G30" s="8">
        <v>33000</v>
      </c>
      <c r="H30" s="8">
        <v>33000</v>
      </c>
      <c r="I30" s="33" t="s">
        <v>395</v>
      </c>
      <c r="J30" s="7" t="s">
        <v>396</v>
      </c>
      <c r="K30" s="7">
        <v>16417</v>
      </c>
      <c r="L30" s="7" t="s">
        <v>154</v>
      </c>
      <c r="M30" s="49" t="s">
        <v>155</v>
      </c>
    </row>
    <row r="31" spans="2:13" ht="15.75" x14ac:dyDescent="0.25">
      <c r="B31" s="48">
        <v>20</v>
      </c>
      <c r="C31" s="7" t="s">
        <v>397</v>
      </c>
      <c r="D31" s="7" t="s">
        <v>15</v>
      </c>
      <c r="E31" s="7">
        <v>3461220</v>
      </c>
      <c r="F31" s="7" t="s">
        <v>398</v>
      </c>
      <c r="G31" s="8">
        <v>33000</v>
      </c>
      <c r="H31" s="8">
        <v>33000</v>
      </c>
      <c r="I31" s="33" t="s">
        <v>318</v>
      </c>
      <c r="J31" s="7" t="s">
        <v>399</v>
      </c>
      <c r="K31" s="7">
        <v>16415</v>
      </c>
      <c r="L31" s="7" t="s">
        <v>25</v>
      </c>
      <c r="M31" s="49" t="s">
        <v>26</v>
      </c>
    </row>
    <row r="32" spans="2:13" ht="19.5" customHeight="1" x14ac:dyDescent="0.25">
      <c r="B32" s="48">
        <v>21</v>
      </c>
      <c r="C32" s="7" t="s">
        <v>400</v>
      </c>
      <c r="D32" s="7" t="s">
        <v>15</v>
      </c>
      <c r="E32" s="7">
        <v>3461231</v>
      </c>
      <c r="F32" s="7" t="s">
        <v>401</v>
      </c>
      <c r="G32" s="8">
        <v>40000</v>
      </c>
      <c r="H32" s="8">
        <v>40000</v>
      </c>
      <c r="I32" s="33" t="s">
        <v>402</v>
      </c>
      <c r="J32" s="7" t="s">
        <v>208</v>
      </c>
      <c r="K32" s="7">
        <v>16419</v>
      </c>
      <c r="L32" s="7" t="s">
        <v>279</v>
      </c>
      <c r="M32" s="49" t="s">
        <v>280</v>
      </c>
    </row>
    <row r="33" spans="2:13" ht="19.5" customHeight="1" x14ac:dyDescent="0.25">
      <c r="B33" s="48">
        <v>22</v>
      </c>
      <c r="C33" s="7" t="s">
        <v>400</v>
      </c>
      <c r="D33" s="7" t="s">
        <v>15</v>
      </c>
      <c r="E33" s="7">
        <v>3461230</v>
      </c>
      <c r="F33" s="7" t="s">
        <v>403</v>
      </c>
      <c r="G33" s="8">
        <v>40000</v>
      </c>
      <c r="H33" s="8">
        <v>40000</v>
      </c>
      <c r="I33" s="33" t="s">
        <v>207</v>
      </c>
      <c r="J33" s="7" t="s">
        <v>208</v>
      </c>
      <c r="K33" s="7">
        <v>16418</v>
      </c>
      <c r="L33" s="7" t="s">
        <v>279</v>
      </c>
      <c r="M33" s="49" t="s">
        <v>280</v>
      </c>
    </row>
    <row r="34" spans="2:13" ht="15.75" x14ac:dyDescent="0.25">
      <c r="B34" s="48">
        <v>23</v>
      </c>
      <c r="C34" s="7" t="s">
        <v>389</v>
      </c>
      <c r="D34" s="7" t="s">
        <v>15</v>
      </c>
      <c r="E34" s="7">
        <v>3461024</v>
      </c>
      <c r="F34" s="7" t="s">
        <v>404</v>
      </c>
      <c r="G34" s="8">
        <v>40000</v>
      </c>
      <c r="H34" s="8">
        <v>40000</v>
      </c>
      <c r="I34" s="33" t="s">
        <v>235</v>
      </c>
      <c r="J34" s="7" t="s">
        <v>405</v>
      </c>
      <c r="K34" s="7">
        <v>16420</v>
      </c>
      <c r="L34" s="7" t="s">
        <v>50</v>
      </c>
      <c r="M34" s="49" t="s">
        <v>50</v>
      </c>
    </row>
    <row r="35" spans="2:13" ht="15.75" x14ac:dyDescent="0.25">
      <c r="B35" s="48">
        <v>24</v>
      </c>
      <c r="C35" s="7" t="s">
        <v>100</v>
      </c>
      <c r="D35" s="7" t="s">
        <v>15</v>
      </c>
      <c r="E35" s="7">
        <v>3461058</v>
      </c>
      <c r="F35" s="7" t="s">
        <v>406</v>
      </c>
      <c r="G35" s="8">
        <v>40000</v>
      </c>
      <c r="H35" s="8">
        <v>40000</v>
      </c>
      <c r="I35" s="33" t="s">
        <v>407</v>
      </c>
      <c r="J35" s="7" t="s">
        <v>408</v>
      </c>
      <c r="K35" s="7">
        <v>16421</v>
      </c>
      <c r="L35" s="7" t="s">
        <v>319</v>
      </c>
      <c r="M35" s="49" t="s">
        <v>105</v>
      </c>
    </row>
    <row r="36" spans="2:13" ht="15.75" x14ac:dyDescent="0.25">
      <c r="B36" s="48">
        <v>25</v>
      </c>
      <c r="C36" s="7" t="s">
        <v>409</v>
      </c>
      <c r="D36" s="7" t="s">
        <v>15</v>
      </c>
      <c r="E36" s="7">
        <v>3460999</v>
      </c>
      <c r="F36" s="7" t="s">
        <v>410</v>
      </c>
      <c r="G36" s="8">
        <v>40000</v>
      </c>
      <c r="H36" s="8">
        <v>40000</v>
      </c>
      <c r="I36" s="33" t="s">
        <v>411</v>
      </c>
      <c r="J36" s="7" t="s">
        <v>412</v>
      </c>
      <c r="K36" s="7">
        <v>16422</v>
      </c>
      <c r="L36" s="7" t="s">
        <v>85</v>
      </c>
      <c r="M36" s="49" t="s">
        <v>85</v>
      </c>
    </row>
    <row r="37" spans="2:13" ht="15.75" x14ac:dyDescent="0.25">
      <c r="B37" s="48">
        <v>26</v>
      </c>
      <c r="C37" s="7" t="s">
        <v>351</v>
      </c>
      <c r="D37" s="7" t="s">
        <v>15</v>
      </c>
      <c r="E37" s="7">
        <v>3461197</v>
      </c>
      <c r="F37" s="7" t="s">
        <v>413</v>
      </c>
      <c r="G37" s="8">
        <v>40000</v>
      </c>
      <c r="H37" s="8">
        <v>40000</v>
      </c>
      <c r="I37" s="33" t="s">
        <v>414</v>
      </c>
      <c r="J37" s="7" t="s">
        <v>415</v>
      </c>
      <c r="K37" s="7">
        <v>16423</v>
      </c>
      <c r="L37" s="7" t="s">
        <v>85</v>
      </c>
      <c r="M37" s="49" t="s">
        <v>85</v>
      </c>
    </row>
    <row r="38" spans="2:13" ht="15.75" x14ac:dyDescent="0.25">
      <c r="B38" s="48">
        <v>27</v>
      </c>
      <c r="C38" s="7" t="s">
        <v>100</v>
      </c>
      <c r="D38" s="7" t="s">
        <v>15</v>
      </c>
      <c r="E38" s="7">
        <v>3461059</v>
      </c>
      <c r="F38" s="7" t="s">
        <v>416</v>
      </c>
      <c r="G38" s="8">
        <v>40000</v>
      </c>
      <c r="H38" s="8">
        <v>40000</v>
      </c>
      <c r="I38" s="33" t="s">
        <v>417</v>
      </c>
      <c r="J38" s="7" t="s">
        <v>418</v>
      </c>
      <c r="K38" s="7">
        <v>16424</v>
      </c>
      <c r="L38" s="7" t="s">
        <v>123</v>
      </c>
      <c r="M38" s="49" t="s">
        <v>123</v>
      </c>
    </row>
    <row r="39" spans="2:13" ht="15.75" x14ac:dyDescent="0.25">
      <c r="B39" s="48">
        <v>28</v>
      </c>
      <c r="C39" s="7" t="s">
        <v>372</v>
      </c>
      <c r="D39" s="7" t="s">
        <v>15</v>
      </c>
      <c r="E39" s="7">
        <v>3466339</v>
      </c>
      <c r="F39" s="7" t="s">
        <v>419</v>
      </c>
      <c r="G39" s="8">
        <v>33000</v>
      </c>
      <c r="H39" s="8">
        <v>33000</v>
      </c>
      <c r="I39" s="33" t="s">
        <v>420</v>
      </c>
      <c r="J39" s="7" t="s">
        <v>94</v>
      </c>
      <c r="K39" s="7">
        <v>16425</v>
      </c>
      <c r="L39" s="7" t="s">
        <v>25</v>
      </c>
      <c r="M39" s="49" t="s">
        <v>26</v>
      </c>
    </row>
    <row r="40" spans="2:13" ht="15.75" x14ac:dyDescent="0.25">
      <c r="B40" s="48">
        <v>29</v>
      </c>
      <c r="C40" s="7" t="s">
        <v>100</v>
      </c>
      <c r="D40" s="7" t="s">
        <v>15</v>
      </c>
      <c r="E40" s="7">
        <v>3461061</v>
      </c>
      <c r="F40" s="7" t="s">
        <v>421</v>
      </c>
      <c r="G40" s="8">
        <v>40000</v>
      </c>
      <c r="H40" s="8">
        <v>40000</v>
      </c>
      <c r="I40" s="33" t="s">
        <v>141</v>
      </c>
      <c r="J40" s="7" t="s">
        <v>350</v>
      </c>
      <c r="K40" s="7">
        <v>16426</v>
      </c>
      <c r="L40" s="7" t="s">
        <v>123</v>
      </c>
      <c r="M40" s="49" t="s">
        <v>123</v>
      </c>
    </row>
    <row r="41" spans="2:13" ht="15.75" x14ac:dyDescent="0.25">
      <c r="B41" s="48">
        <v>30</v>
      </c>
      <c r="C41" s="7" t="s">
        <v>100</v>
      </c>
      <c r="D41" s="7" t="s">
        <v>15</v>
      </c>
      <c r="E41" s="7">
        <v>3461060</v>
      </c>
      <c r="F41" s="7" t="s">
        <v>422</v>
      </c>
      <c r="G41" s="8">
        <v>40000</v>
      </c>
      <c r="H41" s="8">
        <v>40000</v>
      </c>
      <c r="I41" s="33" t="s">
        <v>141</v>
      </c>
      <c r="J41" s="7" t="s">
        <v>350</v>
      </c>
      <c r="K41" s="7">
        <v>16427</v>
      </c>
      <c r="L41" s="7" t="s">
        <v>123</v>
      </c>
      <c r="M41" s="49" t="s">
        <v>123</v>
      </c>
    </row>
    <row r="42" spans="2:13" ht="15.75" x14ac:dyDescent="0.25">
      <c r="B42" s="48">
        <v>31</v>
      </c>
      <c r="C42" s="7" t="s">
        <v>423</v>
      </c>
      <c r="D42" s="7" t="s">
        <v>15</v>
      </c>
      <c r="E42" s="7">
        <v>3460823</v>
      </c>
      <c r="F42" s="7" t="s">
        <v>424</v>
      </c>
      <c r="G42" s="8">
        <v>33000</v>
      </c>
      <c r="H42" s="8">
        <v>33000</v>
      </c>
      <c r="I42" s="33" t="s">
        <v>425</v>
      </c>
      <c r="J42" s="7" t="s">
        <v>426</v>
      </c>
      <c r="K42" s="7">
        <v>16428</v>
      </c>
      <c r="L42" s="7" t="s">
        <v>104</v>
      </c>
      <c r="M42" s="49" t="s">
        <v>105</v>
      </c>
    </row>
    <row r="43" spans="2:13" ht="15.75" x14ac:dyDescent="0.25">
      <c r="B43" s="48">
        <v>32</v>
      </c>
      <c r="C43" s="7" t="s">
        <v>423</v>
      </c>
      <c r="D43" s="7" t="s">
        <v>15</v>
      </c>
      <c r="E43" s="7">
        <v>3460824</v>
      </c>
      <c r="F43" s="7" t="s">
        <v>427</v>
      </c>
      <c r="G43" s="8">
        <v>33000</v>
      </c>
      <c r="H43" s="8">
        <v>33000</v>
      </c>
      <c r="I43" s="33" t="s">
        <v>304</v>
      </c>
      <c r="J43" s="7" t="s">
        <v>428</v>
      </c>
      <c r="K43" s="7">
        <v>16429</v>
      </c>
      <c r="L43" s="7" t="s">
        <v>104</v>
      </c>
      <c r="M43" s="49" t="s">
        <v>105</v>
      </c>
    </row>
    <row r="44" spans="2:13" ht="15.75" x14ac:dyDescent="0.25">
      <c r="B44" s="48">
        <v>33</v>
      </c>
      <c r="C44" s="7" t="s">
        <v>429</v>
      </c>
      <c r="D44" s="7" t="s">
        <v>15</v>
      </c>
      <c r="E44" s="7">
        <v>3461079</v>
      </c>
      <c r="F44" s="7" t="s">
        <v>430</v>
      </c>
      <c r="G44" s="8">
        <v>40000</v>
      </c>
      <c r="H44" s="8">
        <v>40000</v>
      </c>
      <c r="I44" s="33" t="s">
        <v>274</v>
      </c>
      <c r="J44" s="7" t="s">
        <v>431</v>
      </c>
      <c r="K44" s="7">
        <v>16432</v>
      </c>
      <c r="L44" s="7" t="s">
        <v>85</v>
      </c>
      <c r="M44" s="49" t="s">
        <v>85</v>
      </c>
    </row>
    <row r="45" spans="2:13" ht="15.75" x14ac:dyDescent="0.25">
      <c r="B45" s="48">
        <v>34</v>
      </c>
      <c r="C45" s="7" t="s">
        <v>429</v>
      </c>
      <c r="D45" s="7" t="s">
        <v>15</v>
      </c>
      <c r="E45" s="7">
        <v>3461089</v>
      </c>
      <c r="F45" s="7" t="s">
        <v>432</v>
      </c>
      <c r="G45" s="8">
        <v>40000</v>
      </c>
      <c r="H45" s="8">
        <v>40000</v>
      </c>
      <c r="I45" s="33" t="s">
        <v>304</v>
      </c>
      <c r="J45" s="7" t="s">
        <v>433</v>
      </c>
      <c r="K45" s="7">
        <v>16431</v>
      </c>
      <c r="L45" s="7" t="s">
        <v>85</v>
      </c>
      <c r="M45" s="49" t="s">
        <v>85</v>
      </c>
    </row>
    <row r="46" spans="2:13" ht="22.5" customHeight="1" x14ac:dyDescent="0.25">
      <c r="B46" s="48">
        <v>35</v>
      </c>
      <c r="C46" s="7" t="s">
        <v>434</v>
      </c>
      <c r="D46" s="7" t="s">
        <v>15</v>
      </c>
      <c r="E46" s="7">
        <v>3460773</v>
      </c>
      <c r="F46" s="7" t="s">
        <v>435</v>
      </c>
      <c r="G46" s="8">
        <v>40000</v>
      </c>
      <c r="H46" s="8">
        <v>40000</v>
      </c>
      <c r="I46" s="33" t="s">
        <v>141</v>
      </c>
      <c r="J46" s="7" t="s">
        <v>436</v>
      </c>
      <c r="K46" s="7">
        <v>16430</v>
      </c>
      <c r="L46" s="7" t="s">
        <v>279</v>
      </c>
      <c r="M46" s="49" t="s">
        <v>280</v>
      </c>
    </row>
    <row r="47" spans="2:13" s="228" customFormat="1" ht="25.5" customHeight="1" x14ac:dyDescent="0.25">
      <c r="B47" s="48">
        <v>36</v>
      </c>
      <c r="C47" s="7" t="s">
        <v>437</v>
      </c>
      <c r="D47" s="7" t="s">
        <v>15</v>
      </c>
      <c r="E47" s="7">
        <v>3461022</v>
      </c>
      <c r="F47" s="7" t="s">
        <v>438</v>
      </c>
      <c r="G47" s="7">
        <v>40000</v>
      </c>
      <c r="H47" s="266">
        <v>40000</v>
      </c>
      <c r="I47" s="7" t="s">
        <v>141</v>
      </c>
      <c r="J47" s="7" t="s">
        <v>278</v>
      </c>
      <c r="K47" s="224">
        <v>16433</v>
      </c>
      <c r="L47" s="7" t="s">
        <v>177</v>
      </c>
      <c r="M47" s="49" t="s">
        <v>253</v>
      </c>
    </row>
    <row r="48" spans="2:13" ht="15.75" x14ac:dyDescent="0.25">
      <c r="B48" s="48">
        <v>37</v>
      </c>
      <c r="C48" s="7" t="s">
        <v>439</v>
      </c>
      <c r="D48" s="7" t="s">
        <v>15</v>
      </c>
      <c r="E48" s="7">
        <v>3461095</v>
      </c>
      <c r="F48" s="7" t="s">
        <v>440</v>
      </c>
      <c r="G48" s="8">
        <v>40000</v>
      </c>
      <c r="H48" s="8">
        <v>40000</v>
      </c>
      <c r="I48" s="33" t="s">
        <v>207</v>
      </c>
      <c r="J48" s="7" t="s">
        <v>208</v>
      </c>
      <c r="K48" s="7">
        <v>16434</v>
      </c>
      <c r="L48" s="7" t="s">
        <v>85</v>
      </c>
      <c r="M48" s="49" t="s">
        <v>85</v>
      </c>
    </row>
    <row r="49" spans="2:13" ht="15.75" x14ac:dyDescent="0.25">
      <c r="B49" s="48">
        <v>38</v>
      </c>
      <c r="C49" s="7" t="s">
        <v>203</v>
      </c>
      <c r="D49" s="7" t="s">
        <v>15</v>
      </c>
      <c r="E49" s="7">
        <v>3461051</v>
      </c>
      <c r="F49" s="7" t="s">
        <v>441</v>
      </c>
      <c r="G49" s="8">
        <v>40000</v>
      </c>
      <c r="H49" s="8">
        <v>40000</v>
      </c>
      <c r="I49" s="33" t="s">
        <v>442</v>
      </c>
      <c r="J49" s="7" t="s">
        <v>208</v>
      </c>
      <c r="K49" s="7">
        <v>16435</v>
      </c>
      <c r="L49" s="7" t="s">
        <v>85</v>
      </c>
      <c r="M49" s="49" t="s">
        <v>85</v>
      </c>
    </row>
    <row r="50" spans="2:13" ht="15.75" x14ac:dyDescent="0.25">
      <c r="B50" s="48">
        <v>39</v>
      </c>
      <c r="C50" s="7" t="s">
        <v>203</v>
      </c>
      <c r="D50" s="7" t="s">
        <v>15</v>
      </c>
      <c r="E50" s="7">
        <v>3461053</v>
      </c>
      <c r="F50" s="7" t="s">
        <v>443</v>
      </c>
      <c r="G50" s="8">
        <v>40000</v>
      </c>
      <c r="H50" s="8">
        <v>40000</v>
      </c>
      <c r="I50" s="33" t="s">
        <v>442</v>
      </c>
      <c r="J50" s="7" t="s">
        <v>208</v>
      </c>
      <c r="K50" s="7">
        <v>16436</v>
      </c>
      <c r="L50" s="7" t="s">
        <v>85</v>
      </c>
      <c r="M50" s="49" t="s">
        <v>85</v>
      </c>
    </row>
    <row r="51" spans="2:13" ht="16.5" thickBot="1" x14ac:dyDescent="0.3">
      <c r="B51" s="74">
        <v>40</v>
      </c>
      <c r="C51" s="75" t="s">
        <v>203</v>
      </c>
      <c r="D51" s="75" t="s">
        <v>15</v>
      </c>
      <c r="E51" s="75">
        <v>3461052</v>
      </c>
      <c r="F51" s="75" t="s">
        <v>444</v>
      </c>
      <c r="G51" s="76">
        <v>40000</v>
      </c>
      <c r="H51" s="76">
        <v>40000</v>
      </c>
      <c r="I51" s="78" t="s">
        <v>442</v>
      </c>
      <c r="J51" s="75" t="s">
        <v>208</v>
      </c>
      <c r="K51" s="75">
        <v>16437</v>
      </c>
      <c r="L51" s="75" t="s">
        <v>85</v>
      </c>
      <c r="M51" s="79" t="s">
        <v>85</v>
      </c>
    </row>
    <row r="52" spans="2:13" ht="16.5" thickBot="1" x14ac:dyDescent="0.3">
      <c r="B52" s="225"/>
      <c r="C52" s="225"/>
      <c r="D52" s="225"/>
      <c r="E52" s="230"/>
      <c r="F52" s="229"/>
      <c r="G52" s="61">
        <f>SUM(G12:G51)</f>
        <v>1481000</v>
      </c>
      <c r="H52" s="233">
        <f>SUM(H12:H51)</f>
        <v>1481000</v>
      </c>
      <c r="I52" s="231"/>
      <c r="J52" s="229"/>
      <c r="K52" s="229"/>
      <c r="L52" s="229"/>
      <c r="M52" s="232"/>
    </row>
    <row r="53" spans="2:13" ht="18.75" customHeight="1" thickBot="1" x14ac:dyDescent="0.3">
      <c r="B53" s="423" t="s">
        <v>861</v>
      </c>
      <c r="C53" s="424"/>
      <c r="D53" s="424"/>
      <c r="E53" s="424"/>
      <c r="F53" s="425"/>
      <c r="G53" s="235">
        <v>44</v>
      </c>
      <c r="H53" s="236">
        <f>SUM(H52,H10)</f>
        <v>1661000</v>
      </c>
      <c r="I53" s="82"/>
      <c r="J53" s="42"/>
      <c r="K53" s="66"/>
      <c r="L53" s="42"/>
      <c r="M53" s="42"/>
    </row>
    <row r="54" spans="2:13" ht="18.75" customHeight="1" thickBot="1" x14ac:dyDescent="0.3">
      <c r="B54" s="402" t="s">
        <v>190</v>
      </c>
      <c r="C54" s="403"/>
      <c r="D54" s="403"/>
      <c r="E54" s="403"/>
      <c r="F54" s="404"/>
      <c r="G54" s="237"/>
      <c r="H54" s="238">
        <f>H5-H53</f>
        <v>8498837</v>
      </c>
      <c r="I54" s="234"/>
      <c r="J54" s="37"/>
      <c r="K54" s="38"/>
      <c r="L54" s="32"/>
      <c r="M54" s="32"/>
    </row>
    <row r="55" spans="2:13" ht="30.75" customHeight="1" thickBot="1" x14ac:dyDescent="0.3">
      <c r="F55" s="417" t="s">
        <v>191</v>
      </c>
      <c r="G55" s="417"/>
      <c r="H55" s="417"/>
      <c r="I55" s="419"/>
    </row>
    <row r="56" spans="2:13" ht="28.5" customHeight="1" thickBot="1" x14ac:dyDescent="0.3">
      <c r="B56" s="405" t="s">
        <v>192</v>
      </c>
      <c r="C56" s="406"/>
      <c r="D56" s="407"/>
      <c r="E56" s="416"/>
      <c r="F56" s="411"/>
      <c r="H56" s="39"/>
      <c r="J56" s="408" t="s">
        <v>193</v>
      </c>
      <c r="K56" s="409"/>
      <c r="L56" s="410"/>
      <c r="M56" s="411"/>
    </row>
    <row r="57" spans="2:13" ht="15" customHeight="1" thickBot="1" x14ac:dyDescent="0.3">
      <c r="B57" s="405" t="s">
        <v>194</v>
      </c>
      <c r="C57" s="406"/>
      <c r="D57" s="407"/>
      <c r="E57" s="417"/>
      <c r="F57" s="413"/>
      <c r="H57" s="39"/>
      <c r="J57" s="408" t="s">
        <v>195</v>
      </c>
      <c r="K57" s="409"/>
      <c r="L57" s="412"/>
      <c r="M57" s="413"/>
    </row>
    <row r="58" spans="2:13" ht="18" customHeight="1" thickBot="1" x14ac:dyDescent="0.3">
      <c r="B58" s="405" t="s">
        <v>196</v>
      </c>
      <c r="C58" s="406"/>
      <c r="D58" s="407"/>
      <c r="E58" s="418"/>
      <c r="F58" s="415"/>
      <c r="H58" s="39"/>
      <c r="J58" s="212" t="s">
        <v>194</v>
      </c>
      <c r="K58" s="213"/>
      <c r="L58" s="414"/>
      <c r="M58" s="415"/>
    </row>
  </sheetData>
  <mergeCells count="13">
    <mergeCell ref="B3:M3"/>
    <mergeCell ref="B54:F54"/>
    <mergeCell ref="B56:D56"/>
    <mergeCell ref="B57:D57"/>
    <mergeCell ref="B58:D58"/>
    <mergeCell ref="J56:K56"/>
    <mergeCell ref="J57:K57"/>
    <mergeCell ref="L56:M58"/>
    <mergeCell ref="E56:F58"/>
    <mergeCell ref="F55:I55"/>
    <mergeCell ref="C5:F5"/>
    <mergeCell ref="B53:F53"/>
    <mergeCell ref="B10:F10"/>
  </mergeCells>
  <pageMargins left="0.7" right="0.7" top="0.75" bottom="0.75" header="0.3" footer="0.3"/>
  <pageSetup scale="6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C3" sqref="C3:C4"/>
    </sheetView>
  </sheetViews>
  <sheetFormatPr defaultRowHeight="12.75" x14ac:dyDescent="0.2"/>
  <cols>
    <col min="1" max="1" width="8.42578125" style="319" customWidth="1"/>
    <col min="2" max="2" width="0.28515625" style="311" customWidth="1"/>
    <col min="3" max="3" width="19.28515625" style="332" customWidth="1"/>
    <col min="4" max="4" width="17.5703125" style="311" customWidth="1"/>
    <col min="5" max="5" width="18" style="311" customWidth="1"/>
    <col min="6" max="6" width="11.5703125" style="311" customWidth="1"/>
    <col min="7" max="7" width="13.140625" style="311" customWidth="1"/>
    <col min="8" max="8" width="19.42578125" style="311" customWidth="1"/>
    <col min="9" max="9" width="13" style="311" customWidth="1"/>
    <col min="10" max="10" width="18.85546875" style="311" customWidth="1"/>
    <col min="11" max="11" width="21.5703125" style="311" customWidth="1"/>
    <col min="12" max="12" width="22.28515625" style="311" customWidth="1"/>
    <col min="13" max="16384" width="9.140625" style="311"/>
  </cols>
  <sheetData>
    <row r="1" spans="1:14" s="310" customFormat="1" ht="26.25" thickBot="1" x14ac:dyDescent="0.25">
      <c r="A1" s="510" t="s">
        <v>1240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</row>
    <row r="2" spans="1:14" ht="23.25" thickBot="1" x14ac:dyDescent="0.25">
      <c r="A2" s="505" t="s">
        <v>1239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7"/>
    </row>
    <row r="3" spans="1:14" s="367" customFormat="1" ht="25.5" customHeight="1" x14ac:dyDescent="0.2">
      <c r="A3" s="511" t="s">
        <v>868</v>
      </c>
      <c r="B3" s="503" t="s">
        <v>869</v>
      </c>
      <c r="C3" s="514" t="s">
        <v>870</v>
      </c>
      <c r="D3" s="514" t="s">
        <v>871</v>
      </c>
      <c r="E3" s="516" t="s">
        <v>872</v>
      </c>
      <c r="F3" s="516" t="s">
        <v>873</v>
      </c>
      <c r="G3" s="503" t="s">
        <v>874</v>
      </c>
      <c r="H3" s="508" t="s">
        <v>875</v>
      </c>
      <c r="I3" s="503" t="s">
        <v>876</v>
      </c>
      <c r="J3" s="516" t="s">
        <v>877</v>
      </c>
      <c r="K3" s="503" t="s">
        <v>878</v>
      </c>
      <c r="L3" s="504"/>
    </row>
    <row r="4" spans="1:14" s="367" customFormat="1" ht="19.5" customHeight="1" thickBot="1" x14ac:dyDescent="0.25">
      <c r="A4" s="512"/>
      <c r="B4" s="513"/>
      <c r="C4" s="515"/>
      <c r="D4" s="515"/>
      <c r="E4" s="517"/>
      <c r="F4" s="517"/>
      <c r="G4" s="513"/>
      <c r="H4" s="509"/>
      <c r="I4" s="513"/>
      <c r="J4" s="517"/>
      <c r="K4" s="368" t="s">
        <v>879</v>
      </c>
      <c r="L4" s="369" t="s">
        <v>880</v>
      </c>
      <c r="N4" s="367" t="s">
        <v>832</v>
      </c>
    </row>
    <row r="5" spans="1:14" x14ac:dyDescent="0.2">
      <c r="A5" s="346">
        <v>1</v>
      </c>
      <c r="B5" s="347"/>
      <c r="C5" s="106" t="s">
        <v>1032</v>
      </c>
      <c r="D5" s="348">
        <v>17099</v>
      </c>
      <c r="E5" s="107">
        <v>3467344</v>
      </c>
      <c r="F5" s="349">
        <v>40000</v>
      </c>
      <c r="G5" s="106" t="s">
        <v>1033</v>
      </c>
      <c r="H5" s="199" t="s">
        <v>489</v>
      </c>
      <c r="I5" s="350" t="s">
        <v>883</v>
      </c>
      <c r="J5" s="350" t="s">
        <v>884</v>
      </c>
      <c r="K5" s="105" t="s">
        <v>570</v>
      </c>
      <c r="L5" s="351" t="s">
        <v>1034</v>
      </c>
    </row>
    <row r="6" spans="1:14" x14ac:dyDescent="0.2">
      <c r="A6" s="315">
        <v>2</v>
      </c>
      <c r="B6" s="316"/>
      <c r="C6" s="11" t="s">
        <v>1035</v>
      </c>
      <c r="D6" s="163">
        <v>17074</v>
      </c>
      <c r="E6" s="26">
        <v>3467067</v>
      </c>
      <c r="F6" s="161">
        <v>40000</v>
      </c>
      <c r="G6" s="11" t="s">
        <v>1036</v>
      </c>
      <c r="H6" s="155" t="s">
        <v>26</v>
      </c>
      <c r="I6" s="317" t="s">
        <v>883</v>
      </c>
      <c r="J6" s="317" t="s">
        <v>884</v>
      </c>
      <c r="K6" s="15" t="s">
        <v>347</v>
      </c>
      <c r="L6" s="162" t="s">
        <v>1037</v>
      </c>
    </row>
    <row r="7" spans="1:14" x14ac:dyDescent="0.2">
      <c r="A7" s="315">
        <v>3</v>
      </c>
      <c r="B7" s="316"/>
      <c r="C7" s="11" t="s">
        <v>1038</v>
      </c>
      <c r="D7" s="163">
        <v>17077</v>
      </c>
      <c r="E7" s="26">
        <v>3467555</v>
      </c>
      <c r="F7" s="161">
        <v>40000</v>
      </c>
      <c r="G7" s="11" t="s">
        <v>792</v>
      </c>
      <c r="H7" s="155" t="s">
        <v>26</v>
      </c>
      <c r="I7" s="317" t="s">
        <v>883</v>
      </c>
      <c r="J7" s="317" t="s">
        <v>884</v>
      </c>
      <c r="K7" s="15" t="s">
        <v>667</v>
      </c>
      <c r="L7" s="162" t="s">
        <v>1039</v>
      </c>
    </row>
    <row r="8" spans="1:14" x14ac:dyDescent="0.2">
      <c r="A8" s="315">
        <v>4</v>
      </c>
      <c r="B8" s="316"/>
      <c r="C8" s="11" t="s">
        <v>1040</v>
      </c>
      <c r="D8" s="163">
        <v>17080</v>
      </c>
      <c r="E8" s="26">
        <v>3467296</v>
      </c>
      <c r="F8" s="161">
        <v>40000</v>
      </c>
      <c r="G8" s="11" t="s">
        <v>1041</v>
      </c>
      <c r="H8" s="155" t="s">
        <v>26</v>
      </c>
      <c r="I8" s="317" t="s">
        <v>883</v>
      </c>
      <c r="J8" s="317" t="s">
        <v>884</v>
      </c>
      <c r="K8" s="15" t="s">
        <v>1042</v>
      </c>
      <c r="L8" s="162" t="s">
        <v>1043</v>
      </c>
    </row>
    <row r="9" spans="1:14" x14ac:dyDescent="0.2">
      <c r="A9" s="315">
        <v>5</v>
      </c>
      <c r="B9" s="316"/>
      <c r="C9" s="11" t="s">
        <v>1044</v>
      </c>
      <c r="D9" s="163">
        <v>17082</v>
      </c>
      <c r="E9" s="26">
        <v>3467634</v>
      </c>
      <c r="F9" s="161">
        <v>33000</v>
      </c>
      <c r="G9" s="11" t="s">
        <v>76</v>
      </c>
      <c r="H9" s="155" t="s">
        <v>26</v>
      </c>
      <c r="I9" s="317" t="s">
        <v>883</v>
      </c>
      <c r="J9" s="317" t="s">
        <v>884</v>
      </c>
      <c r="K9" s="15" t="s">
        <v>77</v>
      </c>
      <c r="L9" s="162" t="s">
        <v>1045</v>
      </c>
    </row>
    <row r="10" spans="1:14" x14ac:dyDescent="0.2">
      <c r="A10" s="315">
        <v>6</v>
      </c>
      <c r="B10" s="316"/>
      <c r="C10" s="11" t="s">
        <v>156</v>
      </c>
      <c r="D10" s="163">
        <v>17079</v>
      </c>
      <c r="E10" s="26">
        <v>3467414</v>
      </c>
      <c r="F10" s="161">
        <v>40000</v>
      </c>
      <c r="G10" s="11" t="s">
        <v>979</v>
      </c>
      <c r="H10" s="155" t="s">
        <v>26</v>
      </c>
      <c r="I10" s="317" t="s">
        <v>883</v>
      </c>
      <c r="J10" s="317" t="s">
        <v>884</v>
      </c>
      <c r="K10" s="15" t="s">
        <v>1046</v>
      </c>
      <c r="L10" s="345" t="s">
        <v>1047</v>
      </c>
    </row>
    <row r="11" spans="1:14" x14ac:dyDescent="0.2">
      <c r="A11" s="315">
        <v>7</v>
      </c>
      <c r="B11" s="316"/>
      <c r="C11" s="11" t="s">
        <v>693</v>
      </c>
      <c r="D11" s="163">
        <v>17095</v>
      </c>
      <c r="E11" s="26">
        <v>3467392</v>
      </c>
      <c r="F11" s="161">
        <v>33000</v>
      </c>
      <c r="G11" s="11" t="s">
        <v>96</v>
      </c>
      <c r="H11" s="155" t="s">
        <v>26</v>
      </c>
      <c r="I11" s="317" t="s">
        <v>883</v>
      </c>
      <c r="J11" s="317" t="s">
        <v>884</v>
      </c>
      <c r="K11" s="15" t="s">
        <v>97</v>
      </c>
      <c r="L11" s="162" t="s">
        <v>1048</v>
      </c>
    </row>
    <row r="12" spans="1:14" x14ac:dyDescent="0.2">
      <c r="A12" s="315">
        <v>8</v>
      </c>
      <c r="B12" s="316"/>
      <c r="C12" s="11" t="s">
        <v>1049</v>
      </c>
      <c r="D12" s="163">
        <v>17105</v>
      </c>
      <c r="E12" s="26">
        <v>3466600</v>
      </c>
      <c r="F12" s="161">
        <v>40000</v>
      </c>
      <c r="G12" s="11" t="s">
        <v>1050</v>
      </c>
      <c r="H12" s="155" t="s">
        <v>26</v>
      </c>
      <c r="I12" s="317" t="s">
        <v>883</v>
      </c>
      <c r="J12" s="317" t="s">
        <v>884</v>
      </c>
      <c r="K12" s="15" t="s">
        <v>1051</v>
      </c>
      <c r="L12" s="162" t="s">
        <v>1052</v>
      </c>
    </row>
    <row r="13" spans="1:14" x14ac:dyDescent="0.2">
      <c r="A13" s="315">
        <v>9</v>
      </c>
      <c r="B13" s="316"/>
      <c r="C13" s="11" t="s">
        <v>367</v>
      </c>
      <c r="D13" s="163">
        <v>17106</v>
      </c>
      <c r="E13" s="26">
        <v>3467637</v>
      </c>
      <c r="F13" s="161">
        <v>33000</v>
      </c>
      <c r="G13" s="11" t="s">
        <v>1053</v>
      </c>
      <c r="H13" s="155" t="s">
        <v>26</v>
      </c>
      <c r="I13" s="317" t="s">
        <v>883</v>
      </c>
      <c r="J13" s="317" t="s">
        <v>884</v>
      </c>
      <c r="K13" s="15" t="s">
        <v>148</v>
      </c>
      <c r="L13" s="162" t="s">
        <v>1054</v>
      </c>
    </row>
    <row r="14" spans="1:14" x14ac:dyDescent="0.2">
      <c r="A14" s="315">
        <v>10</v>
      </c>
      <c r="B14" s="316"/>
      <c r="C14" s="11" t="s">
        <v>367</v>
      </c>
      <c r="D14" s="163">
        <v>17108</v>
      </c>
      <c r="E14" s="26">
        <v>3467635</v>
      </c>
      <c r="F14" s="161">
        <v>33000</v>
      </c>
      <c r="G14" s="11" t="s">
        <v>1016</v>
      </c>
      <c r="H14" s="155" t="s">
        <v>26</v>
      </c>
      <c r="I14" s="317" t="s">
        <v>883</v>
      </c>
      <c r="J14" s="317" t="s">
        <v>884</v>
      </c>
      <c r="K14" s="15" t="s">
        <v>1055</v>
      </c>
      <c r="L14" s="162" t="s">
        <v>1056</v>
      </c>
    </row>
    <row r="15" spans="1:14" x14ac:dyDescent="0.2">
      <c r="A15" s="315">
        <v>11</v>
      </c>
      <c r="B15" s="316"/>
      <c r="C15" s="11" t="s">
        <v>367</v>
      </c>
      <c r="D15" s="163">
        <v>17097</v>
      </c>
      <c r="E15" s="26">
        <v>3467630</v>
      </c>
      <c r="F15" s="161">
        <v>45000</v>
      </c>
      <c r="G15" s="11" t="s">
        <v>468</v>
      </c>
      <c r="H15" s="155" t="s">
        <v>26</v>
      </c>
      <c r="I15" s="317" t="s">
        <v>883</v>
      </c>
      <c r="J15" s="317" t="s">
        <v>884</v>
      </c>
      <c r="K15" s="15" t="s">
        <v>222</v>
      </c>
      <c r="L15" s="162" t="s">
        <v>1057</v>
      </c>
    </row>
    <row r="16" spans="1:14" x14ac:dyDescent="0.2">
      <c r="A16" s="315">
        <v>12</v>
      </c>
      <c r="B16" s="316"/>
      <c r="C16" s="11" t="s">
        <v>367</v>
      </c>
      <c r="D16" s="163">
        <v>17100</v>
      </c>
      <c r="E16" s="26">
        <v>3467636</v>
      </c>
      <c r="F16" s="161">
        <v>33000</v>
      </c>
      <c r="G16" s="11" t="s">
        <v>1058</v>
      </c>
      <c r="H16" s="155" t="s">
        <v>26</v>
      </c>
      <c r="I16" s="317" t="s">
        <v>883</v>
      </c>
      <c r="J16" s="317" t="s">
        <v>884</v>
      </c>
      <c r="K16" s="15" t="s">
        <v>1059</v>
      </c>
      <c r="L16" s="162" t="s">
        <v>1060</v>
      </c>
    </row>
    <row r="17" spans="1:12" x14ac:dyDescent="0.2">
      <c r="A17" s="315">
        <v>13</v>
      </c>
      <c r="B17" s="316"/>
      <c r="C17" s="11" t="s">
        <v>367</v>
      </c>
      <c r="D17" s="163">
        <v>17104</v>
      </c>
      <c r="E17" s="26">
        <v>3467631</v>
      </c>
      <c r="F17" s="161">
        <v>45000</v>
      </c>
      <c r="G17" s="11" t="s">
        <v>516</v>
      </c>
      <c r="H17" s="155" t="s">
        <v>26</v>
      </c>
      <c r="I17" s="317" t="s">
        <v>883</v>
      </c>
      <c r="J17" s="317" t="s">
        <v>884</v>
      </c>
      <c r="K17" s="15" t="s">
        <v>517</v>
      </c>
      <c r="L17" s="162" t="s">
        <v>1061</v>
      </c>
    </row>
    <row r="18" spans="1:12" x14ac:dyDescent="0.2">
      <c r="A18" s="315">
        <v>14</v>
      </c>
      <c r="B18" s="316"/>
      <c r="C18" s="11" t="s">
        <v>1062</v>
      </c>
      <c r="D18" s="163">
        <v>17081</v>
      </c>
      <c r="E18" s="26">
        <v>3467610</v>
      </c>
      <c r="F18" s="161">
        <v>33000</v>
      </c>
      <c r="G18" s="11" t="s">
        <v>1063</v>
      </c>
      <c r="H18" s="155" t="s">
        <v>105</v>
      </c>
      <c r="I18" s="317" t="s">
        <v>883</v>
      </c>
      <c r="J18" s="317" t="s">
        <v>884</v>
      </c>
      <c r="K18" s="15" t="s">
        <v>1064</v>
      </c>
      <c r="L18" s="162" t="s">
        <v>1065</v>
      </c>
    </row>
    <row r="19" spans="1:12" x14ac:dyDescent="0.2">
      <c r="A19" s="315">
        <v>15</v>
      </c>
      <c r="B19" s="316"/>
      <c r="C19" s="11" t="s">
        <v>1032</v>
      </c>
      <c r="D19" s="163">
        <v>17086</v>
      </c>
      <c r="E19" s="26">
        <v>3467343</v>
      </c>
      <c r="F19" s="161">
        <v>40000</v>
      </c>
      <c r="G19" s="11" t="s">
        <v>1066</v>
      </c>
      <c r="H19" s="155" t="s">
        <v>105</v>
      </c>
      <c r="I19" s="317" t="s">
        <v>883</v>
      </c>
      <c r="J19" s="317" t="s">
        <v>884</v>
      </c>
      <c r="K19" s="15" t="s">
        <v>926</v>
      </c>
      <c r="L19" s="162" t="s">
        <v>1067</v>
      </c>
    </row>
    <row r="20" spans="1:12" x14ac:dyDescent="0.2">
      <c r="A20" s="315">
        <v>16</v>
      </c>
      <c r="B20" s="316"/>
      <c r="C20" s="11" t="s">
        <v>1068</v>
      </c>
      <c r="D20" s="163">
        <v>17091</v>
      </c>
      <c r="E20" s="26">
        <v>3467481</v>
      </c>
      <c r="F20" s="161">
        <v>40000</v>
      </c>
      <c r="G20" s="11" t="s">
        <v>1069</v>
      </c>
      <c r="H20" s="155" t="s">
        <v>105</v>
      </c>
      <c r="I20" s="317" t="s">
        <v>883</v>
      </c>
      <c r="J20" s="317" t="s">
        <v>884</v>
      </c>
      <c r="K20" s="15" t="s">
        <v>1070</v>
      </c>
      <c r="L20" s="162" t="s">
        <v>1071</v>
      </c>
    </row>
    <row r="21" spans="1:12" x14ac:dyDescent="0.2">
      <c r="A21" s="315">
        <v>17</v>
      </c>
      <c r="B21" s="316"/>
      <c r="C21" s="11" t="s">
        <v>1072</v>
      </c>
      <c r="D21" s="163">
        <v>17090</v>
      </c>
      <c r="E21" s="26">
        <v>3466513</v>
      </c>
      <c r="F21" s="161">
        <v>40000</v>
      </c>
      <c r="G21" s="11" t="s">
        <v>1073</v>
      </c>
      <c r="H21" s="155" t="s">
        <v>202</v>
      </c>
      <c r="I21" s="317" t="s">
        <v>883</v>
      </c>
      <c r="J21" s="317" t="s">
        <v>884</v>
      </c>
      <c r="K21" s="15" t="s">
        <v>1074</v>
      </c>
      <c r="L21" s="162" t="s">
        <v>1075</v>
      </c>
    </row>
    <row r="22" spans="1:12" x14ac:dyDescent="0.2">
      <c r="A22" s="315">
        <v>18</v>
      </c>
      <c r="B22" s="316"/>
      <c r="C22" s="11" t="s">
        <v>1076</v>
      </c>
      <c r="D22" s="163">
        <v>17101</v>
      </c>
      <c r="E22" s="26">
        <v>3467760</v>
      </c>
      <c r="F22" s="161">
        <v>45000</v>
      </c>
      <c r="G22" s="11" t="s">
        <v>1077</v>
      </c>
      <c r="H22" s="155" t="s">
        <v>202</v>
      </c>
      <c r="I22" s="317" t="s">
        <v>883</v>
      </c>
      <c r="J22" s="317" t="s">
        <v>884</v>
      </c>
      <c r="K22" s="15" t="s">
        <v>517</v>
      </c>
      <c r="L22" s="162" t="s">
        <v>1078</v>
      </c>
    </row>
    <row r="23" spans="1:12" x14ac:dyDescent="0.2">
      <c r="A23" s="315">
        <v>19</v>
      </c>
      <c r="B23" s="316"/>
      <c r="C23" s="11" t="s">
        <v>951</v>
      </c>
      <c r="D23" s="163">
        <v>17084</v>
      </c>
      <c r="E23" s="26">
        <v>3467370</v>
      </c>
      <c r="F23" s="161">
        <v>40000</v>
      </c>
      <c r="G23" s="11" t="s">
        <v>1079</v>
      </c>
      <c r="H23" s="155" t="s">
        <v>123</v>
      </c>
      <c r="I23" s="317" t="s">
        <v>883</v>
      </c>
      <c r="J23" s="317" t="s">
        <v>884</v>
      </c>
      <c r="K23" s="15" t="s">
        <v>614</v>
      </c>
      <c r="L23" s="162" t="s">
        <v>1080</v>
      </c>
    </row>
    <row r="24" spans="1:12" x14ac:dyDescent="0.2">
      <c r="A24" s="315">
        <v>20</v>
      </c>
      <c r="B24" s="316"/>
      <c r="C24" s="11" t="s">
        <v>951</v>
      </c>
      <c r="D24" s="163">
        <v>17085</v>
      </c>
      <c r="E24" s="26">
        <v>3467369</v>
      </c>
      <c r="F24" s="161">
        <v>40000</v>
      </c>
      <c r="G24" s="11" t="s">
        <v>1081</v>
      </c>
      <c r="H24" s="155" t="s">
        <v>123</v>
      </c>
      <c r="I24" s="317" t="s">
        <v>883</v>
      </c>
      <c r="J24" s="317" t="s">
        <v>884</v>
      </c>
      <c r="K24" s="15" t="s">
        <v>930</v>
      </c>
      <c r="L24" s="162" t="s">
        <v>1080</v>
      </c>
    </row>
    <row r="25" spans="1:12" x14ac:dyDescent="0.2">
      <c r="A25" s="315">
        <v>21</v>
      </c>
      <c r="B25" s="316"/>
      <c r="C25" s="11" t="s">
        <v>1082</v>
      </c>
      <c r="D25" s="163">
        <v>17089</v>
      </c>
      <c r="E25" s="26">
        <v>3466582</v>
      </c>
      <c r="F25" s="161">
        <v>40000</v>
      </c>
      <c r="G25" s="11" t="s">
        <v>1083</v>
      </c>
      <c r="H25" s="155" t="s">
        <v>50</v>
      </c>
      <c r="I25" s="317" t="s">
        <v>883</v>
      </c>
      <c r="J25" s="317" t="s">
        <v>884</v>
      </c>
      <c r="K25" s="15" t="s">
        <v>522</v>
      </c>
      <c r="L25" s="162" t="s">
        <v>1084</v>
      </c>
    </row>
    <row r="26" spans="1:12" x14ac:dyDescent="0.2">
      <c r="A26" s="315">
        <v>22</v>
      </c>
      <c r="B26" s="316"/>
      <c r="C26" s="11" t="s">
        <v>1085</v>
      </c>
      <c r="D26" s="163">
        <v>17073</v>
      </c>
      <c r="E26" s="26">
        <v>3467297</v>
      </c>
      <c r="F26" s="161">
        <v>40000</v>
      </c>
      <c r="G26" s="11" t="s">
        <v>1086</v>
      </c>
      <c r="H26" s="155" t="s">
        <v>20</v>
      </c>
      <c r="I26" s="317" t="s">
        <v>883</v>
      </c>
      <c r="J26" s="317" t="s">
        <v>884</v>
      </c>
      <c r="K26" s="15" t="s">
        <v>248</v>
      </c>
      <c r="L26" s="162" t="s">
        <v>1087</v>
      </c>
    </row>
    <row r="27" spans="1:12" x14ac:dyDescent="0.2">
      <c r="A27" s="315">
        <v>23</v>
      </c>
      <c r="B27" s="316"/>
      <c r="C27" s="11" t="s">
        <v>156</v>
      </c>
      <c r="D27" s="163">
        <v>17076</v>
      </c>
      <c r="E27" s="26">
        <v>3467413</v>
      </c>
      <c r="F27" s="161">
        <v>40000</v>
      </c>
      <c r="G27" s="11" t="s">
        <v>1088</v>
      </c>
      <c r="H27" s="155" t="s">
        <v>1089</v>
      </c>
      <c r="I27" s="317" t="s">
        <v>883</v>
      </c>
      <c r="J27" s="317" t="s">
        <v>884</v>
      </c>
      <c r="K27" s="15" t="s">
        <v>1090</v>
      </c>
      <c r="L27" s="162" t="s">
        <v>1091</v>
      </c>
    </row>
    <row r="28" spans="1:12" x14ac:dyDescent="0.2">
      <c r="A28" s="315">
        <v>24</v>
      </c>
      <c r="B28" s="316"/>
      <c r="C28" s="11" t="s">
        <v>1092</v>
      </c>
      <c r="D28" s="163">
        <v>17078</v>
      </c>
      <c r="E28" s="26">
        <v>3466470</v>
      </c>
      <c r="F28" s="161">
        <v>45000</v>
      </c>
      <c r="G28" s="11" t="s">
        <v>1093</v>
      </c>
      <c r="H28" s="155" t="s">
        <v>155</v>
      </c>
      <c r="I28" s="317" t="s">
        <v>883</v>
      </c>
      <c r="J28" s="317" t="s">
        <v>884</v>
      </c>
      <c r="K28" s="15" t="s">
        <v>1094</v>
      </c>
      <c r="L28" s="162" t="s">
        <v>1095</v>
      </c>
    </row>
    <row r="29" spans="1:12" x14ac:dyDescent="0.2">
      <c r="A29" s="315">
        <v>25</v>
      </c>
      <c r="B29" s="316"/>
      <c r="C29" s="11" t="s">
        <v>1096</v>
      </c>
      <c r="D29" s="163">
        <v>17087</v>
      </c>
      <c r="E29" s="26">
        <v>3467377</v>
      </c>
      <c r="F29" s="161">
        <v>40000</v>
      </c>
      <c r="G29" s="11" t="s">
        <v>1097</v>
      </c>
      <c r="H29" s="155" t="s">
        <v>155</v>
      </c>
      <c r="I29" s="317" t="s">
        <v>883</v>
      </c>
      <c r="J29" s="317" t="s">
        <v>884</v>
      </c>
      <c r="K29" s="15" t="s">
        <v>222</v>
      </c>
      <c r="L29" s="162" t="s">
        <v>1084</v>
      </c>
    </row>
    <row r="30" spans="1:12" x14ac:dyDescent="0.2">
      <c r="A30" s="315">
        <v>26</v>
      </c>
      <c r="B30" s="316"/>
      <c r="C30" s="11" t="s">
        <v>1098</v>
      </c>
      <c r="D30" s="163">
        <v>17088</v>
      </c>
      <c r="E30" s="26">
        <v>302440</v>
      </c>
      <c r="F30" s="161">
        <v>33000</v>
      </c>
      <c r="G30" s="11" t="s">
        <v>1099</v>
      </c>
      <c r="H30" s="155" t="s">
        <v>155</v>
      </c>
      <c r="I30" s="317" t="s">
        <v>883</v>
      </c>
      <c r="J30" s="317" t="s">
        <v>884</v>
      </c>
      <c r="K30" s="15" t="s">
        <v>614</v>
      </c>
      <c r="L30" s="162" t="s">
        <v>1100</v>
      </c>
    </row>
    <row r="31" spans="1:12" x14ac:dyDescent="0.2">
      <c r="A31" s="315">
        <v>27</v>
      </c>
      <c r="B31" s="316"/>
      <c r="C31" s="11" t="s">
        <v>1101</v>
      </c>
      <c r="D31" s="163">
        <v>17109</v>
      </c>
      <c r="E31" s="26">
        <v>3467260</v>
      </c>
      <c r="F31" s="161">
        <v>40000</v>
      </c>
      <c r="G31" s="11" t="s">
        <v>1102</v>
      </c>
      <c r="H31" s="155" t="s">
        <v>155</v>
      </c>
      <c r="I31" s="317" t="s">
        <v>883</v>
      </c>
      <c r="J31" s="317" t="s">
        <v>884</v>
      </c>
      <c r="K31" s="15" t="s">
        <v>1103</v>
      </c>
      <c r="L31" s="162" t="s">
        <v>1104</v>
      </c>
    </row>
    <row r="32" spans="1:12" x14ac:dyDescent="0.2">
      <c r="A32" s="315">
        <v>28</v>
      </c>
      <c r="B32" s="316"/>
      <c r="C32" s="11" t="s">
        <v>1098</v>
      </c>
      <c r="D32" s="163">
        <v>17093</v>
      </c>
      <c r="E32" s="26">
        <v>302377</v>
      </c>
      <c r="F32" s="161">
        <v>33000</v>
      </c>
      <c r="G32" s="11" t="s">
        <v>1105</v>
      </c>
      <c r="H32" s="155" t="s">
        <v>155</v>
      </c>
      <c r="I32" s="317" t="s">
        <v>883</v>
      </c>
      <c r="J32" s="317" t="s">
        <v>884</v>
      </c>
      <c r="K32" s="15" t="s">
        <v>614</v>
      </c>
      <c r="L32" s="162" t="s">
        <v>1084</v>
      </c>
    </row>
    <row r="33" spans="1:12" x14ac:dyDescent="0.2">
      <c r="A33" s="315">
        <v>29</v>
      </c>
      <c r="B33" s="316"/>
      <c r="C33" s="11" t="s">
        <v>1098</v>
      </c>
      <c r="D33" s="163">
        <v>17094</v>
      </c>
      <c r="E33" s="26">
        <v>302897</v>
      </c>
      <c r="F33" s="161">
        <v>33000</v>
      </c>
      <c r="G33" s="11" t="s">
        <v>1106</v>
      </c>
      <c r="H33" s="155" t="s">
        <v>155</v>
      </c>
      <c r="I33" s="317" t="s">
        <v>883</v>
      </c>
      <c r="J33" s="317" t="s">
        <v>884</v>
      </c>
      <c r="K33" s="15" t="s">
        <v>614</v>
      </c>
      <c r="L33" s="162" t="s">
        <v>1100</v>
      </c>
    </row>
    <row r="34" spans="1:12" x14ac:dyDescent="0.2">
      <c r="A34" s="315">
        <v>30</v>
      </c>
      <c r="B34" s="316"/>
      <c r="C34" s="11" t="s">
        <v>1107</v>
      </c>
      <c r="D34" s="163">
        <v>17103</v>
      </c>
      <c r="E34" s="26">
        <v>3467550</v>
      </c>
      <c r="F34" s="161">
        <v>40000</v>
      </c>
      <c r="G34" s="11" t="s">
        <v>1108</v>
      </c>
      <c r="H34" s="155" t="s">
        <v>155</v>
      </c>
      <c r="I34" s="317" t="s">
        <v>883</v>
      </c>
      <c r="J34" s="317" t="s">
        <v>884</v>
      </c>
      <c r="K34" s="15" t="s">
        <v>338</v>
      </c>
      <c r="L34" s="162" t="s">
        <v>1109</v>
      </c>
    </row>
    <row r="35" spans="1:12" x14ac:dyDescent="0.2">
      <c r="A35" s="315">
        <v>31</v>
      </c>
      <c r="B35" s="316"/>
      <c r="C35" s="11" t="s">
        <v>1110</v>
      </c>
      <c r="D35" s="163">
        <v>17072</v>
      </c>
      <c r="E35" s="26">
        <v>3467227</v>
      </c>
      <c r="F35" s="161">
        <v>33000</v>
      </c>
      <c r="G35" s="11" t="s">
        <v>1111</v>
      </c>
      <c r="H35" s="155" t="s">
        <v>1112</v>
      </c>
      <c r="I35" s="317" t="s">
        <v>883</v>
      </c>
      <c r="J35" s="317" t="s">
        <v>884</v>
      </c>
      <c r="K35" s="15" t="s">
        <v>819</v>
      </c>
      <c r="L35" s="162" t="s">
        <v>1113</v>
      </c>
    </row>
    <row r="36" spans="1:12" x14ac:dyDescent="0.2">
      <c r="A36" s="315">
        <v>32</v>
      </c>
      <c r="B36" s="316"/>
      <c r="C36" s="11" t="s">
        <v>1114</v>
      </c>
      <c r="D36" s="163">
        <v>17075</v>
      </c>
      <c r="E36" s="26">
        <v>3467225</v>
      </c>
      <c r="F36" s="161">
        <v>40000</v>
      </c>
      <c r="G36" s="11" t="s">
        <v>22</v>
      </c>
      <c r="H36" s="155" t="s">
        <v>80</v>
      </c>
      <c r="I36" s="317" t="s">
        <v>883</v>
      </c>
      <c r="J36" s="317" t="s">
        <v>884</v>
      </c>
      <c r="K36" s="15" t="s">
        <v>23</v>
      </c>
      <c r="L36" s="162" t="s">
        <v>1115</v>
      </c>
    </row>
    <row r="37" spans="1:12" x14ac:dyDescent="0.2">
      <c r="A37" s="315">
        <v>33</v>
      </c>
      <c r="B37" s="316"/>
      <c r="C37" s="11" t="s">
        <v>1114</v>
      </c>
      <c r="D37" s="163">
        <v>17083</v>
      </c>
      <c r="E37" s="26">
        <v>3466788</v>
      </c>
      <c r="F37" s="161">
        <v>40000</v>
      </c>
      <c r="G37" s="11" t="s">
        <v>1116</v>
      </c>
      <c r="H37" s="155" t="s">
        <v>80</v>
      </c>
      <c r="I37" s="317" t="s">
        <v>883</v>
      </c>
      <c r="J37" s="317" t="s">
        <v>884</v>
      </c>
      <c r="K37" s="15" t="s">
        <v>1117</v>
      </c>
      <c r="L37" s="162" t="s">
        <v>1118</v>
      </c>
    </row>
    <row r="38" spans="1:12" x14ac:dyDescent="0.2">
      <c r="A38" s="315">
        <v>34</v>
      </c>
      <c r="B38" s="316"/>
      <c r="C38" s="11" t="s">
        <v>1119</v>
      </c>
      <c r="D38" s="163">
        <v>17092</v>
      </c>
      <c r="E38" s="26">
        <v>3467231</v>
      </c>
      <c r="F38" s="161">
        <v>33000</v>
      </c>
      <c r="G38" s="11" t="s">
        <v>52</v>
      </c>
      <c r="H38" s="155" t="s">
        <v>1120</v>
      </c>
      <c r="I38" s="317" t="s">
        <v>883</v>
      </c>
      <c r="J38" s="317" t="s">
        <v>884</v>
      </c>
      <c r="K38" s="15" t="s">
        <v>1121</v>
      </c>
      <c r="L38" s="162" t="s">
        <v>1122</v>
      </c>
    </row>
    <row r="39" spans="1:12" x14ac:dyDescent="0.2">
      <c r="A39" s="315">
        <v>35</v>
      </c>
      <c r="B39" s="316"/>
      <c r="C39" s="11" t="s">
        <v>1123</v>
      </c>
      <c r="D39" s="163">
        <v>17096</v>
      </c>
      <c r="E39" s="26">
        <v>3467301</v>
      </c>
      <c r="F39" s="161">
        <v>40000</v>
      </c>
      <c r="G39" s="11" t="s">
        <v>1124</v>
      </c>
      <c r="H39" s="155" t="s">
        <v>773</v>
      </c>
      <c r="I39" s="317" t="s">
        <v>883</v>
      </c>
      <c r="J39" s="317" t="s">
        <v>884</v>
      </c>
      <c r="K39" s="15" t="s">
        <v>38</v>
      </c>
      <c r="L39" s="162" t="s">
        <v>1125</v>
      </c>
    </row>
    <row r="40" spans="1:12" x14ac:dyDescent="0.2">
      <c r="A40" s="315">
        <v>36</v>
      </c>
      <c r="B40" s="316"/>
      <c r="C40" s="11" t="s">
        <v>150</v>
      </c>
      <c r="D40" s="163">
        <v>17102</v>
      </c>
      <c r="E40" s="26">
        <v>346778</v>
      </c>
      <c r="F40" s="161">
        <v>40000</v>
      </c>
      <c r="G40" s="11" t="s">
        <v>1126</v>
      </c>
      <c r="H40" s="155" t="s">
        <v>773</v>
      </c>
      <c r="I40" s="317" t="s">
        <v>883</v>
      </c>
      <c r="J40" s="317" t="s">
        <v>884</v>
      </c>
      <c r="K40" s="15" t="s">
        <v>1127</v>
      </c>
      <c r="L40" s="162" t="s">
        <v>1128</v>
      </c>
    </row>
    <row r="41" spans="1:12" x14ac:dyDescent="0.2">
      <c r="A41" s="315">
        <v>37</v>
      </c>
      <c r="B41" s="316"/>
      <c r="C41" s="11" t="s">
        <v>1129</v>
      </c>
      <c r="D41" s="163">
        <v>17107</v>
      </c>
      <c r="E41" s="26">
        <v>3467120</v>
      </c>
      <c r="F41" s="161">
        <v>40000</v>
      </c>
      <c r="G41" s="11" t="s">
        <v>1130</v>
      </c>
      <c r="H41" s="155" t="s">
        <v>1131</v>
      </c>
      <c r="I41" s="317" t="s">
        <v>883</v>
      </c>
      <c r="J41" s="317" t="s">
        <v>884</v>
      </c>
      <c r="K41" s="15" t="s">
        <v>1132</v>
      </c>
      <c r="L41" s="162" t="s">
        <v>1133</v>
      </c>
    </row>
    <row r="42" spans="1:12" x14ac:dyDescent="0.2">
      <c r="A42" s="315">
        <v>38</v>
      </c>
      <c r="B42" s="316"/>
      <c r="C42" s="11" t="s">
        <v>1129</v>
      </c>
      <c r="D42" s="163">
        <v>17098</v>
      </c>
      <c r="E42" s="26">
        <v>3467119</v>
      </c>
      <c r="F42" s="161">
        <v>40000</v>
      </c>
      <c r="G42" s="11" t="s">
        <v>1134</v>
      </c>
      <c r="H42" s="155" t="s">
        <v>1131</v>
      </c>
      <c r="I42" s="317" t="s">
        <v>883</v>
      </c>
      <c r="J42" s="317" t="s">
        <v>884</v>
      </c>
      <c r="K42" s="15" t="s">
        <v>1135</v>
      </c>
      <c r="L42" s="162" t="s">
        <v>1136</v>
      </c>
    </row>
    <row r="43" spans="1:12" ht="15" x14ac:dyDescent="0.2">
      <c r="C43" s="342"/>
    </row>
    <row r="44" spans="1:12" ht="15" x14ac:dyDescent="0.2">
      <c r="C44" s="342"/>
      <c r="E44" s="321"/>
    </row>
    <row r="45" spans="1:12" ht="15" x14ac:dyDescent="0.2">
      <c r="A45" s="322"/>
      <c r="B45" s="342" t="s">
        <v>13</v>
      </c>
      <c r="C45" s="342"/>
      <c r="D45" s="342"/>
      <c r="E45" s="324">
        <v>4527488</v>
      </c>
      <c r="F45" s="325"/>
      <c r="G45" s="322"/>
      <c r="H45" s="322"/>
      <c r="K45" s="322"/>
      <c r="L45" s="322"/>
    </row>
    <row r="46" spans="1:12" ht="15" x14ac:dyDescent="0.25">
      <c r="B46" s="342"/>
      <c r="D46" s="342"/>
      <c r="E46" s="326"/>
      <c r="F46" s="327">
        <f>SUM(F5:F42)</f>
        <v>1463000</v>
      </c>
    </row>
    <row r="47" spans="1:12" ht="15" x14ac:dyDescent="0.25">
      <c r="B47" s="342" t="s">
        <v>954</v>
      </c>
      <c r="C47" s="339"/>
      <c r="D47" s="342"/>
      <c r="E47" s="327">
        <f>E45-F46</f>
        <v>3064488</v>
      </c>
      <c r="F47" s="326"/>
    </row>
    <row r="49" spans="1:12" s="322" customFormat="1" ht="18" x14ac:dyDescent="0.25">
      <c r="A49" s="328"/>
      <c r="B49" s="329"/>
      <c r="C49" s="332"/>
      <c r="D49" s="339"/>
      <c r="E49" s="330"/>
      <c r="F49" s="331"/>
      <c r="G49" s="329"/>
      <c r="H49" s="329"/>
      <c r="I49" s="311"/>
      <c r="J49" s="311"/>
      <c r="K49" s="329"/>
      <c r="L49" s="329"/>
    </row>
    <row r="53" spans="1:12" s="329" customFormat="1" x14ac:dyDescent="0.2">
      <c r="A53" s="319"/>
      <c r="B53" s="311"/>
      <c r="C53" s="332"/>
      <c r="D53" s="311"/>
      <c r="E53" s="311"/>
      <c r="F53" s="311"/>
      <c r="G53" s="311"/>
      <c r="H53" s="311"/>
      <c r="I53" s="311"/>
      <c r="J53" s="311"/>
      <c r="K53" s="311"/>
      <c r="L53" s="311"/>
    </row>
  </sheetData>
  <mergeCells count="13">
    <mergeCell ref="K3:L3"/>
    <mergeCell ref="A2:L2"/>
    <mergeCell ref="H3:H4"/>
    <mergeCell ref="A1:L1"/>
    <mergeCell ref="A3:A4"/>
    <mergeCell ref="B3:B4"/>
    <mergeCell ref="C3:C4"/>
    <mergeCell ref="D3:D4"/>
    <mergeCell ref="E3:E4"/>
    <mergeCell ref="F3:F4"/>
    <mergeCell ref="G3:G4"/>
    <mergeCell ref="I3:I4"/>
    <mergeCell ref="J3:J4"/>
  </mergeCells>
  <conditionalFormatting sqref="E49">
    <cfRule type="duplicateValues" dxfId="11" priority="1"/>
  </conditionalFormatting>
  <conditionalFormatting sqref="E49">
    <cfRule type="duplicateValues" dxfId="10" priority="2"/>
    <cfRule type="duplicateValues" dxfId="9" priority="3"/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I27" sqref="I27"/>
    </sheetView>
  </sheetViews>
  <sheetFormatPr defaultRowHeight="12.75" x14ac:dyDescent="0.2"/>
  <cols>
    <col min="1" max="1" width="8.42578125" style="355" customWidth="1"/>
    <col min="2" max="2" width="0.28515625" style="311" customWidth="1"/>
    <col min="3" max="3" width="17.5703125" style="332" customWidth="1"/>
    <col min="4" max="4" width="18.7109375" style="311" customWidth="1"/>
    <col min="5" max="5" width="13.85546875" style="311" customWidth="1"/>
    <col min="6" max="6" width="15.85546875" style="311" customWidth="1"/>
    <col min="7" max="7" width="12.85546875" style="311" customWidth="1"/>
    <col min="8" max="8" width="19.5703125" style="311" customWidth="1"/>
    <col min="9" max="9" width="12" style="311" customWidth="1"/>
    <col min="10" max="10" width="15.85546875" style="311" customWidth="1"/>
    <col min="11" max="11" width="14.28515625" style="311" customWidth="1"/>
    <col min="12" max="12" width="16.28515625" style="311" customWidth="1"/>
    <col min="13" max="16384" width="9.140625" style="311"/>
  </cols>
  <sheetData>
    <row r="1" spans="1:14" s="310" customFormat="1" ht="26.25" thickBot="1" x14ac:dyDescent="0.25">
      <c r="A1" s="524" t="s">
        <v>1241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6"/>
    </row>
    <row r="2" spans="1:14" ht="23.25" thickBot="1" x14ac:dyDescent="0.25">
      <c r="A2" s="505" t="s">
        <v>1239</v>
      </c>
      <c r="B2" s="506"/>
      <c r="C2" s="520"/>
      <c r="D2" s="506"/>
      <c r="E2" s="520"/>
      <c r="F2" s="506"/>
      <c r="G2" s="520"/>
      <c r="H2" s="506"/>
      <c r="I2" s="520"/>
      <c r="J2" s="506"/>
      <c r="K2" s="520"/>
      <c r="L2" s="521"/>
    </row>
    <row r="3" spans="1:14" s="322" customFormat="1" ht="25.5" customHeight="1" thickBot="1" x14ac:dyDescent="0.3">
      <c r="A3" s="527" t="s">
        <v>868</v>
      </c>
      <c r="B3" s="529" t="s">
        <v>869</v>
      </c>
      <c r="C3" s="531" t="s">
        <v>870</v>
      </c>
      <c r="D3" s="533" t="s">
        <v>871</v>
      </c>
      <c r="E3" s="535" t="s">
        <v>872</v>
      </c>
      <c r="F3" s="537" t="s">
        <v>873</v>
      </c>
      <c r="G3" s="527" t="s">
        <v>874</v>
      </c>
      <c r="H3" s="522" t="s">
        <v>875</v>
      </c>
      <c r="I3" s="527" t="s">
        <v>876</v>
      </c>
      <c r="J3" s="537" t="s">
        <v>877</v>
      </c>
      <c r="K3" s="518" t="s">
        <v>878</v>
      </c>
      <c r="L3" s="519"/>
    </row>
    <row r="4" spans="1:14" s="322" customFormat="1" ht="15.75" customHeight="1" thickBot="1" x14ac:dyDescent="0.3">
      <c r="A4" s="528"/>
      <c r="B4" s="530"/>
      <c r="C4" s="532"/>
      <c r="D4" s="534"/>
      <c r="E4" s="536"/>
      <c r="F4" s="538"/>
      <c r="G4" s="528"/>
      <c r="H4" s="523"/>
      <c r="I4" s="528"/>
      <c r="J4" s="538"/>
      <c r="K4" s="370" t="s">
        <v>879</v>
      </c>
      <c r="L4" s="370" t="s">
        <v>880</v>
      </c>
      <c r="N4" s="322" t="s">
        <v>832</v>
      </c>
    </row>
    <row r="5" spans="1:14" x14ac:dyDescent="0.2">
      <c r="A5" s="358">
        <v>1</v>
      </c>
      <c r="B5" s="347"/>
      <c r="C5" s="106" t="s">
        <v>942</v>
      </c>
      <c r="D5" s="348">
        <v>17115</v>
      </c>
      <c r="E5" s="107">
        <v>3467059</v>
      </c>
      <c r="F5" s="349">
        <v>40000</v>
      </c>
      <c r="G5" s="106" t="s">
        <v>1137</v>
      </c>
      <c r="H5" s="199" t="s">
        <v>253</v>
      </c>
      <c r="I5" s="350" t="s">
        <v>883</v>
      </c>
      <c r="J5" s="350" t="s">
        <v>884</v>
      </c>
      <c r="K5" s="105" t="s">
        <v>944</v>
      </c>
      <c r="L5" s="359" t="s">
        <v>1138</v>
      </c>
    </row>
    <row r="6" spans="1:14" x14ac:dyDescent="0.2">
      <c r="A6" s="360">
        <v>2</v>
      </c>
      <c r="B6" s="316"/>
      <c r="C6" s="11" t="s">
        <v>1139</v>
      </c>
      <c r="D6" s="163">
        <v>17137</v>
      </c>
      <c r="E6" s="26">
        <v>3467511</v>
      </c>
      <c r="F6" s="161">
        <v>40000</v>
      </c>
      <c r="G6" s="11" t="s">
        <v>140</v>
      </c>
      <c r="H6" s="155" t="s">
        <v>1140</v>
      </c>
      <c r="I6" s="317" t="s">
        <v>883</v>
      </c>
      <c r="J6" s="317" t="s">
        <v>884</v>
      </c>
      <c r="K6" s="15" t="s">
        <v>1141</v>
      </c>
      <c r="L6" s="361" t="s">
        <v>1142</v>
      </c>
    </row>
    <row r="7" spans="1:14" x14ac:dyDescent="0.2">
      <c r="A7" s="360">
        <v>3</v>
      </c>
      <c r="B7" s="316"/>
      <c r="C7" s="11" t="s">
        <v>1143</v>
      </c>
      <c r="D7" s="163">
        <v>17142</v>
      </c>
      <c r="E7" s="26">
        <v>3466760</v>
      </c>
      <c r="F7" s="161">
        <v>40000</v>
      </c>
      <c r="G7" s="11" t="s">
        <v>1014</v>
      </c>
      <c r="H7" s="155" t="s">
        <v>1140</v>
      </c>
      <c r="I7" s="317" t="s">
        <v>883</v>
      </c>
      <c r="J7" s="317" t="s">
        <v>884</v>
      </c>
      <c r="K7" s="15" t="s">
        <v>152</v>
      </c>
      <c r="L7" s="361" t="s">
        <v>1144</v>
      </c>
    </row>
    <row r="8" spans="1:14" x14ac:dyDescent="0.2">
      <c r="A8" s="360">
        <v>4</v>
      </c>
      <c r="B8" s="316"/>
      <c r="C8" s="11" t="s">
        <v>491</v>
      </c>
      <c r="D8" s="163">
        <v>17123</v>
      </c>
      <c r="E8" s="26">
        <v>3466457</v>
      </c>
      <c r="F8" s="161">
        <v>40000</v>
      </c>
      <c r="G8" s="11" t="s">
        <v>807</v>
      </c>
      <c r="H8" s="155" t="s">
        <v>489</v>
      </c>
      <c r="I8" s="317" t="s">
        <v>883</v>
      </c>
      <c r="J8" s="317" t="s">
        <v>884</v>
      </c>
      <c r="K8" s="15" t="s">
        <v>1145</v>
      </c>
      <c r="L8" s="361" t="s">
        <v>1146</v>
      </c>
    </row>
    <row r="9" spans="1:14" x14ac:dyDescent="0.2">
      <c r="A9" s="360">
        <v>5</v>
      </c>
      <c r="B9" s="316"/>
      <c r="C9" s="11" t="s">
        <v>1147</v>
      </c>
      <c r="D9" s="163">
        <v>17114</v>
      </c>
      <c r="E9" s="26">
        <v>3467767</v>
      </c>
      <c r="F9" s="161">
        <v>33000</v>
      </c>
      <c r="G9" s="11" t="s">
        <v>566</v>
      </c>
      <c r="H9" s="155" t="s">
        <v>26</v>
      </c>
      <c r="I9" s="317" t="s">
        <v>883</v>
      </c>
      <c r="J9" s="317" t="s">
        <v>884</v>
      </c>
      <c r="K9" s="15" t="s">
        <v>1148</v>
      </c>
      <c r="L9" s="361" t="s">
        <v>1149</v>
      </c>
    </row>
    <row r="10" spans="1:14" x14ac:dyDescent="0.2">
      <c r="A10" s="360">
        <v>6</v>
      </c>
      <c r="B10" s="316"/>
      <c r="C10" s="11" t="s">
        <v>715</v>
      </c>
      <c r="D10" s="163">
        <v>17122</v>
      </c>
      <c r="E10" s="26">
        <v>3467776</v>
      </c>
      <c r="F10" s="161">
        <v>33000</v>
      </c>
      <c r="G10" s="11" t="s">
        <v>716</v>
      </c>
      <c r="H10" s="155" t="s">
        <v>26</v>
      </c>
      <c r="I10" s="317" t="s">
        <v>883</v>
      </c>
      <c r="J10" s="317" t="s">
        <v>884</v>
      </c>
      <c r="K10" s="15" t="s">
        <v>717</v>
      </c>
      <c r="L10" s="361" t="s">
        <v>1150</v>
      </c>
    </row>
    <row r="11" spans="1:14" x14ac:dyDescent="0.2">
      <c r="A11" s="360">
        <v>7</v>
      </c>
      <c r="B11" s="316"/>
      <c r="C11" s="11" t="s">
        <v>367</v>
      </c>
      <c r="D11" s="163">
        <v>17130</v>
      </c>
      <c r="E11" s="26">
        <v>3467627</v>
      </c>
      <c r="F11" s="161">
        <v>40000</v>
      </c>
      <c r="G11" s="11" t="s">
        <v>1025</v>
      </c>
      <c r="H11" s="155" t="s">
        <v>26</v>
      </c>
      <c r="I11" s="317" t="s">
        <v>883</v>
      </c>
      <c r="J11" s="317" t="s">
        <v>884</v>
      </c>
      <c r="K11" s="15" t="s">
        <v>1151</v>
      </c>
      <c r="L11" s="361" t="s">
        <v>1152</v>
      </c>
    </row>
    <row r="12" spans="1:14" x14ac:dyDescent="0.2">
      <c r="A12" s="360">
        <v>8</v>
      </c>
      <c r="B12" s="316"/>
      <c r="C12" s="11" t="s">
        <v>1153</v>
      </c>
      <c r="D12" s="163">
        <v>17129</v>
      </c>
      <c r="E12" s="26">
        <v>3467768</v>
      </c>
      <c r="F12" s="161">
        <v>33000</v>
      </c>
      <c r="G12" s="11" t="s">
        <v>1154</v>
      </c>
      <c r="H12" s="155" t="s">
        <v>26</v>
      </c>
      <c r="I12" s="317" t="s">
        <v>883</v>
      </c>
      <c r="J12" s="317" t="s">
        <v>884</v>
      </c>
      <c r="K12" s="15" t="s">
        <v>1155</v>
      </c>
      <c r="L12" s="361" t="s">
        <v>1156</v>
      </c>
    </row>
    <row r="13" spans="1:14" x14ac:dyDescent="0.2">
      <c r="A13" s="360">
        <v>9</v>
      </c>
      <c r="B13" s="316"/>
      <c r="C13" s="11" t="s">
        <v>1157</v>
      </c>
      <c r="D13" s="163">
        <v>17132</v>
      </c>
      <c r="E13" s="26">
        <v>3467429</v>
      </c>
      <c r="F13" s="161">
        <v>33000</v>
      </c>
      <c r="G13" s="11" t="s">
        <v>1158</v>
      </c>
      <c r="H13" s="155" t="s">
        <v>26</v>
      </c>
      <c r="I13" s="317" t="s">
        <v>883</v>
      </c>
      <c r="J13" s="317" t="s">
        <v>884</v>
      </c>
      <c r="K13" s="15" t="s">
        <v>486</v>
      </c>
      <c r="L13" s="361" t="s">
        <v>1159</v>
      </c>
    </row>
    <row r="14" spans="1:14" x14ac:dyDescent="0.2">
      <c r="A14" s="360">
        <v>10</v>
      </c>
      <c r="B14" s="316"/>
      <c r="C14" s="11" t="s">
        <v>1160</v>
      </c>
      <c r="D14" s="163">
        <v>17133</v>
      </c>
      <c r="E14" s="26">
        <v>3467479</v>
      </c>
      <c r="F14" s="161">
        <v>40000</v>
      </c>
      <c r="G14" s="11" t="s">
        <v>1161</v>
      </c>
      <c r="H14" s="155" t="s">
        <v>26</v>
      </c>
      <c r="I14" s="317" t="s">
        <v>883</v>
      </c>
      <c r="J14" s="317" t="s">
        <v>884</v>
      </c>
      <c r="K14" s="15" t="s">
        <v>894</v>
      </c>
      <c r="L14" s="361" t="s">
        <v>1162</v>
      </c>
    </row>
    <row r="15" spans="1:14" x14ac:dyDescent="0.2">
      <c r="A15" s="360">
        <v>11</v>
      </c>
      <c r="B15" s="316"/>
      <c r="C15" s="11" t="s">
        <v>1163</v>
      </c>
      <c r="D15" s="163">
        <v>17135</v>
      </c>
      <c r="E15" s="26">
        <v>3467235</v>
      </c>
      <c r="F15" s="161">
        <v>33000</v>
      </c>
      <c r="G15" s="11" t="s">
        <v>1164</v>
      </c>
      <c r="H15" s="155" t="s">
        <v>26</v>
      </c>
      <c r="I15" s="317" t="s">
        <v>883</v>
      </c>
      <c r="J15" s="317" t="s">
        <v>884</v>
      </c>
      <c r="K15" s="15" t="s">
        <v>1165</v>
      </c>
      <c r="L15" s="361" t="s">
        <v>1166</v>
      </c>
    </row>
    <row r="16" spans="1:14" x14ac:dyDescent="0.2">
      <c r="A16" s="360">
        <v>12</v>
      </c>
      <c r="B16" s="316"/>
      <c r="C16" s="11" t="s">
        <v>1167</v>
      </c>
      <c r="D16" s="163">
        <v>17136</v>
      </c>
      <c r="E16" s="26">
        <v>3466752</v>
      </c>
      <c r="F16" s="161">
        <v>40000</v>
      </c>
      <c r="G16" s="11" t="s">
        <v>1050</v>
      </c>
      <c r="H16" s="155" t="s">
        <v>26</v>
      </c>
      <c r="I16" s="317" t="s">
        <v>883</v>
      </c>
      <c r="J16" s="317" t="s">
        <v>884</v>
      </c>
      <c r="K16" s="15" t="s">
        <v>1051</v>
      </c>
      <c r="L16" s="361" t="s">
        <v>1052</v>
      </c>
    </row>
    <row r="17" spans="1:12" x14ac:dyDescent="0.2">
      <c r="A17" s="360">
        <v>13</v>
      </c>
      <c r="B17" s="316"/>
      <c r="C17" s="11" t="s">
        <v>1139</v>
      </c>
      <c r="D17" s="163">
        <v>17124</v>
      </c>
      <c r="E17" s="26">
        <v>3467512</v>
      </c>
      <c r="F17" s="161">
        <v>40000</v>
      </c>
      <c r="G17" s="11" t="s">
        <v>470</v>
      </c>
      <c r="H17" s="155" t="s">
        <v>1168</v>
      </c>
      <c r="I17" s="317" t="s">
        <v>883</v>
      </c>
      <c r="J17" s="317" t="s">
        <v>884</v>
      </c>
      <c r="K17" s="15" t="s">
        <v>374</v>
      </c>
      <c r="L17" s="361" t="s">
        <v>1169</v>
      </c>
    </row>
    <row r="18" spans="1:12" x14ac:dyDescent="0.2">
      <c r="A18" s="360">
        <v>14</v>
      </c>
      <c r="B18" s="316"/>
      <c r="C18" s="11" t="s">
        <v>1170</v>
      </c>
      <c r="D18" s="163">
        <v>17116</v>
      </c>
      <c r="E18" s="26">
        <v>3466765</v>
      </c>
      <c r="F18" s="161">
        <v>40000</v>
      </c>
      <c r="G18" s="11" t="s">
        <v>1171</v>
      </c>
      <c r="H18" s="155" t="s">
        <v>105</v>
      </c>
      <c r="I18" s="317" t="s">
        <v>883</v>
      </c>
      <c r="J18" s="317" t="s">
        <v>884</v>
      </c>
      <c r="K18" s="15" t="s">
        <v>1172</v>
      </c>
      <c r="L18" s="361" t="s">
        <v>1173</v>
      </c>
    </row>
    <row r="19" spans="1:12" x14ac:dyDescent="0.2">
      <c r="A19" s="360">
        <v>15</v>
      </c>
      <c r="B19" s="316"/>
      <c r="C19" s="11" t="s">
        <v>1174</v>
      </c>
      <c r="D19" s="163">
        <v>17119</v>
      </c>
      <c r="E19" s="26">
        <v>3460678</v>
      </c>
      <c r="F19" s="161">
        <v>33000</v>
      </c>
      <c r="G19" s="11" t="s">
        <v>1175</v>
      </c>
      <c r="H19" s="155" t="s">
        <v>105</v>
      </c>
      <c r="I19" s="317" t="s">
        <v>883</v>
      </c>
      <c r="J19" s="317" t="s">
        <v>884</v>
      </c>
      <c r="K19" s="15" t="s">
        <v>1176</v>
      </c>
      <c r="L19" s="361" t="s">
        <v>1177</v>
      </c>
    </row>
    <row r="20" spans="1:12" x14ac:dyDescent="0.2">
      <c r="A20" s="360">
        <v>16</v>
      </c>
      <c r="B20" s="316"/>
      <c r="C20" s="11" t="s">
        <v>985</v>
      </c>
      <c r="D20" s="163">
        <v>17121</v>
      </c>
      <c r="E20" s="26">
        <v>3467084</v>
      </c>
      <c r="F20" s="161">
        <v>33000</v>
      </c>
      <c r="G20" s="11" t="s">
        <v>1178</v>
      </c>
      <c r="H20" s="155" t="s">
        <v>105</v>
      </c>
      <c r="I20" s="317" t="s">
        <v>883</v>
      </c>
      <c r="J20" s="317" t="s">
        <v>884</v>
      </c>
      <c r="K20" s="15" t="s">
        <v>1179</v>
      </c>
      <c r="L20" s="361" t="s">
        <v>1180</v>
      </c>
    </row>
    <row r="21" spans="1:12" x14ac:dyDescent="0.2">
      <c r="A21" s="360">
        <v>17</v>
      </c>
      <c r="B21" s="316"/>
      <c r="C21" s="11" t="s">
        <v>663</v>
      </c>
      <c r="D21" s="163">
        <v>17127</v>
      </c>
      <c r="E21" s="26">
        <v>3467065</v>
      </c>
      <c r="F21" s="161">
        <v>40000</v>
      </c>
      <c r="G21" s="11" t="s">
        <v>1181</v>
      </c>
      <c r="H21" s="155" t="s">
        <v>105</v>
      </c>
      <c r="I21" s="317" t="s">
        <v>883</v>
      </c>
      <c r="J21" s="317" t="s">
        <v>884</v>
      </c>
      <c r="K21" s="15" t="s">
        <v>1182</v>
      </c>
      <c r="L21" s="361" t="s">
        <v>1183</v>
      </c>
    </row>
    <row r="22" spans="1:12" x14ac:dyDescent="0.2">
      <c r="A22" s="360">
        <v>18</v>
      </c>
      <c r="B22" s="316"/>
      <c r="C22" s="11" t="s">
        <v>918</v>
      </c>
      <c r="D22" s="163">
        <v>17131</v>
      </c>
      <c r="E22" s="26">
        <v>3467792</v>
      </c>
      <c r="F22" s="161">
        <v>40000</v>
      </c>
      <c r="G22" s="11" t="s">
        <v>1184</v>
      </c>
      <c r="H22" s="155" t="s">
        <v>105</v>
      </c>
      <c r="I22" s="317" t="s">
        <v>883</v>
      </c>
      <c r="J22" s="317" t="s">
        <v>884</v>
      </c>
      <c r="K22" s="15" t="s">
        <v>944</v>
      </c>
      <c r="L22" s="361" t="s">
        <v>1185</v>
      </c>
    </row>
    <row r="23" spans="1:12" x14ac:dyDescent="0.2">
      <c r="A23" s="360">
        <v>19</v>
      </c>
      <c r="B23" s="316"/>
      <c r="C23" s="11" t="s">
        <v>1186</v>
      </c>
      <c r="D23" s="163">
        <v>17140</v>
      </c>
      <c r="E23" s="26">
        <v>3467423</v>
      </c>
      <c r="F23" s="161">
        <v>33000</v>
      </c>
      <c r="G23" s="11" t="s">
        <v>1187</v>
      </c>
      <c r="H23" s="155" t="s">
        <v>105</v>
      </c>
      <c r="I23" s="317" t="s">
        <v>883</v>
      </c>
      <c r="J23" s="317" t="s">
        <v>884</v>
      </c>
      <c r="K23" s="15" t="s">
        <v>944</v>
      </c>
      <c r="L23" s="361" t="s">
        <v>1188</v>
      </c>
    </row>
    <row r="24" spans="1:12" x14ac:dyDescent="0.2">
      <c r="A24" s="360">
        <v>20</v>
      </c>
      <c r="B24" s="316"/>
      <c r="C24" s="11" t="s">
        <v>1174</v>
      </c>
      <c r="D24" s="163">
        <v>17139</v>
      </c>
      <c r="E24" s="26">
        <v>3460663</v>
      </c>
      <c r="F24" s="161">
        <v>33000</v>
      </c>
      <c r="G24" s="11" t="s">
        <v>1189</v>
      </c>
      <c r="H24" s="155" t="s">
        <v>105</v>
      </c>
      <c r="I24" s="317" t="s">
        <v>883</v>
      </c>
      <c r="J24" s="317" t="s">
        <v>884</v>
      </c>
      <c r="K24" s="15" t="s">
        <v>583</v>
      </c>
      <c r="L24" s="361" t="s">
        <v>1190</v>
      </c>
    </row>
    <row r="25" spans="1:12" x14ac:dyDescent="0.2">
      <c r="A25" s="360">
        <v>21</v>
      </c>
      <c r="B25" s="316"/>
      <c r="C25" s="11" t="s">
        <v>942</v>
      </c>
      <c r="D25" s="163">
        <v>17138</v>
      </c>
      <c r="E25" s="26">
        <v>3467117</v>
      </c>
      <c r="F25" s="161">
        <v>40000</v>
      </c>
      <c r="G25" s="11" t="s">
        <v>1191</v>
      </c>
      <c r="H25" s="155" t="s">
        <v>105</v>
      </c>
      <c r="I25" s="317" t="s">
        <v>883</v>
      </c>
      <c r="J25" s="317" t="s">
        <v>884</v>
      </c>
      <c r="K25" s="15" t="s">
        <v>836</v>
      </c>
      <c r="L25" s="361" t="s">
        <v>1192</v>
      </c>
    </row>
    <row r="26" spans="1:12" x14ac:dyDescent="0.2">
      <c r="A26" s="360">
        <v>22</v>
      </c>
      <c r="B26" s="316"/>
      <c r="C26" s="11" t="s">
        <v>1193</v>
      </c>
      <c r="D26" s="163">
        <v>17144</v>
      </c>
      <c r="E26" s="26">
        <v>3467705</v>
      </c>
      <c r="F26" s="161">
        <v>45000</v>
      </c>
      <c r="G26" s="11" t="s">
        <v>1194</v>
      </c>
      <c r="H26" s="155" t="s">
        <v>105</v>
      </c>
      <c r="I26" s="317" t="s">
        <v>883</v>
      </c>
      <c r="J26" s="317" t="s">
        <v>884</v>
      </c>
      <c r="K26" s="15" t="s">
        <v>248</v>
      </c>
      <c r="L26" s="361" t="s">
        <v>1195</v>
      </c>
    </row>
    <row r="27" spans="1:12" x14ac:dyDescent="0.2">
      <c r="A27" s="360">
        <v>23</v>
      </c>
      <c r="B27" s="316"/>
      <c r="C27" s="11" t="s">
        <v>1076</v>
      </c>
      <c r="D27" s="163">
        <v>17112</v>
      </c>
      <c r="E27" s="26">
        <v>3467761</v>
      </c>
      <c r="F27" s="161">
        <v>45000</v>
      </c>
      <c r="G27" s="11" t="s">
        <v>151</v>
      </c>
      <c r="H27" s="155" t="s">
        <v>202</v>
      </c>
      <c r="I27" s="317" t="s">
        <v>883</v>
      </c>
      <c r="J27" s="317" t="s">
        <v>884</v>
      </c>
      <c r="K27" s="15" t="s">
        <v>1196</v>
      </c>
      <c r="L27" s="361" t="s">
        <v>1197</v>
      </c>
    </row>
    <row r="28" spans="1:12" x14ac:dyDescent="0.2">
      <c r="A28" s="360">
        <v>24</v>
      </c>
      <c r="B28" s="316"/>
      <c r="C28" s="11" t="s">
        <v>1198</v>
      </c>
      <c r="D28" s="163">
        <v>17117</v>
      </c>
      <c r="E28" s="26">
        <v>3467262</v>
      </c>
      <c r="F28" s="161">
        <v>40000</v>
      </c>
      <c r="G28" s="11" t="s">
        <v>991</v>
      </c>
      <c r="H28" s="155" t="s">
        <v>123</v>
      </c>
      <c r="I28" s="317" t="s">
        <v>883</v>
      </c>
      <c r="J28" s="317" t="s">
        <v>884</v>
      </c>
      <c r="K28" s="15" t="s">
        <v>77</v>
      </c>
      <c r="L28" s="362" t="s">
        <v>1199</v>
      </c>
    </row>
    <row r="29" spans="1:12" x14ac:dyDescent="0.2">
      <c r="A29" s="360">
        <v>25</v>
      </c>
      <c r="B29" s="316"/>
      <c r="C29" s="11" t="s">
        <v>1200</v>
      </c>
      <c r="D29" s="163">
        <v>17125</v>
      </c>
      <c r="E29" s="26">
        <v>3467286</v>
      </c>
      <c r="F29" s="161">
        <v>40000</v>
      </c>
      <c r="G29" s="11" t="s">
        <v>1201</v>
      </c>
      <c r="H29" s="155" t="s">
        <v>135</v>
      </c>
      <c r="I29" s="317" t="s">
        <v>883</v>
      </c>
      <c r="J29" s="317" t="s">
        <v>884</v>
      </c>
      <c r="K29" s="15" t="s">
        <v>1202</v>
      </c>
      <c r="L29" s="361" t="s">
        <v>1203</v>
      </c>
    </row>
    <row r="30" spans="1:12" x14ac:dyDescent="0.2">
      <c r="A30" s="360">
        <v>26</v>
      </c>
      <c r="B30" s="316"/>
      <c r="C30" s="11" t="s">
        <v>1204</v>
      </c>
      <c r="D30" s="163">
        <v>17128</v>
      </c>
      <c r="E30" s="26">
        <v>3467288</v>
      </c>
      <c r="F30" s="161">
        <v>40000</v>
      </c>
      <c r="G30" s="11" t="s">
        <v>1205</v>
      </c>
      <c r="H30" s="155" t="s">
        <v>135</v>
      </c>
      <c r="I30" s="317" t="s">
        <v>883</v>
      </c>
      <c r="J30" s="317" t="s">
        <v>884</v>
      </c>
      <c r="K30" s="15" t="s">
        <v>964</v>
      </c>
      <c r="L30" s="361" t="s">
        <v>965</v>
      </c>
    </row>
    <row r="31" spans="1:12" x14ac:dyDescent="0.2">
      <c r="A31" s="360">
        <v>27</v>
      </c>
      <c r="B31" s="316"/>
      <c r="C31" s="11" t="s">
        <v>1206</v>
      </c>
      <c r="D31" s="163">
        <v>17120</v>
      </c>
      <c r="E31" s="26">
        <v>3467121</v>
      </c>
      <c r="F31" s="161">
        <v>40000</v>
      </c>
      <c r="G31" s="11" t="s">
        <v>1207</v>
      </c>
      <c r="H31" s="155" t="s">
        <v>50</v>
      </c>
      <c r="I31" s="317" t="s">
        <v>883</v>
      </c>
      <c r="J31" s="317" t="s">
        <v>884</v>
      </c>
      <c r="K31" s="15" t="s">
        <v>1208</v>
      </c>
      <c r="L31" s="361" t="s">
        <v>1209</v>
      </c>
    </row>
    <row r="32" spans="1:12" x14ac:dyDescent="0.2">
      <c r="A32" s="360">
        <v>28</v>
      </c>
      <c r="B32" s="316"/>
      <c r="C32" s="11" t="s">
        <v>1210</v>
      </c>
      <c r="D32" s="163">
        <v>17126</v>
      </c>
      <c r="E32" s="26">
        <v>3466546</v>
      </c>
      <c r="F32" s="161">
        <v>33000</v>
      </c>
      <c r="G32" s="11" t="s">
        <v>1211</v>
      </c>
      <c r="H32" s="155" t="s">
        <v>50</v>
      </c>
      <c r="I32" s="317" t="s">
        <v>883</v>
      </c>
      <c r="J32" s="317" t="s">
        <v>884</v>
      </c>
      <c r="K32" s="15" t="s">
        <v>1212</v>
      </c>
      <c r="L32" s="361" t="s">
        <v>1142</v>
      </c>
    </row>
    <row r="33" spans="1:12" x14ac:dyDescent="0.2">
      <c r="A33" s="360">
        <v>29</v>
      </c>
      <c r="B33" s="316"/>
      <c r="C33" s="11" t="s">
        <v>1213</v>
      </c>
      <c r="D33" s="163">
        <v>17147</v>
      </c>
      <c r="E33" s="26">
        <v>3466386</v>
      </c>
      <c r="F33" s="161">
        <v>40000</v>
      </c>
      <c r="G33" s="11" t="s">
        <v>1214</v>
      </c>
      <c r="H33" s="155" t="s">
        <v>85</v>
      </c>
      <c r="I33" s="317" t="s">
        <v>883</v>
      </c>
      <c r="J33" s="317" t="s">
        <v>884</v>
      </c>
      <c r="K33" s="15" t="s">
        <v>1019</v>
      </c>
      <c r="L33" s="361" t="s">
        <v>1215</v>
      </c>
    </row>
    <row r="34" spans="1:12" x14ac:dyDescent="0.2">
      <c r="A34" s="360">
        <v>30</v>
      </c>
      <c r="B34" s="316"/>
      <c r="C34" s="11" t="s">
        <v>1216</v>
      </c>
      <c r="D34" s="163">
        <v>17113</v>
      </c>
      <c r="E34" s="26">
        <v>3466782</v>
      </c>
      <c r="F34" s="161">
        <v>40000</v>
      </c>
      <c r="G34" s="11" t="s">
        <v>1217</v>
      </c>
      <c r="H34" s="155" t="s">
        <v>155</v>
      </c>
      <c r="I34" s="317" t="s">
        <v>883</v>
      </c>
      <c r="J34" s="317" t="s">
        <v>884</v>
      </c>
      <c r="K34" s="15" t="s">
        <v>1218</v>
      </c>
      <c r="L34" s="361" t="s">
        <v>1219</v>
      </c>
    </row>
    <row r="35" spans="1:12" x14ac:dyDescent="0.2">
      <c r="A35" s="360">
        <v>31</v>
      </c>
      <c r="B35" s="316"/>
      <c r="C35" s="11" t="s">
        <v>1092</v>
      </c>
      <c r="D35" s="163">
        <v>17134</v>
      </c>
      <c r="E35" s="26">
        <v>3466432</v>
      </c>
      <c r="F35" s="161">
        <v>45000</v>
      </c>
      <c r="G35" s="11" t="s">
        <v>1220</v>
      </c>
      <c r="H35" s="155" t="s">
        <v>155</v>
      </c>
      <c r="I35" s="317" t="s">
        <v>883</v>
      </c>
      <c r="J35" s="317" t="s">
        <v>884</v>
      </c>
      <c r="K35" s="15" t="s">
        <v>1221</v>
      </c>
      <c r="L35" s="361" t="s">
        <v>1222</v>
      </c>
    </row>
    <row r="36" spans="1:12" x14ac:dyDescent="0.2">
      <c r="A36" s="360">
        <v>32</v>
      </c>
      <c r="B36" s="316"/>
      <c r="C36" s="11" t="s">
        <v>1092</v>
      </c>
      <c r="D36" s="163">
        <v>17141</v>
      </c>
      <c r="E36" s="26">
        <v>3466433</v>
      </c>
      <c r="F36" s="161">
        <v>45000</v>
      </c>
      <c r="G36" s="11" t="s">
        <v>1223</v>
      </c>
      <c r="H36" s="155" t="s">
        <v>155</v>
      </c>
      <c r="I36" s="317" t="s">
        <v>883</v>
      </c>
      <c r="J36" s="317" t="s">
        <v>884</v>
      </c>
      <c r="K36" s="15" t="s">
        <v>1224</v>
      </c>
      <c r="L36" s="361" t="s">
        <v>1225</v>
      </c>
    </row>
    <row r="37" spans="1:12" x14ac:dyDescent="0.2">
      <c r="A37" s="360">
        <v>33</v>
      </c>
      <c r="B37" s="316"/>
      <c r="C37" s="11" t="s">
        <v>1226</v>
      </c>
      <c r="D37" s="163">
        <v>17118</v>
      </c>
      <c r="E37" s="26">
        <v>3467224</v>
      </c>
      <c r="F37" s="161">
        <v>33000</v>
      </c>
      <c r="G37" s="11" t="s">
        <v>1227</v>
      </c>
      <c r="H37" s="155" t="s">
        <v>1112</v>
      </c>
      <c r="I37" s="317" t="s">
        <v>883</v>
      </c>
      <c r="J37" s="317" t="s">
        <v>884</v>
      </c>
      <c r="K37" s="15" t="s">
        <v>1228</v>
      </c>
      <c r="L37" s="361" t="s">
        <v>1229</v>
      </c>
    </row>
    <row r="38" spans="1:12" x14ac:dyDescent="0.2">
      <c r="A38" s="360">
        <v>34</v>
      </c>
      <c r="B38" s="316"/>
      <c r="C38" s="11" t="s">
        <v>1110</v>
      </c>
      <c r="D38" s="163">
        <v>17143</v>
      </c>
      <c r="E38" s="26">
        <v>3467228</v>
      </c>
      <c r="F38" s="161">
        <v>33000</v>
      </c>
      <c r="G38" s="11" t="s">
        <v>1230</v>
      </c>
      <c r="H38" s="155" t="s">
        <v>1112</v>
      </c>
      <c r="I38" s="317" t="s">
        <v>883</v>
      </c>
      <c r="J38" s="317" t="s">
        <v>884</v>
      </c>
      <c r="K38" s="15" t="s">
        <v>38</v>
      </c>
      <c r="L38" s="361" t="s">
        <v>1231</v>
      </c>
    </row>
    <row r="39" spans="1:12" x14ac:dyDescent="0.2">
      <c r="A39" s="360">
        <v>35</v>
      </c>
      <c r="B39" s="316"/>
      <c r="C39" s="11" t="s">
        <v>1232</v>
      </c>
      <c r="D39" s="163">
        <v>17111</v>
      </c>
      <c r="E39" s="26">
        <v>3467421</v>
      </c>
      <c r="F39" s="161">
        <v>33000</v>
      </c>
      <c r="G39" s="11" t="s">
        <v>1233</v>
      </c>
      <c r="H39" s="155" t="s">
        <v>80</v>
      </c>
      <c r="I39" s="317" t="s">
        <v>883</v>
      </c>
      <c r="J39" s="317" t="s">
        <v>884</v>
      </c>
      <c r="K39" s="15" t="s">
        <v>1234</v>
      </c>
      <c r="L39" s="361" t="s">
        <v>1235</v>
      </c>
    </row>
    <row r="40" spans="1:12" x14ac:dyDescent="0.2">
      <c r="A40" s="360">
        <v>36</v>
      </c>
      <c r="B40" s="316"/>
      <c r="C40" s="11" t="s">
        <v>951</v>
      </c>
      <c r="D40" s="163">
        <v>17145</v>
      </c>
      <c r="E40" s="26">
        <v>3467612</v>
      </c>
      <c r="F40" s="161">
        <v>40000</v>
      </c>
      <c r="G40" s="11" t="s">
        <v>1236</v>
      </c>
      <c r="H40" s="155" t="s">
        <v>280</v>
      </c>
      <c r="I40" s="317" t="s">
        <v>883</v>
      </c>
      <c r="J40" s="317" t="s">
        <v>884</v>
      </c>
      <c r="K40" s="15" t="s">
        <v>1237</v>
      </c>
      <c r="L40" s="361" t="s">
        <v>1080</v>
      </c>
    </row>
    <row r="41" spans="1:12" ht="13.5" thickBot="1" x14ac:dyDescent="0.25">
      <c r="A41" s="363">
        <v>37</v>
      </c>
      <c r="B41" s="364"/>
      <c r="C41" s="93" t="s">
        <v>951</v>
      </c>
      <c r="D41" s="211">
        <v>17146</v>
      </c>
      <c r="E41" s="135">
        <v>3467385</v>
      </c>
      <c r="F41" s="209">
        <v>40000</v>
      </c>
      <c r="G41" s="93" t="s">
        <v>1238</v>
      </c>
      <c r="H41" s="101" t="s">
        <v>280</v>
      </c>
      <c r="I41" s="365" t="s">
        <v>883</v>
      </c>
      <c r="J41" s="365" t="s">
        <v>884</v>
      </c>
      <c r="K41" s="134" t="s">
        <v>1237</v>
      </c>
      <c r="L41" s="366" t="s">
        <v>1080</v>
      </c>
    </row>
    <row r="42" spans="1:12" ht="15" x14ac:dyDescent="0.2">
      <c r="C42" s="342"/>
    </row>
    <row r="43" spans="1:12" ht="15" x14ac:dyDescent="0.2">
      <c r="C43" s="342"/>
      <c r="E43" s="321"/>
    </row>
    <row r="44" spans="1:12" ht="15.75" x14ac:dyDescent="0.2">
      <c r="A44" s="356"/>
      <c r="B44" s="342" t="s">
        <v>13</v>
      </c>
      <c r="C44" s="342"/>
      <c r="D44" s="342"/>
      <c r="E44" s="5">
        <v>3064488</v>
      </c>
      <c r="F44" s="325"/>
      <c r="G44" s="322"/>
      <c r="H44" s="322"/>
      <c r="K44" s="322"/>
      <c r="L44" s="322"/>
    </row>
    <row r="45" spans="1:12" ht="15.75" x14ac:dyDescent="0.25">
      <c r="B45" s="342"/>
      <c r="D45" s="342"/>
      <c r="E45" s="326"/>
      <c r="F45" s="13">
        <f>SUM(F5:F41)</f>
        <v>1409000</v>
      </c>
    </row>
    <row r="46" spans="1:12" ht="15" x14ac:dyDescent="0.25">
      <c r="B46" s="342" t="s">
        <v>954</v>
      </c>
      <c r="C46" s="339"/>
      <c r="D46" s="342"/>
      <c r="E46" s="327">
        <f>E44-F45</f>
        <v>1655488</v>
      </c>
      <c r="F46" s="326"/>
    </row>
    <row r="48" spans="1:12" s="322" customFormat="1" ht="18" x14ac:dyDescent="0.25">
      <c r="A48" s="357"/>
      <c r="B48" s="329"/>
      <c r="C48" s="332"/>
      <c r="D48" s="339"/>
      <c r="E48" s="330"/>
      <c r="F48" s="331"/>
      <c r="G48" s="329"/>
      <c r="H48" s="329"/>
      <c r="I48" s="311"/>
      <c r="J48" s="311"/>
      <c r="K48" s="329"/>
      <c r="L48" s="329"/>
    </row>
    <row r="52" spans="1:12" s="329" customFormat="1" x14ac:dyDescent="0.2">
      <c r="A52" s="355"/>
      <c r="B52" s="311"/>
      <c r="C52" s="332"/>
      <c r="D52" s="311"/>
      <c r="E52" s="311"/>
      <c r="F52" s="311"/>
      <c r="G52" s="311"/>
      <c r="H52" s="311"/>
      <c r="I52" s="311"/>
      <c r="J52" s="311"/>
      <c r="K52" s="311"/>
      <c r="L52" s="311"/>
    </row>
  </sheetData>
  <mergeCells count="13">
    <mergeCell ref="K3:L3"/>
    <mergeCell ref="A2:L2"/>
    <mergeCell ref="H3:H4"/>
    <mergeCell ref="A1:L1"/>
    <mergeCell ref="A3:A4"/>
    <mergeCell ref="B3:B4"/>
    <mergeCell ref="C3:C4"/>
    <mergeCell ref="D3:D4"/>
    <mergeCell ref="E3:E4"/>
    <mergeCell ref="F3:F4"/>
    <mergeCell ref="G3:G4"/>
    <mergeCell ref="I3:I4"/>
    <mergeCell ref="J3:J4"/>
  </mergeCells>
  <conditionalFormatting sqref="E48">
    <cfRule type="duplicateValues" dxfId="8" priority="1"/>
  </conditionalFormatting>
  <conditionalFormatting sqref="E48">
    <cfRule type="duplicateValues" dxfId="7" priority="2"/>
    <cfRule type="duplicateValues" dxfId="6" priority="3"/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D6" sqref="D6"/>
    </sheetView>
  </sheetViews>
  <sheetFormatPr defaultRowHeight="12.75" x14ac:dyDescent="0.2"/>
  <cols>
    <col min="1" max="1" width="8.42578125" style="319" customWidth="1"/>
    <col min="2" max="2" width="0.28515625" style="311" customWidth="1"/>
    <col min="3" max="3" width="29.85546875" style="332" customWidth="1"/>
    <col min="4" max="4" width="19.140625" style="311" customWidth="1"/>
    <col min="5" max="5" width="23.7109375" style="311" customWidth="1"/>
    <col min="6" max="6" width="18.7109375" style="311" customWidth="1"/>
    <col min="7" max="7" width="19.7109375" style="311" customWidth="1"/>
    <col min="8" max="8" width="19.42578125" style="311" customWidth="1"/>
    <col min="9" max="9" width="16.42578125" style="311" bestFit="1" customWidth="1"/>
    <col min="10" max="10" width="18.85546875" style="311" customWidth="1"/>
    <col min="11" max="11" width="21.5703125" style="311" customWidth="1"/>
    <col min="12" max="12" width="22.28515625" style="311" customWidth="1"/>
    <col min="13" max="16384" width="9.140625" style="311"/>
  </cols>
  <sheetData>
    <row r="1" spans="1:14" s="310" customFormat="1" ht="26.25" thickBot="1" x14ac:dyDescent="0.25">
      <c r="A1" s="540" t="s">
        <v>1242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6"/>
    </row>
    <row r="2" spans="1:14" ht="18.75" thickBot="1" x14ac:dyDescent="0.25">
      <c r="A2" s="541" t="s">
        <v>1266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3"/>
    </row>
    <row r="3" spans="1:14" ht="25.5" x14ac:dyDescent="0.2">
      <c r="A3" s="487" t="s">
        <v>868</v>
      </c>
      <c r="B3" s="489" t="s">
        <v>869</v>
      </c>
      <c r="C3" s="491" t="s">
        <v>870</v>
      </c>
      <c r="D3" s="493" t="s">
        <v>871</v>
      </c>
      <c r="E3" s="495" t="s">
        <v>872</v>
      </c>
      <c r="F3" s="497" t="s">
        <v>873</v>
      </c>
      <c r="G3" s="489" t="s">
        <v>874</v>
      </c>
      <c r="H3" s="352" t="s">
        <v>875</v>
      </c>
      <c r="I3" s="489" t="s">
        <v>876</v>
      </c>
      <c r="J3" s="497" t="s">
        <v>877</v>
      </c>
      <c r="K3" s="489" t="s">
        <v>878</v>
      </c>
      <c r="L3" s="499"/>
    </row>
    <row r="4" spans="1:14" ht="13.5" thickBot="1" x14ac:dyDescent="0.25">
      <c r="A4" s="544"/>
      <c r="B4" s="545"/>
      <c r="C4" s="546"/>
      <c r="D4" s="547"/>
      <c r="E4" s="548"/>
      <c r="F4" s="539"/>
      <c r="G4" s="545"/>
      <c r="H4" s="353"/>
      <c r="I4" s="545"/>
      <c r="J4" s="539"/>
      <c r="K4" s="353" t="s">
        <v>879</v>
      </c>
      <c r="L4" s="354" t="s">
        <v>880</v>
      </c>
      <c r="N4" s="311" t="s">
        <v>832</v>
      </c>
    </row>
    <row r="5" spans="1:14" x14ac:dyDescent="0.2">
      <c r="A5" s="371">
        <v>1</v>
      </c>
      <c r="B5" s="347"/>
      <c r="C5" s="106" t="s">
        <v>1243</v>
      </c>
      <c r="D5" s="348">
        <v>17150</v>
      </c>
      <c r="E5" s="107">
        <v>3467080</v>
      </c>
      <c r="F5" s="349">
        <v>40000</v>
      </c>
      <c r="G5" s="106" t="s">
        <v>1244</v>
      </c>
      <c r="H5" s="199" t="s">
        <v>253</v>
      </c>
      <c r="I5" s="350" t="s">
        <v>883</v>
      </c>
      <c r="J5" s="350" t="s">
        <v>884</v>
      </c>
      <c r="K5" s="105" t="s">
        <v>63</v>
      </c>
      <c r="L5" s="359" t="s">
        <v>1138</v>
      </c>
    </row>
    <row r="6" spans="1:14" x14ac:dyDescent="0.2">
      <c r="A6" s="372">
        <v>2</v>
      </c>
      <c r="B6" s="316"/>
      <c r="C6" s="11" t="s">
        <v>1186</v>
      </c>
      <c r="D6" s="163">
        <v>17152</v>
      </c>
      <c r="E6" s="26">
        <v>3467425</v>
      </c>
      <c r="F6" s="161">
        <v>33000</v>
      </c>
      <c r="G6" s="11" t="s">
        <v>1245</v>
      </c>
      <c r="H6" s="155" t="s">
        <v>489</v>
      </c>
      <c r="I6" s="317" t="s">
        <v>883</v>
      </c>
      <c r="J6" s="317" t="s">
        <v>884</v>
      </c>
      <c r="K6" s="15" t="s">
        <v>83</v>
      </c>
      <c r="L6" s="361" t="s">
        <v>1246</v>
      </c>
    </row>
    <row r="7" spans="1:14" x14ac:dyDescent="0.2">
      <c r="A7" s="372">
        <v>3</v>
      </c>
      <c r="B7" s="316"/>
      <c r="C7" s="11" t="s">
        <v>1247</v>
      </c>
      <c r="D7" s="163">
        <v>17155</v>
      </c>
      <c r="E7" s="26">
        <v>3467763</v>
      </c>
      <c r="F7" s="161">
        <v>33000</v>
      </c>
      <c r="G7" s="11" t="s">
        <v>1248</v>
      </c>
      <c r="H7" s="155" t="s">
        <v>26</v>
      </c>
      <c r="I7" s="317" t="s">
        <v>883</v>
      </c>
      <c r="J7" s="317" t="s">
        <v>884</v>
      </c>
      <c r="K7" s="15" t="s">
        <v>727</v>
      </c>
      <c r="L7" s="361" t="s">
        <v>1249</v>
      </c>
    </row>
    <row r="8" spans="1:14" x14ac:dyDescent="0.2">
      <c r="A8" s="372">
        <v>4</v>
      </c>
      <c r="B8" s="316"/>
      <c r="C8" s="11" t="s">
        <v>367</v>
      </c>
      <c r="D8" s="163">
        <v>17154</v>
      </c>
      <c r="E8" s="26">
        <v>3467633</v>
      </c>
      <c r="F8" s="161">
        <v>40000</v>
      </c>
      <c r="G8" s="11" t="s">
        <v>1250</v>
      </c>
      <c r="H8" s="155" t="s">
        <v>26</v>
      </c>
      <c r="I8" s="317" t="s">
        <v>883</v>
      </c>
      <c r="J8" s="317" t="s">
        <v>884</v>
      </c>
      <c r="K8" s="15" t="s">
        <v>304</v>
      </c>
      <c r="L8" s="361" t="s">
        <v>1251</v>
      </c>
    </row>
    <row r="9" spans="1:14" x14ac:dyDescent="0.2">
      <c r="A9" s="372">
        <v>5</v>
      </c>
      <c r="B9" s="316"/>
      <c r="C9" s="11" t="s">
        <v>1252</v>
      </c>
      <c r="D9" s="163">
        <v>17148</v>
      </c>
      <c r="E9" s="26">
        <v>3467000</v>
      </c>
      <c r="F9" s="161">
        <v>40000</v>
      </c>
      <c r="G9" s="11" t="s">
        <v>1253</v>
      </c>
      <c r="H9" s="155" t="s">
        <v>50</v>
      </c>
      <c r="I9" s="317" t="s">
        <v>883</v>
      </c>
      <c r="J9" s="317" t="s">
        <v>884</v>
      </c>
      <c r="K9" s="15" t="s">
        <v>816</v>
      </c>
      <c r="L9" s="361" t="s">
        <v>1254</v>
      </c>
    </row>
    <row r="10" spans="1:14" x14ac:dyDescent="0.2">
      <c r="A10" s="372">
        <v>6</v>
      </c>
      <c r="B10" s="316"/>
      <c r="C10" s="11" t="s">
        <v>1255</v>
      </c>
      <c r="D10" s="163">
        <v>17153</v>
      </c>
      <c r="E10" s="26">
        <v>3467476</v>
      </c>
      <c r="F10" s="161">
        <v>33000</v>
      </c>
      <c r="G10" s="11" t="s">
        <v>1256</v>
      </c>
      <c r="H10" s="155" t="s">
        <v>20</v>
      </c>
      <c r="I10" s="317" t="s">
        <v>883</v>
      </c>
      <c r="J10" s="317" t="s">
        <v>884</v>
      </c>
      <c r="K10" s="15" t="s">
        <v>347</v>
      </c>
      <c r="L10" s="361" t="s">
        <v>1257</v>
      </c>
    </row>
    <row r="11" spans="1:14" x14ac:dyDescent="0.2">
      <c r="A11" s="372">
        <v>7</v>
      </c>
      <c r="B11" s="316"/>
      <c r="C11" s="11" t="s">
        <v>1258</v>
      </c>
      <c r="D11" s="163">
        <v>17151</v>
      </c>
      <c r="E11" s="26">
        <v>3467478</v>
      </c>
      <c r="F11" s="161">
        <v>40000</v>
      </c>
      <c r="G11" s="11" t="s">
        <v>1009</v>
      </c>
      <c r="H11" s="155" t="s">
        <v>155</v>
      </c>
      <c r="I11" s="317" t="s">
        <v>883</v>
      </c>
      <c r="J11" s="317" t="s">
        <v>884</v>
      </c>
      <c r="K11" s="15" t="s">
        <v>347</v>
      </c>
      <c r="L11" s="361" t="s">
        <v>1257</v>
      </c>
    </row>
    <row r="12" spans="1:14" x14ac:dyDescent="0.2">
      <c r="A12" s="372">
        <v>8</v>
      </c>
      <c r="B12" s="316"/>
      <c r="C12" s="11" t="s">
        <v>1259</v>
      </c>
      <c r="D12" s="163">
        <v>17156</v>
      </c>
      <c r="E12" s="26">
        <v>3467472</v>
      </c>
      <c r="F12" s="161">
        <v>33000</v>
      </c>
      <c r="G12" s="11" t="s">
        <v>1111</v>
      </c>
      <c r="H12" s="155" t="s">
        <v>155</v>
      </c>
      <c r="I12" s="317" t="s">
        <v>883</v>
      </c>
      <c r="J12" s="317" t="s">
        <v>884</v>
      </c>
      <c r="K12" s="15" t="s">
        <v>1260</v>
      </c>
      <c r="L12" s="361" t="s">
        <v>1261</v>
      </c>
    </row>
    <row r="13" spans="1:14" ht="13.5" thickBot="1" x14ac:dyDescent="0.25">
      <c r="A13" s="373">
        <v>9</v>
      </c>
      <c r="B13" s="364"/>
      <c r="C13" s="93" t="s">
        <v>985</v>
      </c>
      <c r="D13" s="211">
        <v>17149</v>
      </c>
      <c r="E13" s="135">
        <v>3466957</v>
      </c>
      <c r="F13" s="209">
        <v>40000</v>
      </c>
      <c r="G13" s="93" t="s">
        <v>1262</v>
      </c>
      <c r="H13" s="101" t="s">
        <v>80</v>
      </c>
      <c r="I13" s="365" t="s">
        <v>883</v>
      </c>
      <c r="J13" s="365" t="s">
        <v>884</v>
      </c>
      <c r="K13" s="134" t="s">
        <v>1263</v>
      </c>
      <c r="L13" s="366" t="s">
        <v>1264</v>
      </c>
    </row>
    <row r="14" spans="1:14" ht="15" x14ac:dyDescent="0.2">
      <c r="C14" s="342"/>
    </row>
    <row r="15" spans="1:14" ht="15" x14ac:dyDescent="0.2">
      <c r="C15" s="342"/>
      <c r="E15" s="321"/>
    </row>
    <row r="16" spans="1:14" ht="15.75" x14ac:dyDescent="0.2">
      <c r="A16" s="322"/>
      <c r="B16" s="342" t="s">
        <v>13</v>
      </c>
      <c r="C16" s="342"/>
      <c r="D16" s="342"/>
      <c r="E16" s="5">
        <v>1655488</v>
      </c>
      <c r="F16" s="325"/>
      <c r="G16" s="322"/>
      <c r="H16" s="322"/>
      <c r="K16" s="322"/>
      <c r="L16" s="322"/>
    </row>
    <row r="17" spans="1:12" ht="15.75" x14ac:dyDescent="0.25">
      <c r="B17" s="342"/>
      <c r="D17" s="342" t="s">
        <v>1265</v>
      </c>
      <c r="E17" s="326"/>
      <c r="F17" s="13">
        <f>SUM(F5:F13)</f>
        <v>332000</v>
      </c>
    </row>
    <row r="18" spans="1:12" ht="15" x14ac:dyDescent="0.25">
      <c r="B18" s="342" t="s">
        <v>954</v>
      </c>
      <c r="C18" s="339"/>
      <c r="D18" s="342"/>
      <c r="E18" s="327">
        <f>E16-F17</f>
        <v>1323488</v>
      </c>
      <c r="F18" s="326"/>
    </row>
    <row r="20" spans="1:12" s="322" customFormat="1" ht="18" x14ac:dyDescent="0.25">
      <c r="A20" s="328"/>
      <c r="B20" s="329"/>
      <c r="C20" s="332"/>
      <c r="D20" s="339"/>
      <c r="E20" s="330"/>
      <c r="F20" s="331"/>
      <c r="G20" s="329"/>
      <c r="H20" s="329"/>
      <c r="I20" s="311"/>
      <c r="J20" s="311"/>
      <c r="K20" s="329"/>
      <c r="L20" s="329"/>
    </row>
    <row r="24" spans="1:12" s="329" customFormat="1" x14ac:dyDescent="0.2">
      <c r="A24" s="319"/>
      <c r="B24" s="311"/>
      <c r="C24" s="332"/>
      <c r="D24" s="311"/>
      <c r="E24" s="311"/>
      <c r="F24" s="311"/>
      <c r="G24" s="311"/>
      <c r="H24" s="311"/>
      <c r="I24" s="311"/>
      <c r="J24" s="311"/>
      <c r="K24" s="311"/>
      <c r="L24" s="311"/>
    </row>
  </sheetData>
  <mergeCells count="12">
    <mergeCell ref="J3:J4"/>
    <mergeCell ref="K3:L3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I3:I4"/>
  </mergeCells>
  <conditionalFormatting sqref="E20">
    <cfRule type="duplicateValues" dxfId="5" priority="1"/>
  </conditionalFormatting>
  <conditionalFormatting sqref="E20">
    <cfRule type="duplicateValues" dxfId="4" priority="2"/>
    <cfRule type="duplicateValues" dxfId="3" priority="3"/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"/>
  <sheetViews>
    <sheetView workbookViewId="0">
      <selection activeCell="D11" sqref="D11"/>
    </sheetView>
  </sheetViews>
  <sheetFormatPr defaultRowHeight="15" x14ac:dyDescent="0.25"/>
  <sheetData>
    <row r="10" spans="4:4" x14ac:dyDescent="0.25">
      <c r="D10" t="s">
        <v>1306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5" workbookViewId="0">
      <selection activeCell="F11" sqref="F11"/>
    </sheetView>
  </sheetViews>
  <sheetFormatPr defaultRowHeight="12.75" x14ac:dyDescent="0.2"/>
  <cols>
    <col min="1" max="1" width="8.42578125" style="319" customWidth="1"/>
    <col min="2" max="2" width="0.28515625" style="311" customWidth="1"/>
    <col min="3" max="3" width="29.85546875" style="332" customWidth="1"/>
    <col min="4" max="4" width="19.140625" style="311" customWidth="1"/>
    <col min="5" max="5" width="23.7109375" style="311" customWidth="1"/>
    <col min="6" max="6" width="18.7109375" style="311" customWidth="1"/>
    <col min="7" max="7" width="19.7109375" style="311" customWidth="1"/>
    <col min="8" max="8" width="19.42578125" style="311" customWidth="1"/>
    <col min="9" max="9" width="16.42578125" style="311" bestFit="1" customWidth="1"/>
    <col min="10" max="10" width="18.85546875" style="311" customWidth="1"/>
    <col min="11" max="11" width="21.5703125" style="311" customWidth="1"/>
    <col min="12" max="12" width="22.28515625" style="311" customWidth="1"/>
    <col min="13" max="16384" width="9.140625" style="311"/>
  </cols>
  <sheetData>
    <row r="1" spans="1:14" s="310" customFormat="1" ht="26.25" thickBot="1" x14ac:dyDescent="0.25">
      <c r="A1" s="549" t="s">
        <v>1267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1"/>
    </row>
    <row r="2" spans="1:14" ht="18.75" thickBot="1" x14ac:dyDescent="0.25">
      <c r="A2" s="541" t="s">
        <v>956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3"/>
    </row>
    <row r="3" spans="1:14" ht="25.5" x14ac:dyDescent="0.2">
      <c r="A3" s="487" t="s">
        <v>868</v>
      </c>
      <c r="B3" s="489" t="s">
        <v>869</v>
      </c>
      <c r="C3" s="491" t="s">
        <v>870</v>
      </c>
      <c r="D3" s="493" t="s">
        <v>871</v>
      </c>
      <c r="E3" s="495" t="s">
        <v>872</v>
      </c>
      <c r="F3" s="497" t="s">
        <v>873</v>
      </c>
      <c r="G3" s="489" t="s">
        <v>874</v>
      </c>
      <c r="H3" s="312" t="s">
        <v>875</v>
      </c>
      <c r="I3" s="489" t="s">
        <v>876</v>
      </c>
      <c r="J3" s="497" t="s">
        <v>877</v>
      </c>
      <c r="K3" s="489" t="s">
        <v>878</v>
      </c>
      <c r="L3" s="499"/>
    </row>
    <row r="4" spans="1:14" ht="13.5" thickBot="1" x14ac:dyDescent="0.25">
      <c r="A4" s="544"/>
      <c r="B4" s="545"/>
      <c r="C4" s="546"/>
      <c r="D4" s="547"/>
      <c r="E4" s="548"/>
      <c r="F4" s="539"/>
      <c r="G4" s="545"/>
      <c r="H4" s="353"/>
      <c r="I4" s="545"/>
      <c r="J4" s="539"/>
      <c r="K4" s="353" t="s">
        <v>879</v>
      </c>
      <c r="L4" s="354" t="s">
        <v>880</v>
      </c>
      <c r="N4" s="311" t="s">
        <v>832</v>
      </c>
    </row>
    <row r="5" spans="1:14" x14ac:dyDescent="0.2">
      <c r="A5" s="371">
        <v>1</v>
      </c>
      <c r="B5" s="347"/>
      <c r="C5" s="106" t="s">
        <v>1268</v>
      </c>
      <c r="D5" s="348">
        <v>17157</v>
      </c>
      <c r="E5" s="107">
        <v>3466967</v>
      </c>
      <c r="F5" s="349">
        <v>40000</v>
      </c>
      <c r="G5" s="106" t="s">
        <v>1269</v>
      </c>
      <c r="H5" s="199" t="s">
        <v>940</v>
      </c>
      <c r="I5" s="350" t="s">
        <v>883</v>
      </c>
      <c r="J5" s="350" t="s">
        <v>884</v>
      </c>
      <c r="K5" s="105" t="s">
        <v>260</v>
      </c>
      <c r="L5" s="359" t="s">
        <v>1270</v>
      </c>
    </row>
    <row r="6" spans="1:14" x14ac:dyDescent="0.2">
      <c r="A6" s="372">
        <v>2</v>
      </c>
      <c r="B6" s="316"/>
      <c r="C6" s="11" t="s">
        <v>1271</v>
      </c>
      <c r="D6" s="163">
        <v>17162</v>
      </c>
      <c r="E6" s="26">
        <v>3467148</v>
      </c>
      <c r="F6" s="161">
        <v>33000</v>
      </c>
      <c r="G6" s="11" t="s">
        <v>1272</v>
      </c>
      <c r="H6" s="155" t="s">
        <v>940</v>
      </c>
      <c r="I6" s="317" t="s">
        <v>883</v>
      </c>
      <c r="J6" s="317" t="s">
        <v>884</v>
      </c>
      <c r="K6" s="15" t="s">
        <v>148</v>
      </c>
      <c r="L6" s="361" t="s">
        <v>1273</v>
      </c>
    </row>
    <row r="7" spans="1:14" x14ac:dyDescent="0.2">
      <c r="A7" s="372">
        <v>3</v>
      </c>
      <c r="B7" s="316"/>
      <c r="C7" s="11" t="s">
        <v>1274</v>
      </c>
      <c r="D7" s="163">
        <v>17167</v>
      </c>
      <c r="E7" s="26">
        <v>3466725</v>
      </c>
      <c r="F7" s="161">
        <v>40000</v>
      </c>
      <c r="G7" s="11" t="s">
        <v>1275</v>
      </c>
      <c r="H7" s="155" t="s">
        <v>940</v>
      </c>
      <c r="I7" s="317" t="s">
        <v>883</v>
      </c>
      <c r="J7" s="317" t="s">
        <v>884</v>
      </c>
      <c r="K7" s="15" t="s">
        <v>1276</v>
      </c>
      <c r="L7" s="361" t="s">
        <v>1277</v>
      </c>
    </row>
    <row r="8" spans="1:14" x14ac:dyDescent="0.2">
      <c r="A8" s="372">
        <v>4</v>
      </c>
      <c r="B8" s="316"/>
      <c r="C8" s="11" t="s">
        <v>1278</v>
      </c>
      <c r="D8" s="163">
        <v>17164</v>
      </c>
      <c r="E8" s="26">
        <v>3467107</v>
      </c>
      <c r="F8" s="161">
        <v>33000</v>
      </c>
      <c r="G8" s="11" t="s">
        <v>1279</v>
      </c>
      <c r="H8" s="155" t="s">
        <v>1140</v>
      </c>
      <c r="I8" s="317" t="s">
        <v>883</v>
      </c>
      <c r="J8" s="317" t="s">
        <v>884</v>
      </c>
      <c r="K8" s="15" t="s">
        <v>38</v>
      </c>
      <c r="L8" s="361" t="s">
        <v>1280</v>
      </c>
    </row>
    <row r="9" spans="1:14" x14ac:dyDescent="0.2">
      <c r="A9" s="372">
        <v>5</v>
      </c>
      <c r="B9" s="316"/>
      <c r="C9" s="11" t="s">
        <v>367</v>
      </c>
      <c r="D9" s="163">
        <v>17158</v>
      </c>
      <c r="E9" s="26">
        <v>3467632</v>
      </c>
      <c r="F9" s="161">
        <v>40000</v>
      </c>
      <c r="G9" s="11" t="s">
        <v>468</v>
      </c>
      <c r="H9" s="155" t="s">
        <v>26</v>
      </c>
      <c r="I9" s="317" t="s">
        <v>883</v>
      </c>
      <c r="J9" s="317" t="s">
        <v>884</v>
      </c>
      <c r="K9" s="15" t="s">
        <v>222</v>
      </c>
      <c r="L9" s="361" t="s">
        <v>1057</v>
      </c>
    </row>
    <row r="10" spans="1:14" x14ac:dyDescent="0.2">
      <c r="A10" s="372">
        <v>6</v>
      </c>
      <c r="B10" s="316"/>
      <c r="C10" s="11" t="s">
        <v>367</v>
      </c>
      <c r="D10" s="163">
        <v>17160</v>
      </c>
      <c r="E10" s="26">
        <v>3467626</v>
      </c>
      <c r="F10" s="161">
        <v>40000</v>
      </c>
      <c r="G10" s="11" t="s">
        <v>1281</v>
      </c>
      <c r="H10" s="155" t="s">
        <v>26</v>
      </c>
      <c r="I10" s="317" t="s">
        <v>883</v>
      </c>
      <c r="J10" s="317" t="s">
        <v>884</v>
      </c>
      <c r="K10" s="15" t="s">
        <v>1282</v>
      </c>
      <c r="L10" s="361" t="s">
        <v>1283</v>
      </c>
    </row>
    <row r="11" spans="1:14" x14ac:dyDescent="0.2">
      <c r="A11" s="372">
        <v>7</v>
      </c>
      <c r="B11" s="316"/>
      <c r="C11" s="11" t="s">
        <v>1284</v>
      </c>
      <c r="D11" s="163">
        <v>17161</v>
      </c>
      <c r="E11" s="26">
        <v>3467549</v>
      </c>
      <c r="F11" s="161">
        <v>33000</v>
      </c>
      <c r="G11" s="11" t="s">
        <v>1285</v>
      </c>
      <c r="H11" s="155" t="s">
        <v>105</v>
      </c>
      <c r="I11" s="317" t="s">
        <v>883</v>
      </c>
      <c r="J11" s="317" t="s">
        <v>884</v>
      </c>
      <c r="K11" s="15" t="s">
        <v>1286</v>
      </c>
      <c r="L11" s="361" t="s">
        <v>1287</v>
      </c>
    </row>
    <row r="12" spans="1:14" x14ac:dyDescent="0.2">
      <c r="A12" s="372">
        <v>8</v>
      </c>
      <c r="B12" s="316"/>
      <c r="C12" s="11" t="s">
        <v>130</v>
      </c>
      <c r="D12" s="163">
        <v>17163</v>
      </c>
      <c r="E12" s="26">
        <v>3466549</v>
      </c>
      <c r="F12" s="161">
        <v>45000</v>
      </c>
      <c r="G12" s="11" t="s">
        <v>1184</v>
      </c>
      <c r="H12" s="155" t="s">
        <v>105</v>
      </c>
      <c r="I12" s="317" t="s">
        <v>883</v>
      </c>
      <c r="J12" s="317" t="s">
        <v>884</v>
      </c>
      <c r="K12" s="15" t="s">
        <v>1288</v>
      </c>
      <c r="L12" s="361" t="s">
        <v>1185</v>
      </c>
    </row>
    <row r="13" spans="1:14" x14ac:dyDescent="0.2">
      <c r="A13" s="372">
        <v>9</v>
      </c>
      <c r="B13" s="316"/>
      <c r="C13" s="11" t="s">
        <v>367</v>
      </c>
      <c r="D13" s="163">
        <v>17159</v>
      </c>
      <c r="E13" s="26">
        <v>3467638</v>
      </c>
      <c r="F13" s="161">
        <v>33000</v>
      </c>
      <c r="G13" s="11" t="s">
        <v>1289</v>
      </c>
      <c r="H13" s="155" t="s">
        <v>105</v>
      </c>
      <c r="I13" s="317" t="s">
        <v>883</v>
      </c>
      <c r="J13" s="317" t="s">
        <v>884</v>
      </c>
      <c r="K13" s="15" t="s">
        <v>1290</v>
      </c>
      <c r="L13" s="361" t="s">
        <v>1291</v>
      </c>
    </row>
    <row r="14" spans="1:14" x14ac:dyDescent="0.2">
      <c r="A14" s="372">
        <v>10</v>
      </c>
      <c r="B14" s="316"/>
      <c r="C14" s="11" t="s">
        <v>1186</v>
      </c>
      <c r="D14" s="163">
        <v>17160</v>
      </c>
      <c r="E14" s="26">
        <v>3467424</v>
      </c>
      <c r="F14" s="161">
        <v>33000</v>
      </c>
      <c r="G14" s="11" t="s">
        <v>1292</v>
      </c>
      <c r="H14" s="155" t="s">
        <v>105</v>
      </c>
      <c r="I14" s="317" t="s">
        <v>883</v>
      </c>
      <c r="J14" s="317" t="s">
        <v>884</v>
      </c>
      <c r="K14" s="15" t="s">
        <v>1293</v>
      </c>
      <c r="L14" s="361" t="s">
        <v>1294</v>
      </c>
    </row>
    <row r="15" spans="1:14" x14ac:dyDescent="0.2">
      <c r="A15" s="372">
        <v>11</v>
      </c>
      <c r="B15" s="316"/>
      <c r="C15" s="11" t="s">
        <v>1232</v>
      </c>
      <c r="D15" s="163">
        <v>17168</v>
      </c>
      <c r="E15" s="26">
        <v>3467422</v>
      </c>
      <c r="F15" s="161">
        <v>33000</v>
      </c>
      <c r="G15" s="11" t="s">
        <v>1295</v>
      </c>
      <c r="H15" s="155" t="s">
        <v>105</v>
      </c>
      <c r="I15" s="317" t="s">
        <v>883</v>
      </c>
      <c r="J15" s="317" t="s">
        <v>884</v>
      </c>
      <c r="K15" s="15" t="s">
        <v>708</v>
      </c>
      <c r="L15" s="361" t="s">
        <v>1296</v>
      </c>
    </row>
    <row r="16" spans="1:14" x14ac:dyDescent="0.2">
      <c r="A16" s="372">
        <v>12</v>
      </c>
      <c r="B16" s="316"/>
      <c r="C16" s="11" t="s">
        <v>1143</v>
      </c>
      <c r="D16" s="163">
        <v>17169</v>
      </c>
      <c r="E16" s="26">
        <v>3466761</v>
      </c>
      <c r="F16" s="161">
        <v>40000</v>
      </c>
      <c r="G16" s="11" t="s">
        <v>379</v>
      </c>
      <c r="H16" s="155" t="s">
        <v>105</v>
      </c>
      <c r="I16" s="317" t="s">
        <v>883</v>
      </c>
      <c r="J16" s="317" t="s">
        <v>884</v>
      </c>
      <c r="K16" s="15" t="s">
        <v>1297</v>
      </c>
      <c r="L16" s="361" t="s">
        <v>1298</v>
      </c>
    </row>
    <row r="17" spans="1:12" x14ac:dyDescent="0.2">
      <c r="A17" s="372">
        <v>13</v>
      </c>
      <c r="B17" s="316"/>
      <c r="C17" s="11" t="s">
        <v>1299</v>
      </c>
      <c r="D17" s="163">
        <v>17171</v>
      </c>
      <c r="E17" s="26">
        <v>3467475</v>
      </c>
      <c r="F17" s="161">
        <v>33000</v>
      </c>
      <c r="G17" s="11" t="s">
        <v>1300</v>
      </c>
      <c r="H17" s="155" t="s">
        <v>105</v>
      </c>
      <c r="I17" s="317" t="s">
        <v>883</v>
      </c>
      <c r="J17" s="317" t="s">
        <v>884</v>
      </c>
      <c r="K17" s="15" t="s">
        <v>1301</v>
      </c>
      <c r="L17" s="361" t="s">
        <v>1302</v>
      </c>
    </row>
    <row r="18" spans="1:12" x14ac:dyDescent="0.2">
      <c r="A18" s="372">
        <v>14</v>
      </c>
      <c r="B18" s="316"/>
      <c r="C18" s="11" t="s">
        <v>1303</v>
      </c>
      <c r="D18" s="163">
        <v>17170</v>
      </c>
      <c r="E18" s="26">
        <v>3466514</v>
      </c>
      <c r="F18" s="161">
        <v>40000</v>
      </c>
      <c r="G18" s="11" t="s">
        <v>1073</v>
      </c>
      <c r="H18" s="155" t="s">
        <v>202</v>
      </c>
      <c r="I18" s="317" t="s">
        <v>883</v>
      </c>
      <c r="J18" s="317" t="s">
        <v>884</v>
      </c>
      <c r="K18" s="15" t="s">
        <v>1074</v>
      </c>
      <c r="L18" s="361" t="s">
        <v>1075</v>
      </c>
    </row>
    <row r="19" spans="1:12" ht="13.5" thickBot="1" x14ac:dyDescent="0.25">
      <c r="A19" s="373">
        <v>15</v>
      </c>
      <c r="B19" s="364"/>
      <c r="C19" s="93" t="s">
        <v>1198</v>
      </c>
      <c r="D19" s="211">
        <v>17165</v>
      </c>
      <c r="E19" s="135">
        <v>3467263</v>
      </c>
      <c r="F19" s="209">
        <v>40000</v>
      </c>
      <c r="G19" s="93" t="s">
        <v>1304</v>
      </c>
      <c r="H19" s="101" t="s">
        <v>123</v>
      </c>
      <c r="I19" s="365" t="s">
        <v>883</v>
      </c>
      <c r="J19" s="365" t="s">
        <v>884</v>
      </c>
      <c r="K19" s="134" t="s">
        <v>901</v>
      </c>
      <c r="L19" s="366" t="s">
        <v>1305</v>
      </c>
    </row>
    <row r="20" spans="1:12" ht="15" x14ac:dyDescent="0.2">
      <c r="A20" s="389"/>
      <c r="B20" s="390"/>
      <c r="C20" s="391"/>
      <c r="D20" s="390"/>
      <c r="E20" s="390"/>
      <c r="F20" s="390"/>
      <c r="G20" s="390"/>
      <c r="H20" s="390"/>
      <c r="I20" s="390"/>
      <c r="J20" s="350"/>
      <c r="K20" s="390"/>
      <c r="L20" s="390"/>
    </row>
    <row r="21" spans="1:12" ht="15" x14ac:dyDescent="0.2">
      <c r="A21" s="385"/>
      <c r="B21" s="386"/>
      <c r="C21" s="387"/>
      <c r="D21" s="386"/>
      <c r="E21" s="388"/>
      <c r="F21" s="386"/>
      <c r="G21" s="386"/>
      <c r="H21" s="386"/>
      <c r="I21" s="386"/>
      <c r="J21" s="386"/>
      <c r="K21" s="386"/>
      <c r="L21" s="386"/>
    </row>
    <row r="22" spans="1:12" ht="15.75" x14ac:dyDescent="0.2">
      <c r="A22" s="322"/>
      <c r="B22" s="344" t="s">
        <v>13</v>
      </c>
      <c r="C22" s="344"/>
      <c r="D22" s="344"/>
      <c r="E22" s="41">
        <v>1323488</v>
      </c>
      <c r="F22" s="325"/>
      <c r="G22" s="322"/>
      <c r="H22" s="322"/>
      <c r="K22" s="322"/>
      <c r="L22" s="322"/>
    </row>
    <row r="23" spans="1:12" ht="15.75" x14ac:dyDescent="0.25">
      <c r="B23" s="344"/>
      <c r="D23" s="344"/>
      <c r="E23" s="326"/>
      <c r="F23" s="13">
        <v>556000</v>
      </c>
    </row>
    <row r="24" spans="1:12" ht="15" x14ac:dyDescent="0.25">
      <c r="B24" s="344" t="s">
        <v>954</v>
      </c>
      <c r="C24" s="343"/>
      <c r="D24" s="344"/>
      <c r="E24" s="327">
        <f>E22-F23</f>
        <v>767488</v>
      </c>
      <c r="F24" s="326"/>
    </row>
    <row r="26" spans="1:12" s="322" customFormat="1" ht="18" x14ac:dyDescent="0.25">
      <c r="A26" s="328"/>
      <c r="B26" s="329"/>
      <c r="C26" s="332"/>
      <c r="D26" s="343"/>
      <c r="E26" s="330"/>
      <c r="F26" s="331"/>
      <c r="G26" s="329"/>
      <c r="H26" s="329"/>
      <c r="I26" s="311"/>
      <c r="J26" s="311"/>
      <c r="K26" s="329"/>
      <c r="L26" s="329"/>
    </row>
    <row r="30" spans="1:12" s="329" customFormat="1" x14ac:dyDescent="0.2">
      <c r="A30" s="319"/>
      <c r="B30" s="311"/>
      <c r="C30" s="332"/>
      <c r="D30" s="311"/>
      <c r="E30" s="311"/>
      <c r="F30" s="311"/>
      <c r="G30" s="311"/>
      <c r="H30" s="311"/>
      <c r="I30" s="311"/>
      <c r="J30" s="311"/>
      <c r="K30" s="311"/>
      <c r="L30" s="311"/>
    </row>
  </sheetData>
  <mergeCells count="12">
    <mergeCell ref="K3:L3"/>
    <mergeCell ref="A2:L2"/>
    <mergeCell ref="A1:L1"/>
    <mergeCell ref="A3:A4"/>
    <mergeCell ref="B3:B4"/>
    <mergeCell ref="C3:C4"/>
    <mergeCell ref="D3:D4"/>
    <mergeCell ref="E3:E4"/>
    <mergeCell ref="F3:F4"/>
    <mergeCell ref="G3:G4"/>
    <mergeCell ref="I3:I4"/>
    <mergeCell ref="J3:J4"/>
  </mergeCells>
  <conditionalFormatting sqref="E26">
    <cfRule type="duplicateValues" dxfId="2" priority="1"/>
  </conditionalFormatting>
  <conditionalFormatting sqref="E26">
    <cfRule type="duplicateValues" dxfId="1" priority="2"/>
    <cfRule type="duplicateValues" dxfId="0" priority="3"/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view="pageBreakPreview" zoomScale="60" zoomScaleNormal="70" workbookViewId="0">
      <selection activeCell="E4" sqref="E4"/>
    </sheetView>
  </sheetViews>
  <sheetFormatPr defaultRowHeight="15" x14ac:dyDescent="0.25"/>
  <cols>
    <col min="3" max="3" width="21" customWidth="1"/>
    <col min="4" max="4" width="11.42578125" customWidth="1"/>
    <col min="5" max="5" width="12.5703125" customWidth="1"/>
    <col min="6" max="6" width="16" customWidth="1"/>
    <col min="7" max="7" width="16.7109375" customWidth="1"/>
    <col min="8" max="8" width="17.85546875" customWidth="1"/>
    <col min="9" max="9" width="12.5703125" customWidth="1"/>
    <col min="10" max="10" width="18.28515625" customWidth="1"/>
    <col min="12" max="12" width="14" bestFit="1" customWidth="1"/>
    <col min="13" max="13" width="17.42578125" customWidth="1"/>
  </cols>
  <sheetData>
    <row r="1" spans="2:13" ht="21.75" customHeight="1" thickBot="1" x14ac:dyDescent="0.3">
      <c r="B1" s="402" t="s">
        <v>13</v>
      </c>
      <c r="C1" s="403"/>
      <c r="D1" s="403"/>
      <c r="E1" s="403"/>
      <c r="F1" s="403"/>
      <c r="G1" s="404"/>
      <c r="H1" s="238">
        <f>'070218'!H54</f>
        <v>8498837</v>
      </c>
      <c r="I1" s="21"/>
      <c r="J1" s="23"/>
      <c r="K1" s="23"/>
      <c r="L1" s="21"/>
      <c r="M1" s="21"/>
    </row>
    <row r="2" spans="2:13" ht="21.75" thickBot="1" x14ac:dyDescent="0.4">
      <c r="B2" s="432" t="s">
        <v>197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4"/>
    </row>
    <row r="3" spans="2:13" s="30" customFormat="1" ht="51.75" thickBot="1" x14ac:dyDescent="0.3">
      <c r="B3" s="136" t="s">
        <v>1</v>
      </c>
      <c r="C3" s="137" t="s">
        <v>2</v>
      </c>
      <c r="D3" s="137" t="s">
        <v>3</v>
      </c>
      <c r="E3" s="137" t="s">
        <v>4</v>
      </c>
      <c r="F3" s="137" t="s">
        <v>5</v>
      </c>
      <c r="G3" s="138" t="s">
        <v>6</v>
      </c>
      <c r="H3" s="137" t="s">
        <v>7</v>
      </c>
      <c r="I3" s="137" t="s">
        <v>8</v>
      </c>
      <c r="J3" s="137" t="s">
        <v>9</v>
      </c>
      <c r="K3" s="137" t="s">
        <v>10</v>
      </c>
      <c r="L3" s="137" t="s">
        <v>11</v>
      </c>
      <c r="M3" s="139" t="s">
        <v>12</v>
      </c>
    </row>
    <row r="4" spans="2:13" ht="21" x14ac:dyDescent="0.25">
      <c r="B4" s="215">
        <v>1</v>
      </c>
      <c r="C4" s="143" t="s">
        <v>266</v>
      </c>
      <c r="D4" s="143" t="s">
        <v>267</v>
      </c>
      <c r="E4" s="561">
        <v>289555</v>
      </c>
      <c r="F4" s="143" t="s">
        <v>268</v>
      </c>
      <c r="G4" s="216">
        <v>45000</v>
      </c>
      <c r="H4" s="216">
        <v>45000</v>
      </c>
      <c r="I4" s="217" t="s">
        <v>269</v>
      </c>
      <c r="J4" s="143" t="s">
        <v>270</v>
      </c>
      <c r="K4" s="143">
        <v>16461</v>
      </c>
      <c r="L4" s="143" t="s">
        <v>104</v>
      </c>
      <c r="M4" s="218" t="s">
        <v>105</v>
      </c>
    </row>
    <row r="5" spans="2:13" ht="21" x14ac:dyDescent="0.25">
      <c r="B5" s="219">
        <v>2</v>
      </c>
      <c r="C5" s="10" t="s">
        <v>266</v>
      </c>
      <c r="D5" s="10" t="s">
        <v>267</v>
      </c>
      <c r="E5" s="558">
        <v>289556</v>
      </c>
      <c r="F5" s="10" t="s">
        <v>285</v>
      </c>
      <c r="G5" s="25">
        <v>45000</v>
      </c>
      <c r="H5" s="25">
        <v>45000</v>
      </c>
      <c r="I5" s="220" t="s">
        <v>286</v>
      </c>
      <c r="J5" s="10" t="s">
        <v>287</v>
      </c>
      <c r="K5" s="10">
        <v>16468</v>
      </c>
      <c r="L5" s="10" t="s">
        <v>104</v>
      </c>
      <c r="M5" s="221" t="s">
        <v>105</v>
      </c>
    </row>
    <row r="6" spans="2:13" ht="21" x14ac:dyDescent="0.25">
      <c r="B6" s="219">
        <v>3</v>
      </c>
      <c r="C6" s="10" t="s">
        <v>266</v>
      </c>
      <c r="D6" s="10" t="s">
        <v>267</v>
      </c>
      <c r="E6" s="558">
        <v>289557</v>
      </c>
      <c r="F6" s="10" t="s">
        <v>299</v>
      </c>
      <c r="G6" s="25">
        <v>45000</v>
      </c>
      <c r="H6" s="25">
        <v>45000</v>
      </c>
      <c r="I6" s="220" t="s">
        <v>300</v>
      </c>
      <c r="J6" s="10" t="s">
        <v>301</v>
      </c>
      <c r="K6" s="10">
        <v>16473</v>
      </c>
      <c r="L6" s="10" t="s">
        <v>110</v>
      </c>
      <c r="M6" s="221" t="s">
        <v>26</v>
      </c>
    </row>
    <row r="7" spans="2:13" ht="15.75" x14ac:dyDescent="0.25">
      <c r="B7" s="219">
        <v>4</v>
      </c>
      <c r="C7" s="10" t="s">
        <v>143</v>
      </c>
      <c r="D7" s="10" t="s">
        <v>46</v>
      </c>
      <c r="E7" s="10">
        <v>126013</v>
      </c>
      <c r="F7" s="10" t="s">
        <v>314</v>
      </c>
      <c r="G7" s="25">
        <v>40000</v>
      </c>
      <c r="H7" s="25">
        <v>40000</v>
      </c>
      <c r="I7" s="220" t="s">
        <v>315</v>
      </c>
      <c r="J7" s="10" t="s">
        <v>146</v>
      </c>
      <c r="K7" s="10">
        <v>16473</v>
      </c>
      <c r="L7" s="10" t="s">
        <v>50</v>
      </c>
      <c r="M7" s="221" t="s">
        <v>50</v>
      </c>
    </row>
    <row r="8" spans="2:13" ht="15.75" x14ac:dyDescent="0.25">
      <c r="B8" s="219">
        <v>5</v>
      </c>
      <c r="C8" s="10" t="s">
        <v>143</v>
      </c>
      <c r="D8" s="10" t="s">
        <v>46</v>
      </c>
      <c r="E8" s="10">
        <v>126014</v>
      </c>
      <c r="F8" s="10" t="s">
        <v>316</v>
      </c>
      <c r="G8" s="25">
        <v>40000</v>
      </c>
      <c r="H8" s="25">
        <v>40000</v>
      </c>
      <c r="I8" s="220" t="s">
        <v>315</v>
      </c>
      <c r="J8" s="10" t="s">
        <v>146</v>
      </c>
      <c r="K8" s="10">
        <v>16476</v>
      </c>
      <c r="L8" s="10" t="s">
        <v>50</v>
      </c>
      <c r="M8" s="221" t="s">
        <v>50</v>
      </c>
    </row>
    <row r="9" spans="2:13" ht="15.75" x14ac:dyDescent="0.25">
      <c r="B9" s="219">
        <v>6</v>
      </c>
      <c r="C9" s="10" t="s">
        <v>143</v>
      </c>
      <c r="D9" s="10" t="s">
        <v>46</v>
      </c>
      <c r="E9" s="10">
        <v>126013</v>
      </c>
      <c r="F9" s="10" t="s">
        <v>314</v>
      </c>
      <c r="G9" s="25">
        <v>40000</v>
      </c>
      <c r="H9" s="25">
        <v>40000</v>
      </c>
      <c r="I9" s="220" t="s">
        <v>315</v>
      </c>
      <c r="J9" s="10" t="s">
        <v>146</v>
      </c>
      <c r="K9" s="10">
        <v>16473</v>
      </c>
      <c r="L9" s="10" t="s">
        <v>50</v>
      </c>
      <c r="M9" s="221" t="s">
        <v>50</v>
      </c>
    </row>
    <row r="10" spans="2:13" ht="16.5" thickBot="1" x14ac:dyDescent="0.3">
      <c r="B10" s="222">
        <v>7</v>
      </c>
      <c r="C10" s="111" t="s">
        <v>143</v>
      </c>
      <c r="D10" s="111" t="s">
        <v>46</v>
      </c>
      <c r="E10" s="111">
        <v>126014</v>
      </c>
      <c r="F10" s="111" t="s">
        <v>316</v>
      </c>
      <c r="G10" s="112">
        <v>40000</v>
      </c>
      <c r="H10" s="112">
        <v>40000</v>
      </c>
      <c r="I10" s="151" t="s">
        <v>315</v>
      </c>
      <c r="J10" s="111" t="s">
        <v>146</v>
      </c>
      <c r="K10" s="111">
        <v>16476</v>
      </c>
      <c r="L10" s="111" t="s">
        <v>50</v>
      </c>
      <c r="M10" s="223" t="s">
        <v>50</v>
      </c>
    </row>
    <row r="11" spans="2:13" ht="16.5" thickBot="1" x14ac:dyDescent="0.3">
      <c r="B11" s="435" t="s">
        <v>862</v>
      </c>
      <c r="C11" s="436"/>
      <c r="D11" s="436"/>
      <c r="E11" s="436"/>
      <c r="F11" s="436"/>
      <c r="G11" s="259">
        <f>SUM(G4:G10)</f>
        <v>295000</v>
      </c>
      <c r="H11" s="255">
        <f>SUM(H4:H10)</f>
        <v>295000</v>
      </c>
      <c r="I11" s="256"/>
      <c r="J11" s="147"/>
      <c r="K11" s="257"/>
      <c r="L11" s="257"/>
      <c r="M11" s="258"/>
    </row>
    <row r="12" spans="2:13" ht="16.5" thickBot="1" x14ac:dyDescent="0.3">
      <c r="B12" s="252"/>
      <c r="C12" s="252"/>
      <c r="D12" s="254"/>
      <c r="E12" s="254"/>
      <c r="F12" s="254"/>
      <c r="G12" s="253"/>
      <c r="H12" s="243"/>
      <c r="I12" s="244"/>
      <c r="J12" s="245"/>
      <c r="K12" s="246"/>
      <c r="L12" s="246"/>
      <c r="M12" s="251"/>
    </row>
    <row r="13" spans="2:13" ht="15.75" x14ac:dyDescent="0.25">
      <c r="B13" s="247">
        <v>1</v>
      </c>
      <c r="C13" s="248" t="s">
        <v>198</v>
      </c>
      <c r="D13" s="143" t="s">
        <v>15</v>
      </c>
      <c r="E13" s="143">
        <v>3460940</v>
      </c>
      <c r="F13" s="248" t="s">
        <v>199</v>
      </c>
      <c r="G13" s="216">
        <v>33000</v>
      </c>
      <c r="H13" s="216">
        <v>33000</v>
      </c>
      <c r="I13" s="249" t="s">
        <v>200</v>
      </c>
      <c r="J13" s="248" t="s">
        <v>201</v>
      </c>
      <c r="K13" s="248">
        <v>16439</v>
      </c>
      <c r="L13" s="248" t="s">
        <v>202</v>
      </c>
      <c r="M13" s="250" t="s">
        <v>202</v>
      </c>
    </row>
    <row r="14" spans="2:13" ht="15.75" x14ac:dyDescent="0.25">
      <c r="B14" s="88">
        <v>2</v>
      </c>
      <c r="C14" s="6" t="s">
        <v>203</v>
      </c>
      <c r="D14" s="10" t="s">
        <v>15</v>
      </c>
      <c r="E14" s="10">
        <v>3461055</v>
      </c>
      <c r="F14" s="6" t="s">
        <v>204</v>
      </c>
      <c r="G14" s="25">
        <v>40000</v>
      </c>
      <c r="H14" s="25">
        <v>40000</v>
      </c>
      <c r="I14" s="9" t="s">
        <v>48</v>
      </c>
      <c r="J14" s="6" t="s">
        <v>205</v>
      </c>
      <c r="K14" s="6">
        <v>16438</v>
      </c>
      <c r="L14" s="6" t="s">
        <v>85</v>
      </c>
      <c r="M14" s="89" t="s">
        <v>85</v>
      </c>
    </row>
    <row r="15" spans="2:13" ht="15.75" x14ac:dyDescent="0.25">
      <c r="B15" s="88">
        <v>3</v>
      </c>
      <c r="C15" s="6" t="s">
        <v>203</v>
      </c>
      <c r="D15" s="10" t="s">
        <v>15</v>
      </c>
      <c r="E15" s="10">
        <v>3461152</v>
      </c>
      <c r="F15" s="6" t="s">
        <v>206</v>
      </c>
      <c r="G15" s="25">
        <v>40000</v>
      </c>
      <c r="H15" s="25">
        <v>40000</v>
      </c>
      <c r="I15" s="9" t="s">
        <v>207</v>
      </c>
      <c r="J15" s="6" t="s">
        <v>208</v>
      </c>
      <c r="K15" s="6">
        <v>16441</v>
      </c>
      <c r="L15" s="6" t="s">
        <v>85</v>
      </c>
      <c r="M15" s="89" t="s">
        <v>85</v>
      </c>
    </row>
    <row r="16" spans="2:13" ht="15.75" x14ac:dyDescent="0.25">
      <c r="B16" s="88">
        <v>4</v>
      </c>
      <c r="C16" s="6" t="s">
        <v>203</v>
      </c>
      <c r="D16" s="10" t="s">
        <v>15</v>
      </c>
      <c r="E16" s="10">
        <v>3461054</v>
      </c>
      <c r="F16" s="6" t="s">
        <v>209</v>
      </c>
      <c r="G16" s="25">
        <v>40000</v>
      </c>
      <c r="H16" s="25">
        <v>40000</v>
      </c>
      <c r="I16" s="9" t="s">
        <v>207</v>
      </c>
      <c r="J16" s="6" t="s">
        <v>208</v>
      </c>
      <c r="K16" s="6">
        <v>16440</v>
      </c>
      <c r="L16" s="6" t="s">
        <v>85</v>
      </c>
      <c r="M16" s="89" t="s">
        <v>85</v>
      </c>
    </row>
    <row r="17" spans="2:13" ht="15.75" x14ac:dyDescent="0.25">
      <c r="B17" s="88">
        <v>5</v>
      </c>
      <c r="C17" s="6" t="s">
        <v>210</v>
      </c>
      <c r="D17" s="10" t="s">
        <v>15</v>
      </c>
      <c r="E17" s="10">
        <v>3461014</v>
      </c>
      <c r="F17" s="6" t="s">
        <v>211</v>
      </c>
      <c r="G17" s="25">
        <v>33000</v>
      </c>
      <c r="H17" s="25">
        <v>33000</v>
      </c>
      <c r="I17" s="9" t="s">
        <v>212</v>
      </c>
      <c r="J17" s="6" t="s">
        <v>213</v>
      </c>
      <c r="K17" s="6">
        <v>16446</v>
      </c>
      <c r="L17" s="6" t="s">
        <v>85</v>
      </c>
      <c r="M17" s="89" t="s">
        <v>85</v>
      </c>
    </row>
    <row r="18" spans="2:13" ht="15.75" x14ac:dyDescent="0.25">
      <c r="B18" s="88">
        <v>6</v>
      </c>
      <c r="C18" s="6" t="s">
        <v>214</v>
      </c>
      <c r="D18" s="10" t="s">
        <v>15</v>
      </c>
      <c r="E18" s="10">
        <v>3461071</v>
      </c>
      <c r="F18" s="6" t="s">
        <v>215</v>
      </c>
      <c r="G18" s="25">
        <v>33000</v>
      </c>
      <c r="H18" s="25">
        <v>33000</v>
      </c>
      <c r="I18" s="9" t="s">
        <v>216</v>
      </c>
      <c r="J18" s="6" t="s">
        <v>217</v>
      </c>
      <c r="K18" s="6">
        <v>16442</v>
      </c>
      <c r="L18" s="6" t="s">
        <v>50</v>
      </c>
      <c r="M18" s="89" t="s">
        <v>50</v>
      </c>
    </row>
    <row r="19" spans="2:13" ht="15.75" x14ac:dyDescent="0.25">
      <c r="B19" s="88">
        <v>7</v>
      </c>
      <c r="C19" s="6" t="s">
        <v>214</v>
      </c>
      <c r="D19" s="10" t="s">
        <v>15</v>
      </c>
      <c r="E19" s="10">
        <v>3461070</v>
      </c>
      <c r="F19" s="6" t="s">
        <v>218</v>
      </c>
      <c r="G19" s="25">
        <v>33000</v>
      </c>
      <c r="H19" s="25">
        <v>33000</v>
      </c>
      <c r="I19" s="9" t="s">
        <v>219</v>
      </c>
      <c r="J19" s="6" t="s">
        <v>217</v>
      </c>
      <c r="K19" s="6">
        <v>16443</v>
      </c>
      <c r="L19" s="6" t="s">
        <v>50</v>
      </c>
      <c r="M19" s="89" t="s">
        <v>50</v>
      </c>
    </row>
    <row r="20" spans="2:13" ht="15.75" x14ac:dyDescent="0.25">
      <c r="B20" s="88">
        <v>8</v>
      </c>
      <c r="C20" s="6" t="s">
        <v>220</v>
      </c>
      <c r="D20" s="10" t="s">
        <v>15</v>
      </c>
      <c r="E20" s="10">
        <v>3461140</v>
      </c>
      <c r="F20" s="6" t="s">
        <v>221</v>
      </c>
      <c r="G20" s="25">
        <v>33000</v>
      </c>
      <c r="H20" s="25">
        <v>33000</v>
      </c>
      <c r="I20" s="9" t="s">
        <v>222</v>
      </c>
      <c r="J20" s="6" t="s">
        <v>217</v>
      </c>
      <c r="K20" s="6">
        <v>16444</v>
      </c>
      <c r="L20" s="6" t="s">
        <v>50</v>
      </c>
      <c r="M20" s="89" t="s">
        <v>50</v>
      </c>
    </row>
    <row r="21" spans="2:13" ht="15.75" x14ac:dyDescent="0.25">
      <c r="B21" s="88">
        <v>9</v>
      </c>
      <c r="C21" s="6" t="s">
        <v>214</v>
      </c>
      <c r="D21" s="10" t="s">
        <v>15</v>
      </c>
      <c r="E21" s="10">
        <v>3461072</v>
      </c>
      <c r="F21" s="6" t="s">
        <v>223</v>
      </c>
      <c r="G21" s="25">
        <v>33000</v>
      </c>
      <c r="H21" s="25">
        <v>33000</v>
      </c>
      <c r="I21" s="9" t="s">
        <v>224</v>
      </c>
      <c r="J21" s="6" t="s">
        <v>217</v>
      </c>
      <c r="K21" s="6">
        <v>16445</v>
      </c>
      <c r="L21" s="6" t="s">
        <v>50</v>
      </c>
      <c r="M21" s="89" t="s">
        <v>50</v>
      </c>
    </row>
    <row r="22" spans="2:13" ht="15.75" x14ac:dyDescent="0.25">
      <c r="B22" s="88">
        <v>10</v>
      </c>
      <c r="C22" s="6" t="s">
        <v>225</v>
      </c>
      <c r="D22" s="10" t="s">
        <v>15</v>
      </c>
      <c r="E22" s="10">
        <v>3461067</v>
      </c>
      <c r="F22" s="6" t="s">
        <v>226</v>
      </c>
      <c r="G22" s="25">
        <v>33000</v>
      </c>
      <c r="H22" s="25">
        <v>33000</v>
      </c>
      <c r="I22" s="9" t="s">
        <v>227</v>
      </c>
      <c r="J22" s="6" t="s">
        <v>228</v>
      </c>
      <c r="K22" s="6">
        <v>16451</v>
      </c>
      <c r="L22" s="6" t="s">
        <v>50</v>
      </c>
      <c r="M22" s="89" t="s">
        <v>50</v>
      </c>
    </row>
    <row r="23" spans="2:13" ht="15.75" x14ac:dyDescent="0.25">
      <c r="B23" s="88">
        <v>11</v>
      </c>
      <c r="C23" s="6" t="s">
        <v>210</v>
      </c>
      <c r="D23" s="10" t="s">
        <v>15</v>
      </c>
      <c r="E23" s="10">
        <v>3461015</v>
      </c>
      <c r="F23" s="6" t="s">
        <v>229</v>
      </c>
      <c r="G23" s="25">
        <v>33000</v>
      </c>
      <c r="H23" s="25">
        <v>33000</v>
      </c>
      <c r="I23" s="9" t="s">
        <v>117</v>
      </c>
      <c r="J23" s="6" t="s">
        <v>230</v>
      </c>
      <c r="K23" s="6">
        <v>16447</v>
      </c>
      <c r="L23" s="6" t="s">
        <v>85</v>
      </c>
      <c r="M23" s="89" t="s">
        <v>85</v>
      </c>
    </row>
    <row r="24" spans="2:13" ht="15.75" x14ac:dyDescent="0.25">
      <c r="B24" s="88">
        <v>12</v>
      </c>
      <c r="C24" s="6" t="s">
        <v>225</v>
      </c>
      <c r="D24" s="10" t="s">
        <v>15</v>
      </c>
      <c r="E24" s="10">
        <v>3461066</v>
      </c>
      <c r="F24" s="6" t="s">
        <v>231</v>
      </c>
      <c r="G24" s="25">
        <v>33000</v>
      </c>
      <c r="H24" s="25">
        <v>33000</v>
      </c>
      <c r="I24" s="9" t="s">
        <v>232</v>
      </c>
      <c r="J24" s="6" t="s">
        <v>233</v>
      </c>
      <c r="K24" s="6">
        <v>16450</v>
      </c>
      <c r="L24" s="6" t="s">
        <v>50</v>
      </c>
      <c r="M24" s="89" t="s">
        <v>50</v>
      </c>
    </row>
    <row r="25" spans="2:13" ht="15.75" x14ac:dyDescent="0.25">
      <c r="B25" s="88">
        <v>13</v>
      </c>
      <c r="C25" s="6" t="s">
        <v>225</v>
      </c>
      <c r="D25" s="10" t="s">
        <v>15</v>
      </c>
      <c r="E25" s="10">
        <v>3461065</v>
      </c>
      <c r="F25" s="6" t="s">
        <v>234</v>
      </c>
      <c r="G25" s="25">
        <v>33000</v>
      </c>
      <c r="H25" s="25">
        <v>33000</v>
      </c>
      <c r="I25" s="9" t="s">
        <v>235</v>
      </c>
      <c r="J25" s="6" t="s">
        <v>236</v>
      </c>
      <c r="K25" s="6">
        <v>16448</v>
      </c>
      <c r="L25" s="6" t="s">
        <v>50</v>
      </c>
      <c r="M25" s="89" t="s">
        <v>50</v>
      </c>
    </row>
    <row r="26" spans="2:13" ht="15.75" x14ac:dyDescent="0.25">
      <c r="B26" s="88">
        <v>14</v>
      </c>
      <c r="C26" s="6" t="s">
        <v>225</v>
      </c>
      <c r="D26" s="10" t="s">
        <v>15</v>
      </c>
      <c r="E26" s="10">
        <v>3461064</v>
      </c>
      <c r="F26" s="6" t="s">
        <v>237</v>
      </c>
      <c r="G26" s="25">
        <v>33000</v>
      </c>
      <c r="H26" s="25">
        <v>33000</v>
      </c>
      <c r="I26" s="9" t="s">
        <v>238</v>
      </c>
      <c r="J26" s="6" t="s">
        <v>239</v>
      </c>
      <c r="K26" s="6">
        <v>16449</v>
      </c>
      <c r="L26" s="6" t="s">
        <v>50</v>
      </c>
      <c r="M26" s="89" t="s">
        <v>50</v>
      </c>
    </row>
    <row r="27" spans="2:13" ht="15.75" x14ac:dyDescent="0.25">
      <c r="B27" s="88">
        <v>15</v>
      </c>
      <c r="C27" s="6" t="s">
        <v>240</v>
      </c>
      <c r="D27" s="10" t="s">
        <v>15</v>
      </c>
      <c r="E27" s="10">
        <v>3460944</v>
      </c>
      <c r="F27" s="6" t="s">
        <v>241</v>
      </c>
      <c r="G27" s="25">
        <v>40000</v>
      </c>
      <c r="H27" s="25">
        <v>40000</v>
      </c>
      <c r="I27" s="9" t="s">
        <v>242</v>
      </c>
      <c r="J27" s="6" t="s">
        <v>243</v>
      </c>
      <c r="K27" s="6">
        <v>16452</v>
      </c>
      <c r="L27" s="6" t="s">
        <v>154</v>
      </c>
      <c r="M27" s="89" t="s">
        <v>155</v>
      </c>
    </row>
    <row r="28" spans="2:13" ht="15.75" x14ac:dyDescent="0.25">
      <c r="B28" s="88">
        <v>16</v>
      </c>
      <c r="C28" s="6" t="s">
        <v>220</v>
      </c>
      <c r="D28" s="10" t="s">
        <v>15</v>
      </c>
      <c r="E28" s="10">
        <v>3461063</v>
      </c>
      <c r="F28" s="6" t="s">
        <v>244</v>
      </c>
      <c r="G28" s="25">
        <v>33000</v>
      </c>
      <c r="H28" s="25">
        <v>33000</v>
      </c>
      <c r="I28" s="9" t="s">
        <v>245</v>
      </c>
      <c r="J28" s="6" t="s">
        <v>246</v>
      </c>
      <c r="K28" s="6">
        <v>16454</v>
      </c>
      <c r="L28" s="6" t="s">
        <v>50</v>
      </c>
      <c r="M28" s="89" t="s">
        <v>50</v>
      </c>
    </row>
    <row r="29" spans="2:13" ht="15.75" x14ac:dyDescent="0.25">
      <c r="B29" s="88">
        <v>17</v>
      </c>
      <c r="C29" s="6" t="s">
        <v>214</v>
      </c>
      <c r="D29" s="10" t="s">
        <v>15</v>
      </c>
      <c r="E29" s="10">
        <v>3461073</v>
      </c>
      <c r="F29" s="6" t="s">
        <v>247</v>
      </c>
      <c r="G29" s="25">
        <v>33000</v>
      </c>
      <c r="H29" s="25">
        <v>33000</v>
      </c>
      <c r="I29" s="9" t="s">
        <v>248</v>
      </c>
      <c r="J29" s="6" t="s">
        <v>249</v>
      </c>
      <c r="K29" s="6">
        <v>16456</v>
      </c>
      <c r="L29" s="6" t="s">
        <v>50</v>
      </c>
      <c r="M29" s="89" t="s">
        <v>50</v>
      </c>
    </row>
    <row r="30" spans="2:13" ht="15.75" x14ac:dyDescent="0.25">
      <c r="B30" s="88">
        <v>18</v>
      </c>
      <c r="C30" s="6" t="s">
        <v>250</v>
      </c>
      <c r="D30" s="10" t="s">
        <v>15</v>
      </c>
      <c r="E30" s="10">
        <v>3461000</v>
      </c>
      <c r="F30" s="6" t="s">
        <v>251</v>
      </c>
      <c r="G30" s="25">
        <v>40000</v>
      </c>
      <c r="H30" s="25">
        <v>40000</v>
      </c>
      <c r="I30" s="9" t="s">
        <v>63</v>
      </c>
      <c r="J30" s="6" t="s">
        <v>252</v>
      </c>
      <c r="K30" s="6">
        <v>16457</v>
      </c>
      <c r="L30" s="6" t="s">
        <v>177</v>
      </c>
      <c r="M30" s="89" t="s">
        <v>253</v>
      </c>
    </row>
    <row r="31" spans="2:13" ht="15.75" x14ac:dyDescent="0.25">
      <c r="B31" s="88">
        <v>19</v>
      </c>
      <c r="C31" s="6" t="s">
        <v>240</v>
      </c>
      <c r="D31" s="10" t="s">
        <v>15</v>
      </c>
      <c r="E31" s="10">
        <v>3460943</v>
      </c>
      <c r="F31" s="6" t="s">
        <v>254</v>
      </c>
      <c r="G31" s="25">
        <v>40000</v>
      </c>
      <c r="H31" s="25">
        <v>40000</v>
      </c>
      <c r="I31" s="9" t="s">
        <v>255</v>
      </c>
      <c r="J31" s="6" t="s">
        <v>243</v>
      </c>
      <c r="K31" s="6">
        <v>16453</v>
      </c>
      <c r="L31" s="6" t="s">
        <v>154</v>
      </c>
      <c r="M31" s="89" t="s">
        <v>155</v>
      </c>
    </row>
    <row r="32" spans="2:13" ht="15.75" x14ac:dyDescent="0.25">
      <c r="B32" s="88">
        <v>20</v>
      </c>
      <c r="C32" s="6" t="s">
        <v>214</v>
      </c>
      <c r="D32" s="10" t="s">
        <v>15</v>
      </c>
      <c r="E32" s="10">
        <v>3461069</v>
      </c>
      <c r="F32" s="6" t="s">
        <v>256</v>
      </c>
      <c r="G32" s="25">
        <v>33000</v>
      </c>
      <c r="H32" s="25">
        <v>33000</v>
      </c>
      <c r="I32" s="9" t="s">
        <v>248</v>
      </c>
      <c r="J32" s="6" t="s">
        <v>257</v>
      </c>
      <c r="K32" s="6">
        <v>16455</v>
      </c>
      <c r="L32" s="6" t="s">
        <v>50</v>
      </c>
      <c r="M32" s="89" t="s">
        <v>50</v>
      </c>
    </row>
    <row r="33" spans="2:13" ht="15.75" x14ac:dyDescent="0.25">
      <c r="B33" s="88">
        <v>21</v>
      </c>
      <c r="C33" s="6" t="s">
        <v>258</v>
      </c>
      <c r="D33" s="10" t="s">
        <v>15</v>
      </c>
      <c r="E33" s="10">
        <v>3460777</v>
      </c>
      <c r="F33" s="6" t="s">
        <v>259</v>
      </c>
      <c r="G33" s="25">
        <v>40000</v>
      </c>
      <c r="H33" s="25">
        <v>40000</v>
      </c>
      <c r="I33" s="9" t="s">
        <v>260</v>
      </c>
      <c r="J33" s="6" t="s">
        <v>261</v>
      </c>
      <c r="K33" s="6">
        <v>16459</v>
      </c>
      <c r="L33" s="6" t="s">
        <v>253</v>
      </c>
      <c r="M33" s="89" t="s">
        <v>177</v>
      </c>
    </row>
    <row r="34" spans="2:13" ht="15.75" x14ac:dyDescent="0.25">
      <c r="B34" s="88">
        <v>22</v>
      </c>
      <c r="C34" s="6" t="s">
        <v>262</v>
      </c>
      <c r="D34" s="10" t="s">
        <v>15</v>
      </c>
      <c r="E34" s="10">
        <v>3460870</v>
      </c>
      <c r="F34" s="6" t="s">
        <v>263</v>
      </c>
      <c r="G34" s="25">
        <v>40000</v>
      </c>
      <c r="H34" s="25">
        <v>40000</v>
      </c>
      <c r="I34" s="9" t="s">
        <v>264</v>
      </c>
      <c r="J34" s="6" t="s">
        <v>265</v>
      </c>
      <c r="K34" s="6">
        <v>16458</v>
      </c>
      <c r="L34" s="6" t="s">
        <v>154</v>
      </c>
      <c r="M34" s="89" t="s">
        <v>155</v>
      </c>
    </row>
    <row r="35" spans="2:13" ht="15.75" x14ac:dyDescent="0.25">
      <c r="B35" s="88">
        <v>23</v>
      </c>
      <c r="C35" s="6" t="s">
        <v>258</v>
      </c>
      <c r="D35" s="10" t="s">
        <v>15</v>
      </c>
      <c r="E35" s="10">
        <v>3460776</v>
      </c>
      <c r="F35" s="6" t="s">
        <v>271</v>
      </c>
      <c r="G35" s="25">
        <v>40000</v>
      </c>
      <c r="H35" s="25">
        <v>40000</v>
      </c>
      <c r="I35" s="9" t="s">
        <v>260</v>
      </c>
      <c r="J35" s="6" t="s">
        <v>272</v>
      </c>
      <c r="K35" s="6">
        <v>16462</v>
      </c>
      <c r="L35" s="6" t="s">
        <v>177</v>
      </c>
      <c r="M35" s="89" t="s">
        <v>253</v>
      </c>
    </row>
    <row r="36" spans="2:13" ht="15.75" x14ac:dyDescent="0.25">
      <c r="B36" s="88">
        <v>24</v>
      </c>
      <c r="C36" s="6" t="s">
        <v>210</v>
      </c>
      <c r="D36" s="10" t="s">
        <v>15</v>
      </c>
      <c r="E36" s="10">
        <v>3461006</v>
      </c>
      <c r="F36" s="6" t="s">
        <v>273</v>
      </c>
      <c r="G36" s="25">
        <v>33000</v>
      </c>
      <c r="H36" s="25">
        <v>33000</v>
      </c>
      <c r="I36" s="9" t="s">
        <v>274</v>
      </c>
      <c r="J36" s="6" t="s">
        <v>275</v>
      </c>
      <c r="K36" s="6">
        <v>16460</v>
      </c>
      <c r="L36" s="6" t="s">
        <v>85</v>
      </c>
      <c r="M36" s="89" t="s">
        <v>85</v>
      </c>
    </row>
    <row r="37" spans="2:13" ht="15.75" x14ac:dyDescent="0.25">
      <c r="B37" s="88">
        <v>25</v>
      </c>
      <c r="C37" s="6" t="s">
        <v>276</v>
      </c>
      <c r="D37" s="10" t="s">
        <v>15</v>
      </c>
      <c r="E37" s="10">
        <v>3460772</v>
      </c>
      <c r="F37" s="6" t="s">
        <v>277</v>
      </c>
      <c r="G37" s="25">
        <v>40000</v>
      </c>
      <c r="H37" s="25">
        <v>40000</v>
      </c>
      <c r="I37" s="9" t="s">
        <v>141</v>
      </c>
      <c r="J37" s="6" t="s">
        <v>278</v>
      </c>
      <c r="K37" s="6">
        <v>16463</v>
      </c>
      <c r="L37" s="6" t="s">
        <v>279</v>
      </c>
      <c r="M37" s="89" t="s">
        <v>280</v>
      </c>
    </row>
    <row r="38" spans="2:13" ht="15.75" x14ac:dyDescent="0.25">
      <c r="B38" s="88">
        <v>26</v>
      </c>
      <c r="C38" s="6" t="s">
        <v>281</v>
      </c>
      <c r="D38" s="10" t="s">
        <v>15</v>
      </c>
      <c r="E38" s="10">
        <v>3460782</v>
      </c>
      <c r="F38" s="6" t="s">
        <v>282</v>
      </c>
      <c r="G38" s="25">
        <v>40000</v>
      </c>
      <c r="H38" s="25">
        <v>40000</v>
      </c>
      <c r="I38" s="9" t="s">
        <v>260</v>
      </c>
      <c r="J38" s="6" t="s">
        <v>261</v>
      </c>
      <c r="K38" s="6">
        <v>16464</v>
      </c>
      <c r="L38" s="6" t="s">
        <v>177</v>
      </c>
      <c r="M38" s="89" t="s">
        <v>253</v>
      </c>
    </row>
    <row r="39" spans="2:13" ht="15.75" x14ac:dyDescent="0.25">
      <c r="B39" s="88">
        <v>27</v>
      </c>
      <c r="C39" s="6" t="s">
        <v>210</v>
      </c>
      <c r="D39" s="10" t="s">
        <v>15</v>
      </c>
      <c r="E39" s="10">
        <v>3461013</v>
      </c>
      <c r="F39" s="6" t="s">
        <v>283</v>
      </c>
      <c r="G39" s="25">
        <v>33000</v>
      </c>
      <c r="H39" s="25">
        <v>33000</v>
      </c>
      <c r="I39" s="9" t="s">
        <v>274</v>
      </c>
      <c r="J39" s="6" t="s">
        <v>284</v>
      </c>
      <c r="K39" s="6">
        <v>16465</v>
      </c>
      <c r="L39" s="6" t="s">
        <v>85</v>
      </c>
      <c r="M39" s="89" t="s">
        <v>85</v>
      </c>
    </row>
    <row r="40" spans="2:13" ht="15.75" x14ac:dyDescent="0.25">
      <c r="B40" s="88">
        <v>28</v>
      </c>
      <c r="C40" s="6" t="s">
        <v>281</v>
      </c>
      <c r="D40" s="10" t="s">
        <v>15</v>
      </c>
      <c r="E40" s="10">
        <v>3460783</v>
      </c>
      <c r="F40" s="6" t="s">
        <v>288</v>
      </c>
      <c r="G40" s="25">
        <v>40000</v>
      </c>
      <c r="H40" s="25">
        <v>40000</v>
      </c>
      <c r="I40" s="9" t="s">
        <v>260</v>
      </c>
      <c r="J40" s="6" t="s">
        <v>261</v>
      </c>
      <c r="K40" s="6">
        <v>16469</v>
      </c>
      <c r="L40" s="6" t="s">
        <v>177</v>
      </c>
      <c r="M40" s="89" t="s">
        <v>253</v>
      </c>
    </row>
    <row r="41" spans="2:13" ht="15.75" x14ac:dyDescent="0.25">
      <c r="B41" s="88">
        <v>29</v>
      </c>
      <c r="C41" s="6" t="s">
        <v>289</v>
      </c>
      <c r="D41" s="10" t="s">
        <v>15</v>
      </c>
      <c r="E41" s="10">
        <v>3461221</v>
      </c>
      <c r="F41" s="6" t="s">
        <v>290</v>
      </c>
      <c r="G41" s="25">
        <v>40000</v>
      </c>
      <c r="H41" s="25">
        <v>40000</v>
      </c>
      <c r="I41" s="9" t="s">
        <v>164</v>
      </c>
      <c r="J41" s="6" t="s">
        <v>291</v>
      </c>
      <c r="K41" s="6">
        <v>16466</v>
      </c>
      <c r="L41" s="6" t="s">
        <v>104</v>
      </c>
      <c r="M41" s="89" t="s">
        <v>105</v>
      </c>
    </row>
    <row r="42" spans="2:13" ht="15.75" x14ac:dyDescent="0.25">
      <c r="B42" s="88">
        <v>30</v>
      </c>
      <c r="C42" s="6" t="s">
        <v>292</v>
      </c>
      <c r="D42" s="10" t="s">
        <v>15</v>
      </c>
      <c r="E42" s="10">
        <v>3461046</v>
      </c>
      <c r="F42" s="6" t="s">
        <v>293</v>
      </c>
      <c r="G42" s="25">
        <v>40000</v>
      </c>
      <c r="H42" s="25">
        <v>40000</v>
      </c>
      <c r="I42" s="9" t="s">
        <v>89</v>
      </c>
      <c r="J42" s="6" t="s">
        <v>294</v>
      </c>
      <c r="K42" s="6">
        <v>16467</v>
      </c>
      <c r="L42" s="6" t="s">
        <v>50</v>
      </c>
      <c r="M42" s="89" t="s">
        <v>50</v>
      </c>
    </row>
    <row r="43" spans="2:13" ht="15.75" x14ac:dyDescent="0.25">
      <c r="B43" s="88">
        <v>31</v>
      </c>
      <c r="C43" s="6" t="s">
        <v>295</v>
      </c>
      <c r="D43" s="10" t="s">
        <v>15</v>
      </c>
      <c r="E43" s="10">
        <v>3461188</v>
      </c>
      <c r="F43" s="6" t="s">
        <v>296</v>
      </c>
      <c r="G43" s="25">
        <v>40000</v>
      </c>
      <c r="H43" s="25">
        <v>40000</v>
      </c>
      <c r="I43" s="9" t="s">
        <v>297</v>
      </c>
      <c r="J43" s="6" t="s">
        <v>298</v>
      </c>
      <c r="K43" s="6">
        <v>16470</v>
      </c>
      <c r="L43" s="6" t="s">
        <v>85</v>
      </c>
      <c r="M43" s="89" t="s">
        <v>85</v>
      </c>
    </row>
    <row r="44" spans="2:13" ht="15.75" x14ac:dyDescent="0.25">
      <c r="B44" s="88">
        <v>32</v>
      </c>
      <c r="C44" s="6" t="s">
        <v>302</v>
      </c>
      <c r="D44" s="10" t="s">
        <v>15</v>
      </c>
      <c r="E44" s="10">
        <v>3460951</v>
      </c>
      <c r="F44" s="6" t="s">
        <v>303</v>
      </c>
      <c r="G44" s="25">
        <v>40000</v>
      </c>
      <c r="H44" s="25">
        <v>40000</v>
      </c>
      <c r="I44" s="9" t="s">
        <v>304</v>
      </c>
      <c r="J44" s="6" t="s">
        <v>305</v>
      </c>
      <c r="K44" s="6">
        <v>16471</v>
      </c>
      <c r="L44" s="6" t="s">
        <v>50</v>
      </c>
      <c r="M44" s="89" t="s">
        <v>50</v>
      </c>
    </row>
    <row r="45" spans="2:13" ht="15.75" x14ac:dyDescent="0.25">
      <c r="B45" s="88">
        <v>33</v>
      </c>
      <c r="C45" s="6" t="s">
        <v>306</v>
      </c>
      <c r="D45" s="10" t="s">
        <v>15</v>
      </c>
      <c r="E45" s="10">
        <v>3460953</v>
      </c>
      <c r="F45" s="6" t="s">
        <v>307</v>
      </c>
      <c r="G45" s="25">
        <v>40000</v>
      </c>
      <c r="H45" s="25">
        <v>40000</v>
      </c>
      <c r="I45" s="9" t="s">
        <v>308</v>
      </c>
      <c r="J45" s="6" t="s">
        <v>309</v>
      </c>
      <c r="K45" s="6">
        <v>16474</v>
      </c>
      <c r="L45" s="6" t="s">
        <v>50</v>
      </c>
      <c r="M45" s="89" t="s">
        <v>50</v>
      </c>
    </row>
    <row r="46" spans="2:13" ht="16.5" thickBot="1" x14ac:dyDescent="0.3">
      <c r="B46" s="109">
        <v>34</v>
      </c>
      <c r="C46" s="110" t="s">
        <v>310</v>
      </c>
      <c r="D46" s="111" t="s">
        <v>15</v>
      </c>
      <c r="E46" s="111">
        <v>3460942</v>
      </c>
      <c r="F46" s="110" t="s">
        <v>311</v>
      </c>
      <c r="G46" s="112">
        <v>40000</v>
      </c>
      <c r="H46" s="112">
        <v>40000</v>
      </c>
      <c r="I46" s="114" t="s">
        <v>312</v>
      </c>
      <c r="J46" s="110" t="s">
        <v>313</v>
      </c>
      <c r="K46" s="110">
        <v>16471</v>
      </c>
      <c r="L46" s="110" t="s">
        <v>154</v>
      </c>
      <c r="M46" s="115" t="s">
        <v>155</v>
      </c>
    </row>
    <row r="47" spans="2:13" ht="20.25" customHeight="1" thickBot="1" x14ac:dyDescent="0.3">
      <c r="B47" s="435" t="s">
        <v>864</v>
      </c>
      <c r="C47" s="436"/>
      <c r="D47" s="436"/>
      <c r="E47" s="436"/>
      <c r="F47" s="437"/>
      <c r="G47" s="260">
        <f>SUM(G13:G46)</f>
        <v>1248000</v>
      </c>
      <c r="H47" s="265">
        <f>SUM(H13:H46)</f>
        <v>1248000</v>
      </c>
      <c r="I47" s="261"/>
      <c r="J47" s="261"/>
      <c r="K47" s="261"/>
      <c r="L47" s="261"/>
      <c r="M47" s="262"/>
    </row>
    <row r="48" spans="2:13" ht="15.75" thickBot="1" x14ac:dyDescent="0.3"/>
    <row r="49" spans="2:13" ht="18.75" x14ac:dyDescent="0.3">
      <c r="B49" s="429" t="s">
        <v>863</v>
      </c>
      <c r="C49" s="430"/>
      <c r="D49" s="430"/>
      <c r="E49" s="430"/>
      <c r="F49" s="430"/>
      <c r="G49" s="431"/>
      <c r="H49" s="263">
        <f>SUM(H47,H11)</f>
        <v>1543000</v>
      </c>
      <c r="I49" s="204"/>
      <c r="J49" s="201"/>
      <c r="K49" s="202"/>
      <c r="L49" s="201"/>
      <c r="M49" s="208"/>
    </row>
    <row r="50" spans="2:13" ht="18.75" customHeight="1" thickBot="1" x14ac:dyDescent="0.35">
      <c r="B50" s="426" t="s">
        <v>190</v>
      </c>
      <c r="C50" s="427"/>
      <c r="D50" s="427"/>
      <c r="E50" s="427"/>
      <c r="F50" s="427"/>
      <c r="G50" s="428"/>
      <c r="H50" s="98">
        <f>H1-H49</f>
        <v>6955837</v>
      </c>
      <c r="I50" s="99"/>
      <c r="J50" s="98"/>
      <c r="K50" s="264"/>
      <c r="L50" s="93"/>
      <c r="M50" s="102"/>
    </row>
    <row r="51" spans="2:13" x14ac:dyDescent="0.25">
      <c r="B51" s="21"/>
      <c r="C51" s="21"/>
      <c r="D51" s="21"/>
      <c r="E51" s="21"/>
      <c r="F51" s="27" t="s">
        <v>191</v>
      </c>
      <c r="G51" s="21"/>
      <c r="H51" s="21"/>
      <c r="I51" s="21"/>
      <c r="J51" s="21"/>
      <c r="K51" s="23"/>
      <c r="L51" s="23"/>
      <c r="M51" s="21"/>
    </row>
    <row r="52" spans="2:13" x14ac:dyDescent="0.25">
      <c r="B52" s="27" t="s">
        <v>192</v>
      </c>
      <c r="C52" s="27"/>
      <c r="D52" s="27"/>
      <c r="E52" s="21"/>
      <c r="F52" s="21"/>
      <c r="G52" s="21"/>
      <c r="H52" s="22"/>
      <c r="I52" s="21"/>
      <c r="J52" s="27" t="s">
        <v>193</v>
      </c>
      <c r="K52" s="27"/>
      <c r="L52" s="23"/>
      <c r="M52" s="21"/>
    </row>
    <row r="53" spans="2:13" x14ac:dyDescent="0.25">
      <c r="B53" s="27" t="s">
        <v>194</v>
      </c>
      <c r="C53" s="27"/>
      <c r="D53" s="27"/>
      <c r="E53" s="21"/>
      <c r="F53" s="21"/>
      <c r="G53" s="21"/>
      <c r="H53" s="22"/>
      <c r="I53" s="21"/>
      <c r="J53" s="27" t="s">
        <v>195</v>
      </c>
      <c r="K53" s="27"/>
      <c r="L53" s="23"/>
      <c r="M53" s="21"/>
    </row>
    <row r="54" spans="2:13" x14ac:dyDescent="0.25">
      <c r="B54" s="27" t="s">
        <v>196</v>
      </c>
      <c r="C54" s="27"/>
      <c r="D54" s="27"/>
      <c r="E54" s="21"/>
      <c r="F54" s="21"/>
      <c r="G54" s="21"/>
      <c r="H54" s="22"/>
      <c r="I54" s="21"/>
      <c r="J54" s="27" t="s">
        <v>194</v>
      </c>
      <c r="K54" s="27"/>
      <c r="L54" s="21"/>
      <c r="M54" s="21"/>
    </row>
    <row r="55" spans="2:13" x14ac:dyDescent="0.25">
      <c r="B55" s="21"/>
      <c r="C55" s="21"/>
      <c r="D55" s="21"/>
      <c r="E55" s="21"/>
      <c r="F55" s="22"/>
      <c r="G55" s="21"/>
      <c r="H55" s="21"/>
      <c r="I55" s="21"/>
      <c r="J55" s="23"/>
      <c r="K55" s="23"/>
      <c r="L55" s="21"/>
      <c r="M55" s="21"/>
    </row>
  </sheetData>
  <mergeCells count="6">
    <mergeCell ref="B50:G50"/>
    <mergeCell ref="B49:G49"/>
    <mergeCell ref="B1:G1"/>
    <mergeCell ref="B2:M2"/>
    <mergeCell ref="B11:F11"/>
    <mergeCell ref="B47:F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80" zoomScaleNormal="80" workbookViewId="0">
      <selection activeCell="C11" sqref="C11"/>
    </sheetView>
  </sheetViews>
  <sheetFormatPr defaultRowHeight="15" x14ac:dyDescent="0.25"/>
  <cols>
    <col min="2" max="2" width="9.140625" style="36"/>
    <col min="3" max="3" width="15.140625" style="36" customWidth="1"/>
    <col min="4" max="4" width="9.140625" style="36"/>
    <col min="5" max="5" width="9.85546875" style="36" customWidth="1"/>
    <col min="6" max="6" width="18.28515625" style="36" customWidth="1"/>
    <col min="7" max="7" width="9.7109375" style="36" customWidth="1"/>
    <col min="8" max="8" width="13" style="36" customWidth="1"/>
    <col min="9" max="9" width="11.5703125" style="36" customWidth="1"/>
    <col min="10" max="10" width="15.85546875" style="36" customWidth="1"/>
    <col min="11" max="11" width="10.140625" style="36" customWidth="1"/>
    <col min="12" max="12" width="9.85546875" style="36" customWidth="1"/>
    <col min="13" max="13" width="11.85546875" style="36" customWidth="1"/>
  </cols>
  <sheetData>
    <row r="1" spans="1:13" ht="15.75" thickBot="1" x14ac:dyDescent="0.3">
      <c r="F1" s="39"/>
    </row>
    <row r="2" spans="1:13" ht="21.75" thickBot="1" x14ac:dyDescent="0.4">
      <c r="A2" s="47"/>
      <c r="B2" s="432" t="s">
        <v>0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4"/>
    </row>
    <row r="3" spans="1:13" ht="39" thickBot="1" x14ac:dyDescent="0.3">
      <c r="B3" s="43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5" t="s">
        <v>6</v>
      </c>
      <c r="H3" s="44" t="s">
        <v>7</v>
      </c>
      <c r="I3" s="44" t="s">
        <v>8</v>
      </c>
      <c r="J3" s="44" t="s">
        <v>9</v>
      </c>
      <c r="K3" s="44" t="s">
        <v>10</v>
      </c>
      <c r="L3" s="44" t="s">
        <v>11</v>
      </c>
      <c r="M3" s="46" t="s">
        <v>12</v>
      </c>
    </row>
    <row r="4" spans="1:13" ht="16.5" thickBot="1" x14ac:dyDescent="0.3">
      <c r="B4" s="57"/>
      <c r="C4" s="58"/>
      <c r="D4" s="438"/>
      <c r="E4" s="439"/>
      <c r="F4" s="59" t="s">
        <v>13</v>
      </c>
      <c r="G4" s="60"/>
      <c r="H4" s="61">
        <v>7035837</v>
      </c>
      <c r="I4" s="62"/>
      <c r="J4" s="63"/>
      <c r="K4" s="64"/>
      <c r="L4" s="64"/>
      <c r="M4" s="65"/>
    </row>
    <row r="5" spans="1:13" ht="15.75" x14ac:dyDescent="0.25">
      <c r="B5" s="68">
        <v>1</v>
      </c>
      <c r="C5" s="69" t="s">
        <v>14</v>
      </c>
      <c r="D5" s="69" t="s">
        <v>15</v>
      </c>
      <c r="E5" s="69">
        <v>3461026</v>
      </c>
      <c r="F5" s="69" t="s">
        <v>16</v>
      </c>
      <c r="G5" s="70">
        <v>33000</v>
      </c>
      <c r="H5" s="71">
        <v>33000</v>
      </c>
      <c r="I5" s="72" t="s">
        <v>17</v>
      </c>
      <c r="J5" s="69" t="s">
        <v>18</v>
      </c>
      <c r="K5" s="69">
        <v>16477</v>
      </c>
      <c r="L5" s="69" t="s">
        <v>19</v>
      </c>
      <c r="M5" s="73" t="s">
        <v>20</v>
      </c>
    </row>
    <row r="6" spans="1:13" ht="15.75" x14ac:dyDescent="0.25">
      <c r="B6" s="48">
        <v>2</v>
      </c>
      <c r="C6" s="7" t="s">
        <v>21</v>
      </c>
      <c r="D6" s="7" t="s">
        <v>15</v>
      </c>
      <c r="E6" s="7">
        <v>3461193</v>
      </c>
      <c r="F6" s="7" t="s">
        <v>22</v>
      </c>
      <c r="G6" s="8">
        <v>40000</v>
      </c>
      <c r="H6" s="5">
        <v>40000</v>
      </c>
      <c r="I6" s="33" t="s">
        <v>23</v>
      </c>
      <c r="J6" s="7" t="s">
        <v>24</v>
      </c>
      <c r="K6" s="7">
        <v>16478</v>
      </c>
      <c r="L6" s="7" t="s">
        <v>25</v>
      </c>
      <c r="M6" s="49" t="s">
        <v>26</v>
      </c>
    </row>
    <row r="7" spans="1:13" ht="15.75" x14ac:dyDescent="0.25">
      <c r="B7" s="48">
        <v>3</v>
      </c>
      <c r="C7" s="7" t="s">
        <v>27</v>
      </c>
      <c r="D7" s="7" t="s">
        <v>15</v>
      </c>
      <c r="E7" s="7">
        <v>3461149</v>
      </c>
      <c r="F7" s="7" t="s">
        <v>28</v>
      </c>
      <c r="G7" s="8">
        <v>33000</v>
      </c>
      <c r="H7" s="5">
        <v>33000</v>
      </c>
      <c r="I7" s="33" t="s">
        <v>29</v>
      </c>
      <c r="J7" s="7" t="s">
        <v>30</v>
      </c>
      <c r="K7" s="7">
        <v>16480</v>
      </c>
      <c r="L7" s="7" t="s">
        <v>25</v>
      </c>
      <c r="M7" s="49" t="s">
        <v>26</v>
      </c>
    </row>
    <row r="8" spans="1:13" ht="15.75" x14ac:dyDescent="0.25">
      <c r="B8" s="48">
        <v>4</v>
      </c>
      <c r="C8" s="7" t="s">
        <v>31</v>
      </c>
      <c r="D8" s="7" t="s">
        <v>15</v>
      </c>
      <c r="E8" s="7">
        <v>3458995</v>
      </c>
      <c r="F8" s="7" t="s">
        <v>32</v>
      </c>
      <c r="G8" s="8">
        <v>40000</v>
      </c>
      <c r="H8" s="5">
        <v>40000</v>
      </c>
      <c r="I8" s="33" t="s">
        <v>33</v>
      </c>
      <c r="J8" s="7" t="s">
        <v>34</v>
      </c>
      <c r="K8" s="7">
        <v>16479</v>
      </c>
      <c r="L8" s="7" t="s">
        <v>35</v>
      </c>
      <c r="M8" s="49" t="s">
        <v>36</v>
      </c>
    </row>
    <row r="9" spans="1:13" ht="15.75" x14ac:dyDescent="0.25">
      <c r="B9" s="48">
        <v>5</v>
      </c>
      <c r="C9" s="7" t="s">
        <v>31</v>
      </c>
      <c r="D9" s="7" t="s">
        <v>15</v>
      </c>
      <c r="E9" s="7">
        <v>3458996</v>
      </c>
      <c r="F9" s="7" t="s">
        <v>37</v>
      </c>
      <c r="G9" s="8">
        <v>40000</v>
      </c>
      <c r="H9" s="5">
        <v>40000</v>
      </c>
      <c r="I9" s="33" t="s">
        <v>38</v>
      </c>
      <c r="J9" s="7" t="s">
        <v>39</v>
      </c>
      <c r="K9" s="7">
        <v>16482</v>
      </c>
      <c r="L9" s="7" t="s">
        <v>40</v>
      </c>
      <c r="M9" s="49" t="s">
        <v>40</v>
      </c>
    </row>
    <row r="10" spans="1:13" ht="15.75" x14ac:dyDescent="0.25">
      <c r="B10" s="48">
        <v>6</v>
      </c>
      <c r="C10" s="7" t="s">
        <v>41</v>
      </c>
      <c r="D10" s="7" t="s">
        <v>15</v>
      </c>
      <c r="E10" s="7">
        <v>3466434</v>
      </c>
      <c r="F10" s="7" t="s">
        <v>42</v>
      </c>
      <c r="G10" s="8">
        <v>33000</v>
      </c>
      <c r="H10" s="5">
        <v>33000</v>
      </c>
      <c r="I10" s="33" t="s">
        <v>43</v>
      </c>
      <c r="J10" s="7" t="s">
        <v>44</v>
      </c>
      <c r="K10" s="7">
        <v>16483</v>
      </c>
      <c r="L10" s="7" t="s">
        <v>25</v>
      </c>
      <c r="M10" s="49" t="s">
        <v>26</v>
      </c>
    </row>
    <row r="11" spans="1:13" ht="21.75" customHeight="1" x14ac:dyDescent="0.25">
      <c r="B11" s="48">
        <v>7</v>
      </c>
      <c r="C11" s="7" t="s">
        <v>45</v>
      </c>
      <c r="D11" s="7" t="s">
        <v>46</v>
      </c>
      <c r="E11" s="7">
        <v>159763</v>
      </c>
      <c r="F11" s="7" t="s">
        <v>47</v>
      </c>
      <c r="G11" s="8">
        <v>40000</v>
      </c>
      <c r="H11" s="5">
        <v>40000</v>
      </c>
      <c r="I11" s="33" t="s">
        <v>48</v>
      </c>
      <c r="J11" s="7" t="s">
        <v>49</v>
      </c>
      <c r="K11" s="7">
        <v>16481</v>
      </c>
      <c r="L11" s="7" t="s">
        <v>50</v>
      </c>
      <c r="M11" s="49" t="s">
        <v>50</v>
      </c>
    </row>
    <row r="12" spans="1:13" ht="15.75" x14ac:dyDescent="0.25">
      <c r="B12" s="48">
        <v>8</v>
      </c>
      <c r="C12" s="7" t="s">
        <v>51</v>
      </c>
      <c r="D12" s="7" t="s">
        <v>15</v>
      </c>
      <c r="E12" s="7">
        <v>3461175</v>
      </c>
      <c r="F12" s="7" t="s">
        <v>52</v>
      </c>
      <c r="G12" s="8">
        <v>33000</v>
      </c>
      <c r="H12" s="5">
        <v>33000</v>
      </c>
      <c r="I12" s="33" t="s">
        <v>53</v>
      </c>
      <c r="J12" s="7" t="s">
        <v>54</v>
      </c>
      <c r="K12" s="7">
        <v>16484</v>
      </c>
      <c r="L12" s="7" t="s">
        <v>25</v>
      </c>
      <c r="M12" s="49" t="s">
        <v>26</v>
      </c>
    </row>
    <row r="13" spans="1:13" ht="15.75" x14ac:dyDescent="0.25">
      <c r="B13" s="48">
        <v>9</v>
      </c>
      <c r="C13" s="7" t="s">
        <v>45</v>
      </c>
      <c r="D13" s="7" t="s">
        <v>46</v>
      </c>
      <c r="E13" s="7">
        <v>159762</v>
      </c>
      <c r="F13" s="7" t="s">
        <v>55</v>
      </c>
      <c r="G13" s="8">
        <v>40000</v>
      </c>
      <c r="H13" s="5">
        <v>40000</v>
      </c>
      <c r="I13" s="33" t="s">
        <v>56</v>
      </c>
      <c r="J13" s="7" t="s">
        <v>57</v>
      </c>
      <c r="K13" s="7">
        <v>16485</v>
      </c>
      <c r="L13" s="7" t="s">
        <v>50</v>
      </c>
      <c r="M13" s="49" t="s">
        <v>50</v>
      </c>
    </row>
    <row r="14" spans="1:13" ht="15.75" x14ac:dyDescent="0.25">
      <c r="B14" s="48">
        <v>10</v>
      </c>
      <c r="C14" s="7" t="s">
        <v>58</v>
      </c>
      <c r="D14" s="7" t="s">
        <v>15</v>
      </c>
      <c r="E14" s="7">
        <v>3458994</v>
      </c>
      <c r="F14" s="7" t="s">
        <v>59</v>
      </c>
      <c r="G14" s="8">
        <v>40000</v>
      </c>
      <c r="H14" s="5">
        <v>40000</v>
      </c>
      <c r="I14" s="33" t="s">
        <v>60</v>
      </c>
      <c r="J14" s="7" t="s">
        <v>61</v>
      </c>
      <c r="K14" s="7">
        <v>16486</v>
      </c>
      <c r="L14" s="7" t="s">
        <v>40</v>
      </c>
      <c r="M14" s="49" t="s">
        <v>40</v>
      </c>
    </row>
    <row r="15" spans="1:13" ht="15.75" x14ac:dyDescent="0.25">
      <c r="B15" s="48">
        <v>11</v>
      </c>
      <c r="C15" s="7" t="s">
        <v>45</v>
      </c>
      <c r="D15" s="7" t="s">
        <v>46</v>
      </c>
      <c r="E15" s="7">
        <v>159764</v>
      </c>
      <c r="F15" s="7" t="s">
        <v>62</v>
      </c>
      <c r="G15" s="8">
        <v>40000</v>
      </c>
      <c r="H15" s="5">
        <v>40000</v>
      </c>
      <c r="I15" s="33" t="s">
        <v>63</v>
      </c>
      <c r="J15" s="7" t="s">
        <v>64</v>
      </c>
      <c r="K15" s="7">
        <v>16488</v>
      </c>
      <c r="L15" s="7" t="s">
        <v>25</v>
      </c>
      <c r="M15" s="49" t="s">
        <v>26</v>
      </c>
    </row>
    <row r="16" spans="1:13" ht="15.75" x14ac:dyDescent="0.25">
      <c r="B16" s="48">
        <v>12</v>
      </c>
      <c r="C16" s="7" t="s">
        <v>27</v>
      </c>
      <c r="D16" s="7" t="s">
        <v>15</v>
      </c>
      <c r="E16" s="7">
        <v>3461150</v>
      </c>
      <c r="F16" s="7" t="s">
        <v>65</v>
      </c>
      <c r="G16" s="8">
        <v>33000</v>
      </c>
      <c r="H16" s="5">
        <v>33000</v>
      </c>
      <c r="I16" s="33" t="s">
        <v>66</v>
      </c>
      <c r="J16" s="7" t="s">
        <v>67</v>
      </c>
      <c r="K16" s="7">
        <v>16487</v>
      </c>
      <c r="L16" s="7" t="s">
        <v>25</v>
      </c>
      <c r="M16" s="49" t="s">
        <v>26</v>
      </c>
    </row>
    <row r="17" spans="2:13" ht="15.75" x14ac:dyDescent="0.25">
      <c r="B17" s="48">
        <v>13</v>
      </c>
      <c r="C17" s="7" t="s">
        <v>68</v>
      </c>
      <c r="D17" s="7" t="s">
        <v>15</v>
      </c>
      <c r="E17" s="7">
        <v>3461203</v>
      </c>
      <c r="F17" s="7" t="s">
        <v>69</v>
      </c>
      <c r="G17" s="8">
        <v>33000</v>
      </c>
      <c r="H17" s="5">
        <v>33000</v>
      </c>
      <c r="I17" s="33" t="s">
        <v>70</v>
      </c>
      <c r="J17" s="7" t="s">
        <v>71</v>
      </c>
      <c r="K17" s="7">
        <v>16489</v>
      </c>
      <c r="L17" s="7" t="s">
        <v>25</v>
      </c>
      <c r="M17" s="49" t="s">
        <v>26</v>
      </c>
    </row>
    <row r="18" spans="2:13" ht="15.75" x14ac:dyDescent="0.25">
      <c r="B18" s="48">
        <v>14</v>
      </c>
      <c r="C18" s="7" t="s">
        <v>779</v>
      </c>
      <c r="D18" s="7" t="s">
        <v>15</v>
      </c>
      <c r="E18" s="7">
        <v>3466370</v>
      </c>
      <c r="F18" s="7" t="s">
        <v>72</v>
      </c>
      <c r="G18" s="8">
        <v>40000</v>
      </c>
      <c r="H18" s="5">
        <v>40000</v>
      </c>
      <c r="I18" s="33" t="s">
        <v>73</v>
      </c>
      <c r="J18" s="7" t="s">
        <v>74</v>
      </c>
      <c r="K18" s="7">
        <v>16490</v>
      </c>
      <c r="L18" s="7" t="s">
        <v>50</v>
      </c>
      <c r="M18" s="49" t="s">
        <v>50</v>
      </c>
    </row>
    <row r="19" spans="2:13" ht="15.75" x14ac:dyDescent="0.25">
      <c r="B19" s="48">
        <v>15</v>
      </c>
      <c r="C19" s="7" t="s">
        <v>75</v>
      </c>
      <c r="D19" s="7" t="s">
        <v>15</v>
      </c>
      <c r="E19" s="7">
        <v>3461076</v>
      </c>
      <c r="F19" s="7" t="s">
        <v>76</v>
      </c>
      <c r="G19" s="8">
        <v>33000</v>
      </c>
      <c r="H19" s="5">
        <v>33000</v>
      </c>
      <c r="I19" s="33" t="s">
        <v>77</v>
      </c>
      <c r="J19" s="7" t="s">
        <v>78</v>
      </c>
      <c r="K19" s="7">
        <v>16491</v>
      </c>
      <c r="L19" s="7" t="s">
        <v>79</v>
      </c>
      <c r="M19" s="49" t="s">
        <v>80</v>
      </c>
    </row>
    <row r="20" spans="2:13" ht="15.75" x14ac:dyDescent="0.25">
      <c r="B20" s="48">
        <v>16</v>
      </c>
      <c r="C20" s="7" t="s">
        <v>81</v>
      </c>
      <c r="D20" s="7" t="s">
        <v>15</v>
      </c>
      <c r="E20" s="7">
        <v>3460826</v>
      </c>
      <c r="F20" s="7" t="s">
        <v>82</v>
      </c>
      <c r="G20" s="8">
        <v>33000</v>
      </c>
      <c r="H20" s="5">
        <v>33000</v>
      </c>
      <c r="I20" s="33" t="s">
        <v>83</v>
      </c>
      <c r="J20" s="7" t="s">
        <v>84</v>
      </c>
      <c r="K20" s="7">
        <v>16492</v>
      </c>
      <c r="L20" s="7" t="s">
        <v>85</v>
      </c>
      <c r="M20" s="49" t="s">
        <v>85</v>
      </c>
    </row>
    <row r="21" spans="2:13" ht="15.75" x14ac:dyDescent="0.25">
      <c r="B21" s="48">
        <v>17</v>
      </c>
      <c r="C21" s="7" t="s">
        <v>81</v>
      </c>
      <c r="D21" s="7" t="s">
        <v>15</v>
      </c>
      <c r="E21" s="7">
        <v>3460825</v>
      </c>
      <c r="F21" s="7" t="s">
        <v>86</v>
      </c>
      <c r="G21" s="8">
        <v>33000</v>
      </c>
      <c r="H21" s="5">
        <v>33000</v>
      </c>
      <c r="I21" s="33" t="s">
        <v>87</v>
      </c>
      <c r="J21" s="7" t="s">
        <v>84</v>
      </c>
      <c r="K21" s="7">
        <v>16493</v>
      </c>
      <c r="L21" s="7" t="s">
        <v>50</v>
      </c>
      <c r="M21" s="49" t="s">
        <v>50</v>
      </c>
    </row>
    <row r="22" spans="2:13" ht="15.75" x14ac:dyDescent="0.25">
      <c r="B22" s="48">
        <v>18</v>
      </c>
      <c r="C22" s="7" t="s">
        <v>58</v>
      </c>
      <c r="D22" s="7" t="s">
        <v>15</v>
      </c>
      <c r="E22" s="7">
        <v>3458993</v>
      </c>
      <c r="F22" s="7" t="s">
        <v>88</v>
      </c>
      <c r="G22" s="8">
        <v>40000</v>
      </c>
      <c r="H22" s="5">
        <v>40000</v>
      </c>
      <c r="I22" s="33" t="s">
        <v>89</v>
      </c>
      <c r="J22" s="7" t="s">
        <v>90</v>
      </c>
      <c r="K22" s="7">
        <v>16496</v>
      </c>
      <c r="L22" s="7" t="s">
        <v>40</v>
      </c>
      <c r="M22" s="49" t="s">
        <v>40</v>
      </c>
    </row>
    <row r="23" spans="2:13" ht="15.75" x14ac:dyDescent="0.25">
      <c r="B23" s="48">
        <v>19</v>
      </c>
      <c r="C23" s="7" t="s">
        <v>91</v>
      </c>
      <c r="D23" s="7" t="s">
        <v>15</v>
      </c>
      <c r="E23" s="7">
        <v>3466329</v>
      </c>
      <c r="F23" s="7" t="s">
        <v>92</v>
      </c>
      <c r="G23" s="8">
        <v>33000</v>
      </c>
      <c r="H23" s="5">
        <v>33000</v>
      </c>
      <c r="I23" s="33" t="s">
        <v>93</v>
      </c>
      <c r="J23" s="7" t="s">
        <v>94</v>
      </c>
      <c r="K23" s="7">
        <v>16494</v>
      </c>
      <c r="L23" s="7" t="s">
        <v>25</v>
      </c>
      <c r="M23" s="49" t="s">
        <v>26</v>
      </c>
    </row>
    <row r="24" spans="2:13" ht="15.75" x14ac:dyDescent="0.25">
      <c r="B24" s="48">
        <v>20</v>
      </c>
      <c r="C24" s="7" t="s">
        <v>95</v>
      </c>
      <c r="D24" s="7" t="s">
        <v>15</v>
      </c>
      <c r="E24" s="7">
        <v>3461044</v>
      </c>
      <c r="F24" s="7" t="s">
        <v>96</v>
      </c>
      <c r="G24" s="8">
        <v>33000</v>
      </c>
      <c r="H24" s="5">
        <v>33000</v>
      </c>
      <c r="I24" s="33" t="s">
        <v>97</v>
      </c>
      <c r="J24" s="7" t="s">
        <v>98</v>
      </c>
      <c r="K24" s="7">
        <v>16495</v>
      </c>
      <c r="L24" s="7" t="s">
        <v>99</v>
      </c>
      <c r="M24" s="49" t="s">
        <v>26</v>
      </c>
    </row>
    <row r="25" spans="2:13" ht="31.5" x14ac:dyDescent="0.25">
      <c r="B25" s="48">
        <v>21</v>
      </c>
      <c r="C25" s="7" t="s">
        <v>100</v>
      </c>
      <c r="D25" s="7" t="s">
        <v>15</v>
      </c>
      <c r="E25" s="7">
        <v>3459250</v>
      </c>
      <c r="F25" s="7" t="s">
        <v>101</v>
      </c>
      <c r="G25" s="8">
        <v>40000</v>
      </c>
      <c r="H25" s="5">
        <v>40000</v>
      </c>
      <c r="I25" s="33" t="s">
        <v>102</v>
      </c>
      <c r="J25" s="7" t="s">
        <v>103</v>
      </c>
      <c r="K25" s="7">
        <v>16497</v>
      </c>
      <c r="L25" s="7" t="s">
        <v>104</v>
      </c>
      <c r="M25" s="49" t="s">
        <v>105</v>
      </c>
    </row>
    <row r="26" spans="2:13" ht="15.75" x14ac:dyDescent="0.25">
      <c r="B26" s="48">
        <v>22</v>
      </c>
      <c r="C26" s="7" t="s">
        <v>106</v>
      </c>
      <c r="D26" s="7" t="s">
        <v>15</v>
      </c>
      <c r="E26" s="7">
        <v>3461135</v>
      </c>
      <c r="F26" s="7" t="s">
        <v>107</v>
      </c>
      <c r="G26" s="8">
        <v>33000</v>
      </c>
      <c r="H26" s="5">
        <v>33000</v>
      </c>
      <c r="I26" s="33" t="s">
        <v>108</v>
      </c>
      <c r="J26" s="7" t="s">
        <v>109</v>
      </c>
      <c r="K26" s="7">
        <v>16498</v>
      </c>
      <c r="L26" s="7" t="s">
        <v>110</v>
      </c>
      <c r="M26" s="49" t="s">
        <v>26</v>
      </c>
    </row>
    <row r="27" spans="2:13" ht="15.75" x14ac:dyDescent="0.25">
      <c r="B27" s="48">
        <v>23</v>
      </c>
      <c r="C27" s="7" t="s">
        <v>111</v>
      </c>
      <c r="D27" s="7" t="s">
        <v>15</v>
      </c>
      <c r="E27" s="7">
        <v>3461222</v>
      </c>
      <c r="F27" s="7" t="s">
        <v>112</v>
      </c>
      <c r="G27" s="8">
        <v>33000</v>
      </c>
      <c r="H27" s="5">
        <v>33000</v>
      </c>
      <c r="I27" s="33" t="s">
        <v>113</v>
      </c>
      <c r="J27" s="7" t="s">
        <v>114</v>
      </c>
      <c r="K27" s="7">
        <v>16499</v>
      </c>
      <c r="L27" s="7" t="s">
        <v>115</v>
      </c>
      <c r="M27" s="49" t="s">
        <v>80</v>
      </c>
    </row>
    <row r="28" spans="2:13" ht="15.75" x14ac:dyDescent="0.25">
      <c r="B28" s="48">
        <v>24</v>
      </c>
      <c r="C28" s="7" t="s">
        <v>45</v>
      </c>
      <c r="D28" s="7" t="s">
        <v>46</v>
      </c>
      <c r="E28" s="7">
        <v>159765</v>
      </c>
      <c r="F28" s="7" t="s">
        <v>116</v>
      </c>
      <c r="G28" s="8">
        <v>36000</v>
      </c>
      <c r="H28" s="5">
        <v>36000</v>
      </c>
      <c r="I28" s="33" t="s">
        <v>117</v>
      </c>
      <c r="J28" s="7" t="s">
        <v>64</v>
      </c>
      <c r="K28" s="7">
        <v>16502</v>
      </c>
      <c r="L28" s="7" t="s">
        <v>50</v>
      </c>
      <c r="M28" s="49" t="s">
        <v>50</v>
      </c>
    </row>
    <row r="29" spans="2:13" ht="15.75" x14ac:dyDescent="0.25">
      <c r="B29" s="48">
        <v>25</v>
      </c>
      <c r="C29" s="7" t="s">
        <v>118</v>
      </c>
      <c r="D29" s="7" t="s">
        <v>15</v>
      </c>
      <c r="E29" s="7">
        <v>3460715</v>
      </c>
      <c r="F29" s="7" t="s">
        <v>119</v>
      </c>
      <c r="G29" s="8">
        <v>45000</v>
      </c>
      <c r="H29" s="5">
        <v>45000</v>
      </c>
      <c r="I29" s="33" t="s">
        <v>56</v>
      </c>
      <c r="J29" s="7" t="s">
        <v>120</v>
      </c>
      <c r="K29" s="7">
        <v>16503</v>
      </c>
      <c r="L29" s="7" t="s">
        <v>85</v>
      </c>
      <c r="M29" s="49" t="s">
        <v>85</v>
      </c>
    </row>
    <row r="30" spans="2:13" ht="31.5" x14ac:dyDescent="0.25">
      <c r="B30" s="48">
        <v>26</v>
      </c>
      <c r="C30" s="7" t="s">
        <v>100</v>
      </c>
      <c r="D30" s="7" t="s">
        <v>15</v>
      </c>
      <c r="E30" s="7">
        <v>3459249</v>
      </c>
      <c r="F30" s="7" t="s">
        <v>121</v>
      </c>
      <c r="G30" s="8">
        <v>40000</v>
      </c>
      <c r="H30" s="5">
        <v>40000</v>
      </c>
      <c r="I30" s="33" t="s">
        <v>117</v>
      </c>
      <c r="J30" s="7" t="s">
        <v>122</v>
      </c>
      <c r="K30" s="7">
        <v>16505</v>
      </c>
      <c r="L30" s="7" t="s">
        <v>123</v>
      </c>
      <c r="M30" s="49" t="s">
        <v>123</v>
      </c>
    </row>
    <row r="31" spans="2:13" ht="31.5" x14ac:dyDescent="0.25">
      <c r="B31" s="48">
        <v>27</v>
      </c>
      <c r="C31" s="7" t="s">
        <v>100</v>
      </c>
      <c r="D31" s="7" t="s">
        <v>15</v>
      </c>
      <c r="E31" s="7">
        <v>3459238</v>
      </c>
      <c r="F31" s="7" t="s">
        <v>124</v>
      </c>
      <c r="G31" s="8">
        <v>40000</v>
      </c>
      <c r="H31" s="5">
        <v>40000</v>
      </c>
      <c r="I31" s="33" t="s">
        <v>125</v>
      </c>
      <c r="J31" s="7" t="s">
        <v>126</v>
      </c>
      <c r="K31" s="7">
        <v>16501</v>
      </c>
      <c r="L31" s="7" t="s">
        <v>123</v>
      </c>
      <c r="M31" s="49" t="s">
        <v>123</v>
      </c>
    </row>
    <row r="32" spans="2:13" ht="15.75" x14ac:dyDescent="0.25">
      <c r="B32" s="48">
        <v>28</v>
      </c>
      <c r="C32" s="7" t="s">
        <v>127</v>
      </c>
      <c r="D32" s="7" t="s">
        <v>15</v>
      </c>
      <c r="E32" s="7">
        <v>3466515</v>
      </c>
      <c r="F32" s="7" t="s">
        <v>128</v>
      </c>
      <c r="G32" s="8">
        <v>40000</v>
      </c>
      <c r="H32" s="5">
        <v>40000</v>
      </c>
      <c r="I32" s="33" t="s">
        <v>113</v>
      </c>
      <c r="J32" s="7" t="s">
        <v>129</v>
      </c>
      <c r="K32" s="7">
        <v>16504</v>
      </c>
      <c r="L32" s="7" t="s">
        <v>50</v>
      </c>
      <c r="M32" s="49" t="s">
        <v>50</v>
      </c>
    </row>
    <row r="33" spans="2:13" ht="15.75" x14ac:dyDescent="0.25">
      <c r="B33" s="48">
        <v>29</v>
      </c>
      <c r="C33" s="7" t="s">
        <v>130</v>
      </c>
      <c r="D33" s="7" t="s">
        <v>15</v>
      </c>
      <c r="E33" s="7">
        <v>3460635</v>
      </c>
      <c r="F33" s="7" t="s">
        <v>131</v>
      </c>
      <c r="G33" s="8">
        <v>45000</v>
      </c>
      <c r="H33" s="5">
        <v>45000</v>
      </c>
      <c r="I33" s="33" t="s">
        <v>132</v>
      </c>
      <c r="J33" s="7" t="s">
        <v>133</v>
      </c>
      <c r="K33" s="7">
        <v>16507</v>
      </c>
      <c r="L33" s="7" t="s">
        <v>134</v>
      </c>
      <c r="M33" s="49" t="s">
        <v>135</v>
      </c>
    </row>
    <row r="34" spans="2:13" ht="15.75" x14ac:dyDescent="0.25">
      <c r="B34" s="48">
        <v>30</v>
      </c>
      <c r="C34" s="7" t="s">
        <v>136</v>
      </c>
      <c r="D34" s="7" t="s">
        <v>15</v>
      </c>
      <c r="E34" s="7">
        <v>3466356</v>
      </c>
      <c r="F34" s="7" t="s">
        <v>137</v>
      </c>
      <c r="G34" s="8">
        <v>40000</v>
      </c>
      <c r="H34" s="5">
        <v>40000</v>
      </c>
      <c r="I34" s="33" t="s">
        <v>138</v>
      </c>
      <c r="J34" s="7" t="s">
        <v>139</v>
      </c>
      <c r="K34" s="7">
        <v>16500</v>
      </c>
      <c r="L34" s="7" t="s">
        <v>50</v>
      </c>
      <c r="M34" s="49" t="s">
        <v>50</v>
      </c>
    </row>
    <row r="35" spans="2:13" ht="15.75" x14ac:dyDescent="0.25">
      <c r="B35" s="48">
        <v>31</v>
      </c>
      <c r="C35" s="7" t="s">
        <v>136</v>
      </c>
      <c r="D35" s="7" t="s">
        <v>15</v>
      </c>
      <c r="E35" s="7">
        <v>3466355</v>
      </c>
      <c r="F35" s="7" t="s">
        <v>140</v>
      </c>
      <c r="G35" s="8">
        <v>40000</v>
      </c>
      <c r="H35" s="5">
        <v>40000</v>
      </c>
      <c r="I35" s="33" t="s">
        <v>141</v>
      </c>
      <c r="J35" s="7" t="s">
        <v>142</v>
      </c>
      <c r="K35" s="7">
        <v>16506</v>
      </c>
      <c r="L35" s="7" t="s">
        <v>50</v>
      </c>
      <c r="M35" s="49" t="s">
        <v>50</v>
      </c>
    </row>
    <row r="36" spans="2:13" ht="15.75" x14ac:dyDescent="0.25">
      <c r="B36" s="48">
        <v>32</v>
      </c>
      <c r="C36" s="7" t="s">
        <v>143</v>
      </c>
      <c r="D36" s="7" t="s">
        <v>46</v>
      </c>
      <c r="E36" s="7">
        <v>126017</v>
      </c>
      <c r="F36" s="7" t="s">
        <v>144</v>
      </c>
      <c r="G36" s="8">
        <v>40000</v>
      </c>
      <c r="H36" s="5">
        <v>40000</v>
      </c>
      <c r="I36" s="33" t="s">
        <v>145</v>
      </c>
      <c r="J36" s="7" t="s">
        <v>146</v>
      </c>
      <c r="K36" s="7">
        <v>16508</v>
      </c>
      <c r="L36" s="7" t="s">
        <v>50</v>
      </c>
      <c r="M36" s="49" t="s">
        <v>50</v>
      </c>
    </row>
    <row r="37" spans="2:13" ht="15.75" x14ac:dyDescent="0.25">
      <c r="B37" s="48">
        <v>33</v>
      </c>
      <c r="C37" s="7" t="s">
        <v>127</v>
      </c>
      <c r="D37" s="7" t="s">
        <v>15</v>
      </c>
      <c r="E37" s="7">
        <v>3466516</v>
      </c>
      <c r="F37" s="7" t="s">
        <v>147</v>
      </c>
      <c r="G37" s="8">
        <v>40000</v>
      </c>
      <c r="H37" s="5">
        <v>40000</v>
      </c>
      <c r="I37" s="33" t="s">
        <v>148</v>
      </c>
      <c r="J37" s="7" t="s">
        <v>149</v>
      </c>
      <c r="K37" s="7">
        <v>16509</v>
      </c>
      <c r="L37" s="7" t="s">
        <v>50</v>
      </c>
      <c r="M37" s="49" t="s">
        <v>50</v>
      </c>
    </row>
    <row r="38" spans="2:13" ht="15.75" x14ac:dyDescent="0.25">
      <c r="B38" s="48">
        <v>34</v>
      </c>
      <c r="C38" s="7" t="s">
        <v>150</v>
      </c>
      <c r="D38" s="7" t="s">
        <v>15</v>
      </c>
      <c r="E38" s="7">
        <v>3459184</v>
      </c>
      <c r="F38" s="7" t="s">
        <v>151</v>
      </c>
      <c r="G38" s="8">
        <v>45000</v>
      </c>
      <c r="H38" s="5">
        <v>45000</v>
      </c>
      <c r="I38" s="33" t="s">
        <v>152</v>
      </c>
      <c r="J38" s="7" t="s">
        <v>153</v>
      </c>
      <c r="K38" s="7">
        <v>16510</v>
      </c>
      <c r="L38" s="7" t="s">
        <v>154</v>
      </c>
      <c r="M38" s="49" t="s">
        <v>155</v>
      </c>
    </row>
    <row r="39" spans="2:13" ht="15.75" x14ac:dyDescent="0.25">
      <c r="B39" s="48">
        <v>35</v>
      </c>
      <c r="C39" s="7" t="s">
        <v>156</v>
      </c>
      <c r="D39" s="7" t="s">
        <v>15</v>
      </c>
      <c r="E39" s="7">
        <v>3461215</v>
      </c>
      <c r="F39" s="7" t="s">
        <v>157</v>
      </c>
      <c r="G39" s="8">
        <v>45000</v>
      </c>
      <c r="H39" s="5">
        <v>45000</v>
      </c>
      <c r="I39" s="33" t="s">
        <v>158</v>
      </c>
      <c r="J39" s="7" t="s">
        <v>159</v>
      </c>
      <c r="K39" s="7">
        <v>16511</v>
      </c>
      <c r="L39" s="7" t="s">
        <v>25</v>
      </c>
      <c r="M39" s="49" t="s">
        <v>26</v>
      </c>
    </row>
    <row r="40" spans="2:13" ht="15.75" x14ac:dyDescent="0.25">
      <c r="B40" s="48">
        <v>36</v>
      </c>
      <c r="C40" s="7" t="s">
        <v>799</v>
      </c>
      <c r="D40" s="7" t="s">
        <v>15</v>
      </c>
      <c r="E40" s="7">
        <v>3466369</v>
      </c>
      <c r="F40" s="7" t="s">
        <v>160</v>
      </c>
      <c r="G40" s="8">
        <v>40000</v>
      </c>
      <c r="H40" s="5">
        <v>40000</v>
      </c>
      <c r="I40" s="33" t="s">
        <v>161</v>
      </c>
      <c r="J40" s="7" t="s">
        <v>162</v>
      </c>
      <c r="K40" s="7">
        <v>16512</v>
      </c>
      <c r="L40" s="7" t="s">
        <v>50</v>
      </c>
      <c r="M40" s="49" t="s">
        <v>50</v>
      </c>
    </row>
    <row r="41" spans="2:13" ht="31.5" x14ac:dyDescent="0.25">
      <c r="B41" s="48">
        <v>37</v>
      </c>
      <c r="C41" s="7" t="s">
        <v>100</v>
      </c>
      <c r="D41" s="7" t="s">
        <v>15</v>
      </c>
      <c r="E41" s="7">
        <v>3461042</v>
      </c>
      <c r="F41" s="7" t="s">
        <v>163</v>
      </c>
      <c r="G41" s="8">
        <v>40000</v>
      </c>
      <c r="H41" s="5">
        <v>40000</v>
      </c>
      <c r="I41" s="33" t="s">
        <v>164</v>
      </c>
      <c r="J41" s="7" t="s">
        <v>165</v>
      </c>
      <c r="K41" s="7">
        <v>16513</v>
      </c>
      <c r="L41" s="7" t="s">
        <v>166</v>
      </c>
      <c r="M41" s="49" t="s">
        <v>40</v>
      </c>
    </row>
    <row r="42" spans="2:13" ht="15.75" x14ac:dyDescent="0.25">
      <c r="B42" s="48">
        <v>38</v>
      </c>
      <c r="C42" s="7" t="s">
        <v>167</v>
      </c>
      <c r="D42" s="7" t="s">
        <v>15</v>
      </c>
      <c r="E42" s="7">
        <v>3458998</v>
      </c>
      <c r="F42" s="7" t="s">
        <v>168</v>
      </c>
      <c r="G42" s="8">
        <v>40000</v>
      </c>
      <c r="H42" s="5">
        <v>40000</v>
      </c>
      <c r="I42" s="33" t="s">
        <v>169</v>
      </c>
      <c r="J42" s="7" t="s">
        <v>153</v>
      </c>
      <c r="K42" s="7">
        <v>16514</v>
      </c>
      <c r="L42" s="7" t="s">
        <v>40</v>
      </c>
      <c r="M42" s="49" t="s">
        <v>40</v>
      </c>
    </row>
    <row r="43" spans="2:13" ht="15.75" x14ac:dyDescent="0.25">
      <c r="B43" s="48">
        <v>39</v>
      </c>
      <c r="C43" s="7" t="s">
        <v>170</v>
      </c>
      <c r="D43" s="7" t="s">
        <v>15</v>
      </c>
      <c r="E43" s="7">
        <v>3466445</v>
      </c>
      <c r="F43" s="7" t="s">
        <v>171</v>
      </c>
      <c r="G43" s="8">
        <v>40000</v>
      </c>
      <c r="H43" s="5">
        <v>40000</v>
      </c>
      <c r="I43" s="33" t="s">
        <v>73</v>
      </c>
      <c r="J43" s="7" t="s">
        <v>172</v>
      </c>
      <c r="K43" s="7">
        <v>16515</v>
      </c>
      <c r="L43" s="7" t="s">
        <v>50</v>
      </c>
      <c r="M43" s="49" t="s">
        <v>50</v>
      </c>
    </row>
    <row r="44" spans="2:13" ht="15.75" x14ac:dyDescent="0.25">
      <c r="B44" s="48">
        <v>40</v>
      </c>
      <c r="C44" s="7" t="s">
        <v>173</v>
      </c>
      <c r="D44" s="7" t="s">
        <v>15</v>
      </c>
      <c r="E44" s="7">
        <v>3460910</v>
      </c>
      <c r="F44" s="7" t="s">
        <v>174</v>
      </c>
      <c r="G44" s="8">
        <v>40000</v>
      </c>
      <c r="H44" s="5">
        <v>40000</v>
      </c>
      <c r="I44" s="33" t="s">
        <v>175</v>
      </c>
      <c r="J44" s="7" t="s">
        <v>176</v>
      </c>
      <c r="K44" s="7">
        <v>16517</v>
      </c>
      <c r="L44" s="7" t="s">
        <v>177</v>
      </c>
      <c r="M44" s="49" t="s">
        <v>36</v>
      </c>
    </row>
    <row r="45" spans="2:13" ht="15.75" x14ac:dyDescent="0.25">
      <c r="B45" s="48">
        <v>41</v>
      </c>
      <c r="C45" s="7" t="s">
        <v>178</v>
      </c>
      <c r="D45" s="7" t="s">
        <v>15</v>
      </c>
      <c r="E45" s="7">
        <v>3458991</v>
      </c>
      <c r="F45" s="7" t="s">
        <v>179</v>
      </c>
      <c r="G45" s="8">
        <v>40000</v>
      </c>
      <c r="H45" s="5">
        <v>40000</v>
      </c>
      <c r="I45" s="33" t="s">
        <v>180</v>
      </c>
      <c r="J45" s="7" t="s">
        <v>181</v>
      </c>
      <c r="K45" s="7">
        <v>16518</v>
      </c>
      <c r="L45" s="7" t="s">
        <v>40</v>
      </c>
      <c r="M45" s="49" t="s">
        <v>40</v>
      </c>
    </row>
    <row r="46" spans="2:13" ht="15.75" x14ac:dyDescent="0.25">
      <c r="B46" s="48">
        <v>42</v>
      </c>
      <c r="C46" s="7" t="s">
        <v>106</v>
      </c>
      <c r="D46" s="7" t="s">
        <v>15</v>
      </c>
      <c r="E46" s="7">
        <v>3460397</v>
      </c>
      <c r="F46" s="7" t="s">
        <v>182</v>
      </c>
      <c r="G46" s="8">
        <v>45000</v>
      </c>
      <c r="H46" s="5">
        <v>45000</v>
      </c>
      <c r="I46" s="33" t="s">
        <v>183</v>
      </c>
      <c r="J46" s="7" t="s">
        <v>184</v>
      </c>
      <c r="K46" s="7">
        <v>16516</v>
      </c>
      <c r="L46" s="7" t="s">
        <v>110</v>
      </c>
      <c r="M46" s="49" t="s">
        <v>26</v>
      </c>
    </row>
    <row r="47" spans="2:13" ht="16.5" thickBot="1" x14ac:dyDescent="0.3">
      <c r="B47" s="74">
        <v>43</v>
      </c>
      <c r="C47" s="75" t="s">
        <v>156</v>
      </c>
      <c r="D47" s="75" t="s">
        <v>15</v>
      </c>
      <c r="E47" s="75">
        <v>3461214</v>
      </c>
      <c r="F47" s="75" t="s">
        <v>185</v>
      </c>
      <c r="G47" s="76">
        <v>45000</v>
      </c>
      <c r="H47" s="77">
        <v>45000</v>
      </c>
      <c r="I47" s="78" t="s">
        <v>186</v>
      </c>
      <c r="J47" s="75" t="s">
        <v>187</v>
      </c>
      <c r="K47" s="75">
        <v>16519</v>
      </c>
      <c r="L47" s="75" t="s">
        <v>25</v>
      </c>
      <c r="M47" s="79" t="s">
        <v>26</v>
      </c>
    </row>
    <row r="48" spans="2:13" ht="19.5" thickBot="1" x14ac:dyDescent="0.3">
      <c r="B48" s="80"/>
      <c r="C48" s="423" t="s">
        <v>188</v>
      </c>
      <c r="D48" s="424"/>
      <c r="E48" s="425"/>
      <c r="F48" s="85" t="s">
        <v>189</v>
      </c>
      <c r="G48" s="86">
        <v>43</v>
      </c>
      <c r="H48" s="87">
        <f>SUM(H5:H47)</f>
        <v>1655000</v>
      </c>
      <c r="I48" s="82"/>
      <c r="J48" s="42"/>
      <c r="K48" s="66"/>
      <c r="L48" s="42"/>
      <c r="M48" s="67"/>
    </row>
    <row r="49" spans="2:13" ht="19.5" customHeight="1" thickBot="1" x14ac:dyDescent="0.3">
      <c r="B49" s="50"/>
      <c r="C49" s="440" t="s">
        <v>190</v>
      </c>
      <c r="D49" s="441"/>
      <c r="E49" s="441"/>
      <c r="F49" s="442"/>
      <c r="G49" s="83"/>
      <c r="H49" s="84">
        <v>5380837</v>
      </c>
      <c r="I49" s="53"/>
      <c r="J49" s="52"/>
      <c r="K49" s="54"/>
      <c r="L49" s="51"/>
      <c r="M49" s="55"/>
    </row>
    <row r="50" spans="2:13" ht="30" x14ac:dyDescent="0.25">
      <c r="F50" s="40" t="s">
        <v>191</v>
      </c>
    </row>
    <row r="51" spans="2:13" ht="90" x14ac:dyDescent="0.25">
      <c r="B51" s="40" t="s">
        <v>192</v>
      </c>
      <c r="C51" s="40"/>
      <c r="D51" s="40"/>
      <c r="H51" s="39"/>
      <c r="J51" s="40" t="s">
        <v>193</v>
      </c>
      <c r="K51" s="40"/>
    </row>
    <row r="52" spans="2:13" ht="45" x14ac:dyDescent="0.25">
      <c r="B52" s="40" t="s">
        <v>194</v>
      </c>
      <c r="C52" s="40"/>
      <c r="D52" s="40"/>
      <c r="H52" s="39"/>
      <c r="J52" s="40" t="s">
        <v>195</v>
      </c>
      <c r="K52" s="40"/>
    </row>
    <row r="53" spans="2:13" ht="30" x14ac:dyDescent="0.25">
      <c r="B53" s="40" t="s">
        <v>196</v>
      </c>
      <c r="C53" s="40"/>
      <c r="D53" s="40"/>
      <c r="H53" s="39"/>
      <c r="J53" s="40" t="s">
        <v>194</v>
      </c>
      <c r="K53" s="40"/>
    </row>
    <row r="54" spans="2:13" x14ac:dyDescent="0.25">
      <c r="F54" s="39"/>
    </row>
    <row r="55" spans="2:13" x14ac:dyDescent="0.25">
      <c r="F55" s="39"/>
    </row>
    <row r="56" spans="2:13" x14ac:dyDescent="0.25">
      <c r="F56" s="39"/>
    </row>
    <row r="57" spans="2:13" x14ac:dyDescent="0.25">
      <c r="F57" s="39"/>
    </row>
    <row r="58" spans="2:13" x14ac:dyDescent="0.25">
      <c r="F58" s="39"/>
    </row>
  </sheetData>
  <mergeCells count="4">
    <mergeCell ref="D4:E4"/>
    <mergeCell ref="C48:E48"/>
    <mergeCell ref="B2:M2"/>
    <mergeCell ref="C49:F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8"/>
  <sheetViews>
    <sheetView view="pageBreakPreview" zoomScale="60" zoomScaleNormal="100" workbookViewId="0">
      <selection activeCell="F53" sqref="F53"/>
    </sheetView>
  </sheetViews>
  <sheetFormatPr defaultRowHeight="15" x14ac:dyDescent="0.25"/>
  <cols>
    <col min="2" max="2" width="6.28515625" customWidth="1"/>
    <col min="3" max="3" width="17" customWidth="1"/>
    <col min="4" max="4" width="11" customWidth="1"/>
    <col min="5" max="5" width="10.85546875" customWidth="1"/>
    <col min="6" max="6" width="17.5703125" customWidth="1"/>
    <col min="7" max="7" width="11.7109375" customWidth="1"/>
    <col min="8" max="8" width="15.140625" customWidth="1"/>
    <col min="9" max="9" width="13.42578125" customWidth="1"/>
    <col min="10" max="10" width="17.28515625" customWidth="1"/>
    <col min="12" max="12" width="13.140625" customWidth="1"/>
    <col min="13" max="13" width="18" customWidth="1"/>
  </cols>
  <sheetData>
    <row r="1" spans="1:13" ht="21.75" thickBot="1" x14ac:dyDescent="0.4">
      <c r="A1" s="47"/>
      <c r="B1" s="455" t="s">
        <v>317</v>
      </c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7"/>
    </row>
    <row r="2" spans="1:13" s="116" customFormat="1" ht="39" thickBot="1" x14ac:dyDescent="0.25">
      <c r="B2" s="43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5" t="s">
        <v>6</v>
      </c>
      <c r="H2" s="44" t="s">
        <v>7</v>
      </c>
      <c r="I2" s="44" t="s">
        <v>8</v>
      </c>
      <c r="J2" s="44" t="s">
        <v>9</v>
      </c>
      <c r="K2" s="44" t="s">
        <v>10</v>
      </c>
      <c r="L2" s="44" t="s">
        <v>11</v>
      </c>
      <c r="M2" s="46" t="s">
        <v>12</v>
      </c>
    </row>
    <row r="3" spans="1:13" ht="15.75" hidden="1" x14ac:dyDescent="0.25">
      <c r="B3" s="57"/>
      <c r="C3" s="58"/>
      <c r="D3" s="438"/>
      <c r="E3" s="438"/>
      <c r="F3" s="58" t="s">
        <v>13</v>
      </c>
      <c r="G3" s="61"/>
      <c r="H3" s="61">
        <f>SUM('090218'!H49)</f>
        <v>5380837</v>
      </c>
      <c r="I3" s="62"/>
      <c r="J3" s="63"/>
      <c r="K3" s="64"/>
      <c r="L3" s="64"/>
      <c r="M3" s="65"/>
    </row>
    <row r="4" spans="1:13" ht="15.75" hidden="1" x14ac:dyDescent="0.25">
      <c r="B4" s="68">
        <v>1</v>
      </c>
      <c r="C4" s="69" t="s">
        <v>445</v>
      </c>
      <c r="D4" s="69" t="s">
        <v>15</v>
      </c>
      <c r="E4" s="69">
        <v>3466443</v>
      </c>
      <c r="F4" s="69" t="s">
        <v>446</v>
      </c>
      <c r="G4" s="70">
        <v>45000</v>
      </c>
      <c r="H4" s="71">
        <v>45000</v>
      </c>
      <c r="I4" s="72" t="s">
        <v>447</v>
      </c>
      <c r="J4" s="69" t="s">
        <v>448</v>
      </c>
      <c r="K4" s="69">
        <v>16521</v>
      </c>
      <c r="L4" s="69" t="s">
        <v>449</v>
      </c>
      <c r="M4" s="73" t="s">
        <v>20</v>
      </c>
    </row>
    <row r="5" spans="1:13" ht="18.75" x14ac:dyDescent="0.25">
      <c r="B5" s="88">
        <v>1</v>
      </c>
      <c r="C5" s="6" t="s">
        <v>266</v>
      </c>
      <c r="D5" s="10" t="s">
        <v>267</v>
      </c>
      <c r="E5" s="559">
        <v>289560</v>
      </c>
      <c r="F5" s="6" t="s">
        <v>450</v>
      </c>
      <c r="G5" s="25">
        <v>40000</v>
      </c>
      <c r="H5" s="24">
        <v>40000</v>
      </c>
      <c r="I5" s="9" t="s">
        <v>451</v>
      </c>
      <c r="J5" s="6" t="s">
        <v>452</v>
      </c>
      <c r="K5" s="6">
        <v>16520</v>
      </c>
      <c r="L5" s="6" t="s">
        <v>166</v>
      </c>
      <c r="M5" s="89" t="s">
        <v>105</v>
      </c>
    </row>
    <row r="6" spans="1:13" ht="15.75" hidden="1" x14ac:dyDescent="0.25">
      <c r="B6" s="88">
        <v>3</v>
      </c>
      <c r="C6" s="6" t="s">
        <v>453</v>
      </c>
      <c r="D6" s="10" t="s">
        <v>15</v>
      </c>
      <c r="E6" s="10">
        <v>3466354</v>
      </c>
      <c r="F6" s="6" t="s">
        <v>454</v>
      </c>
      <c r="G6" s="25">
        <v>40000</v>
      </c>
      <c r="H6" s="24">
        <v>40000</v>
      </c>
      <c r="I6" s="9" t="s">
        <v>455</v>
      </c>
      <c r="J6" s="6" t="s">
        <v>456</v>
      </c>
      <c r="K6" s="6">
        <v>16522</v>
      </c>
      <c r="L6" s="6" t="s">
        <v>50</v>
      </c>
      <c r="M6" s="89" t="s">
        <v>50</v>
      </c>
    </row>
    <row r="7" spans="1:13" ht="15.75" hidden="1" x14ac:dyDescent="0.25">
      <c r="B7" s="88">
        <v>4</v>
      </c>
      <c r="C7" s="6" t="s">
        <v>457</v>
      </c>
      <c r="D7" s="10" t="s">
        <v>15</v>
      </c>
      <c r="E7" s="10">
        <v>3461186</v>
      </c>
      <c r="F7" s="6" t="s">
        <v>458</v>
      </c>
      <c r="G7" s="25">
        <v>33000</v>
      </c>
      <c r="H7" s="24">
        <v>33000</v>
      </c>
      <c r="I7" s="9" t="s">
        <v>459</v>
      </c>
      <c r="J7" s="6" t="s">
        <v>460</v>
      </c>
      <c r="K7" s="6">
        <v>16523</v>
      </c>
      <c r="L7" s="6" t="s">
        <v>25</v>
      </c>
      <c r="M7" s="89" t="s">
        <v>26</v>
      </c>
    </row>
    <row r="8" spans="1:13" ht="15.75" hidden="1" x14ac:dyDescent="0.25">
      <c r="B8" s="88">
        <v>5</v>
      </c>
      <c r="C8" s="6" t="s">
        <v>106</v>
      </c>
      <c r="D8" s="10" t="s">
        <v>15</v>
      </c>
      <c r="E8" s="10">
        <v>3461134</v>
      </c>
      <c r="F8" s="6" t="s">
        <v>461</v>
      </c>
      <c r="G8" s="25">
        <v>33000</v>
      </c>
      <c r="H8" s="24">
        <v>33000</v>
      </c>
      <c r="I8" s="9" t="s">
        <v>462</v>
      </c>
      <c r="J8" s="6" t="s">
        <v>463</v>
      </c>
      <c r="K8" s="6">
        <v>16524</v>
      </c>
      <c r="L8" s="6" t="s">
        <v>110</v>
      </c>
      <c r="M8" s="89" t="s">
        <v>26</v>
      </c>
    </row>
    <row r="9" spans="1:13" ht="15.75" hidden="1" x14ac:dyDescent="0.25">
      <c r="B9" s="88">
        <v>6</v>
      </c>
      <c r="C9" s="6" t="s">
        <v>464</v>
      </c>
      <c r="D9" s="10" t="s">
        <v>15</v>
      </c>
      <c r="E9" s="10">
        <v>3460971</v>
      </c>
      <c r="F9" s="6" t="s">
        <v>465</v>
      </c>
      <c r="G9" s="25">
        <v>33000</v>
      </c>
      <c r="H9" s="24">
        <v>33000</v>
      </c>
      <c r="I9" s="9" t="s">
        <v>466</v>
      </c>
      <c r="J9" s="6" t="s">
        <v>467</v>
      </c>
      <c r="K9" s="6">
        <v>16525</v>
      </c>
      <c r="L9" s="6" t="s">
        <v>25</v>
      </c>
      <c r="M9" s="89" t="s">
        <v>26</v>
      </c>
    </row>
    <row r="10" spans="1:13" ht="15.75" hidden="1" x14ac:dyDescent="0.25">
      <c r="B10" s="88">
        <v>7</v>
      </c>
      <c r="C10" s="6" t="s">
        <v>367</v>
      </c>
      <c r="D10" s="10" t="s">
        <v>15</v>
      </c>
      <c r="E10" s="10">
        <v>3466327</v>
      </c>
      <c r="F10" s="6" t="s">
        <v>468</v>
      </c>
      <c r="G10" s="25">
        <v>45000</v>
      </c>
      <c r="H10" s="24">
        <v>45000</v>
      </c>
      <c r="I10" s="9" t="s">
        <v>222</v>
      </c>
      <c r="J10" s="6" t="s">
        <v>469</v>
      </c>
      <c r="K10" s="6">
        <v>16529</v>
      </c>
      <c r="L10" s="6" t="s">
        <v>25</v>
      </c>
      <c r="M10" s="89" t="s">
        <v>26</v>
      </c>
    </row>
    <row r="11" spans="1:13" ht="15.75" hidden="1" x14ac:dyDescent="0.25">
      <c r="B11" s="88">
        <v>8</v>
      </c>
      <c r="C11" s="6" t="s">
        <v>453</v>
      </c>
      <c r="D11" s="10" t="s">
        <v>15</v>
      </c>
      <c r="E11" s="10">
        <v>3466353</v>
      </c>
      <c r="F11" s="6" t="s">
        <v>470</v>
      </c>
      <c r="G11" s="25">
        <v>40000</v>
      </c>
      <c r="H11" s="24">
        <v>40000</v>
      </c>
      <c r="I11" s="9" t="s">
        <v>471</v>
      </c>
      <c r="J11" s="6" t="s">
        <v>472</v>
      </c>
      <c r="K11" s="6">
        <v>16526</v>
      </c>
      <c r="L11" s="6" t="s">
        <v>50</v>
      </c>
      <c r="M11" s="89" t="s">
        <v>50</v>
      </c>
    </row>
    <row r="12" spans="1:13" ht="15.75" hidden="1" x14ac:dyDescent="0.25">
      <c r="B12" s="88">
        <v>9</v>
      </c>
      <c r="C12" s="6" t="s">
        <v>473</v>
      </c>
      <c r="D12" s="10" t="s">
        <v>15</v>
      </c>
      <c r="E12" s="10">
        <v>3445610</v>
      </c>
      <c r="F12" s="6" t="s">
        <v>474</v>
      </c>
      <c r="G12" s="25">
        <v>33000</v>
      </c>
      <c r="H12" s="24">
        <v>33000</v>
      </c>
      <c r="I12" s="9" t="s">
        <v>475</v>
      </c>
      <c r="J12" s="6" t="s">
        <v>476</v>
      </c>
      <c r="K12" s="6">
        <v>16530</v>
      </c>
      <c r="L12" s="6" t="s">
        <v>104</v>
      </c>
      <c r="M12" s="89" t="s">
        <v>105</v>
      </c>
    </row>
    <row r="13" spans="1:13" ht="18.75" x14ac:dyDescent="0.25">
      <c r="B13" s="88">
        <v>2</v>
      </c>
      <c r="C13" s="6" t="s">
        <v>266</v>
      </c>
      <c r="D13" s="10" t="s">
        <v>267</v>
      </c>
      <c r="E13" s="559">
        <v>289561</v>
      </c>
      <c r="F13" s="6" t="s">
        <v>477</v>
      </c>
      <c r="G13" s="25">
        <v>45000</v>
      </c>
      <c r="H13" s="24">
        <v>45000</v>
      </c>
      <c r="I13" s="9" t="s">
        <v>478</v>
      </c>
      <c r="J13" s="6" t="s">
        <v>479</v>
      </c>
      <c r="K13" s="6">
        <v>16527</v>
      </c>
      <c r="L13" s="6" t="s">
        <v>110</v>
      </c>
      <c r="M13" s="89" t="s">
        <v>26</v>
      </c>
    </row>
    <row r="14" spans="1:13" ht="18.75" x14ac:dyDescent="0.25">
      <c r="B14" s="88">
        <v>3</v>
      </c>
      <c r="C14" s="6" t="s">
        <v>266</v>
      </c>
      <c r="D14" s="10" t="s">
        <v>267</v>
      </c>
      <c r="E14" s="559">
        <v>289562</v>
      </c>
      <c r="F14" s="6" t="s">
        <v>330</v>
      </c>
      <c r="G14" s="25">
        <v>45000</v>
      </c>
      <c r="H14" s="24">
        <v>45000</v>
      </c>
      <c r="I14" s="9" t="s">
        <v>480</v>
      </c>
      <c r="J14" s="6" t="s">
        <v>332</v>
      </c>
      <c r="K14" s="6">
        <v>16528</v>
      </c>
      <c r="L14" s="6" t="s">
        <v>104</v>
      </c>
      <c r="M14" s="89" t="s">
        <v>105</v>
      </c>
    </row>
    <row r="15" spans="1:13" ht="15.75" hidden="1" x14ac:dyDescent="0.25">
      <c r="B15" s="88">
        <v>12</v>
      </c>
      <c r="C15" s="6" t="s">
        <v>481</v>
      </c>
      <c r="D15" s="10" t="s">
        <v>15</v>
      </c>
      <c r="E15" s="10">
        <v>3461027</v>
      </c>
      <c r="F15" s="6" t="s">
        <v>482</v>
      </c>
      <c r="G15" s="25">
        <v>33000</v>
      </c>
      <c r="H15" s="24">
        <v>33000</v>
      </c>
      <c r="I15" s="9" t="s">
        <v>248</v>
      </c>
      <c r="J15" s="6" t="s">
        <v>483</v>
      </c>
      <c r="K15" s="6">
        <v>16531</v>
      </c>
      <c r="L15" s="6" t="s">
        <v>25</v>
      </c>
      <c r="M15" s="89" t="s">
        <v>26</v>
      </c>
    </row>
    <row r="16" spans="1:13" ht="15.75" hidden="1" x14ac:dyDescent="0.25">
      <c r="B16" s="88">
        <v>13</v>
      </c>
      <c r="C16" s="6" t="s">
        <v>484</v>
      </c>
      <c r="D16" s="10" t="s">
        <v>15</v>
      </c>
      <c r="E16" s="10">
        <v>34456602</v>
      </c>
      <c r="F16" s="6" t="s">
        <v>485</v>
      </c>
      <c r="G16" s="25">
        <v>33000</v>
      </c>
      <c r="H16" s="24">
        <v>33000</v>
      </c>
      <c r="I16" s="9" t="s">
        <v>486</v>
      </c>
      <c r="J16" s="6" t="s">
        <v>487</v>
      </c>
      <c r="K16" s="6">
        <v>16532</v>
      </c>
      <c r="L16" s="6" t="s">
        <v>104</v>
      </c>
      <c r="M16" s="89" t="s">
        <v>105</v>
      </c>
    </row>
    <row r="17" spans="2:13" ht="15.75" hidden="1" x14ac:dyDescent="0.25">
      <c r="B17" s="88">
        <v>14</v>
      </c>
      <c r="C17" s="6" t="s">
        <v>491</v>
      </c>
      <c r="D17" s="10" t="s">
        <v>15</v>
      </c>
      <c r="E17" s="10">
        <v>3460948</v>
      </c>
      <c r="F17" s="6" t="s">
        <v>492</v>
      </c>
      <c r="G17" s="25">
        <v>40000</v>
      </c>
      <c r="H17" s="24">
        <v>40000</v>
      </c>
      <c r="I17" s="9" t="s">
        <v>148</v>
      </c>
      <c r="J17" s="6" t="s">
        <v>490</v>
      </c>
      <c r="K17" s="6">
        <v>16533</v>
      </c>
      <c r="L17" s="6" t="s">
        <v>488</v>
      </c>
      <c r="M17" s="89" t="s">
        <v>489</v>
      </c>
    </row>
    <row r="18" spans="2:13" ht="15.75" hidden="1" x14ac:dyDescent="0.25">
      <c r="B18" s="88">
        <v>15</v>
      </c>
      <c r="C18" s="6" t="s">
        <v>310</v>
      </c>
      <c r="D18" s="10" t="s">
        <v>15</v>
      </c>
      <c r="E18" s="10">
        <v>3460785</v>
      </c>
      <c r="F18" s="6" t="s">
        <v>493</v>
      </c>
      <c r="G18" s="25">
        <v>40000</v>
      </c>
      <c r="H18" s="24">
        <v>40000</v>
      </c>
      <c r="I18" s="9" t="s">
        <v>494</v>
      </c>
      <c r="J18" s="6" t="s">
        <v>495</v>
      </c>
      <c r="K18" s="6">
        <v>16535</v>
      </c>
      <c r="L18" s="6" t="s">
        <v>177</v>
      </c>
      <c r="M18" s="89" t="s">
        <v>253</v>
      </c>
    </row>
    <row r="19" spans="2:13" ht="15.75" hidden="1" x14ac:dyDescent="0.25">
      <c r="B19" s="88">
        <v>16</v>
      </c>
      <c r="C19" s="6" t="s">
        <v>496</v>
      </c>
      <c r="D19" s="10" t="s">
        <v>15</v>
      </c>
      <c r="E19" s="10">
        <v>3461012</v>
      </c>
      <c r="F19" s="6" t="s">
        <v>497</v>
      </c>
      <c r="G19" s="25">
        <v>33000</v>
      </c>
      <c r="H19" s="24">
        <v>33000</v>
      </c>
      <c r="I19" s="9" t="s">
        <v>212</v>
      </c>
      <c r="J19" s="6" t="s">
        <v>498</v>
      </c>
      <c r="K19" s="6">
        <v>16534</v>
      </c>
      <c r="L19" s="6" t="s">
        <v>85</v>
      </c>
      <c r="M19" s="89" t="s">
        <v>85</v>
      </c>
    </row>
    <row r="20" spans="2:13" ht="15.75" hidden="1" x14ac:dyDescent="0.25">
      <c r="B20" s="88">
        <v>17</v>
      </c>
      <c r="C20" s="6" t="s">
        <v>203</v>
      </c>
      <c r="D20" s="10" t="s">
        <v>15</v>
      </c>
      <c r="E20" s="10">
        <v>3461084</v>
      </c>
      <c r="F20" s="6" t="s">
        <v>499</v>
      </c>
      <c r="G20" s="25">
        <v>50000</v>
      </c>
      <c r="H20" s="24">
        <v>50000</v>
      </c>
      <c r="I20" s="9" t="s">
        <v>207</v>
      </c>
      <c r="J20" s="6" t="s">
        <v>208</v>
      </c>
      <c r="K20" s="6">
        <v>16536</v>
      </c>
      <c r="L20" s="6" t="s">
        <v>50</v>
      </c>
      <c r="M20" s="89" t="s">
        <v>50</v>
      </c>
    </row>
    <row r="21" spans="2:13" ht="15.75" hidden="1" x14ac:dyDescent="0.25">
      <c r="B21" s="88">
        <v>18</v>
      </c>
      <c r="C21" s="6" t="s">
        <v>203</v>
      </c>
      <c r="D21" s="10" t="s">
        <v>15</v>
      </c>
      <c r="E21" s="10">
        <v>3461033</v>
      </c>
      <c r="F21" s="6" t="s">
        <v>500</v>
      </c>
      <c r="G21" s="25">
        <v>50000</v>
      </c>
      <c r="H21" s="24">
        <v>50000</v>
      </c>
      <c r="I21" s="9" t="s">
        <v>207</v>
      </c>
      <c r="J21" s="6" t="s">
        <v>208</v>
      </c>
      <c r="K21" s="6">
        <v>16537</v>
      </c>
      <c r="L21" s="6" t="s">
        <v>50</v>
      </c>
      <c r="M21" s="89" t="s">
        <v>50</v>
      </c>
    </row>
    <row r="22" spans="2:13" ht="15.75" hidden="1" x14ac:dyDescent="0.25">
      <c r="B22" s="88">
        <v>19</v>
      </c>
      <c r="C22" s="6" t="s">
        <v>203</v>
      </c>
      <c r="D22" s="10" t="s">
        <v>15</v>
      </c>
      <c r="E22" s="10">
        <v>3461034</v>
      </c>
      <c r="F22" s="6" t="s">
        <v>501</v>
      </c>
      <c r="G22" s="25">
        <v>50000</v>
      </c>
      <c r="H22" s="24">
        <v>50000</v>
      </c>
      <c r="I22" s="9" t="s">
        <v>207</v>
      </c>
      <c r="J22" s="6" t="s">
        <v>208</v>
      </c>
      <c r="K22" s="6">
        <v>16538</v>
      </c>
      <c r="L22" s="6" t="s">
        <v>50</v>
      </c>
      <c r="M22" s="89" t="s">
        <v>50</v>
      </c>
    </row>
    <row r="23" spans="2:13" ht="15.75" hidden="1" x14ac:dyDescent="0.25">
      <c r="B23" s="88">
        <v>20</v>
      </c>
      <c r="C23" s="6" t="s">
        <v>502</v>
      </c>
      <c r="D23" s="10" t="s">
        <v>15</v>
      </c>
      <c r="E23" s="10">
        <v>3459213</v>
      </c>
      <c r="F23" s="6" t="s">
        <v>503</v>
      </c>
      <c r="G23" s="25">
        <v>40000</v>
      </c>
      <c r="H23" s="24">
        <v>40000</v>
      </c>
      <c r="I23" s="9" t="s">
        <v>504</v>
      </c>
      <c r="J23" s="6" t="s">
        <v>208</v>
      </c>
      <c r="K23" s="6">
        <v>16539</v>
      </c>
      <c r="L23" s="6" t="s">
        <v>85</v>
      </c>
      <c r="M23" s="89" t="s">
        <v>85</v>
      </c>
    </row>
    <row r="24" spans="2:13" ht="15.75" hidden="1" x14ac:dyDescent="0.25">
      <c r="B24" s="88">
        <v>21</v>
      </c>
      <c r="C24" s="6" t="s">
        <v>481</v>
      </c>
      <c r="D24" s="10" t="s">
        <v>15</v>
      </c>
      <c r="E24" s="10">
        <v>3461047</v>
      </c>
      <c r="F24" s="6" t="s">
        <v>505</v>
      </c>
      <c r="G24" s="25">
        <v>33000</v>
      </c>
      <c r="H24" s="24">
        <v>33000</v>
      </c>
      <c r="I24" s="9" t="s">
        <v>506</v>
      </c>
      <c r="J24" s="6" t="s">
        <v>507</v>
      </c>
      <c r="K24" s="6">
        <v>16542</v>
      </c>
      <c r="L24" s="6" t="s">
        <v>25</v>
      </c>
      <c r="M24" s="89" t="s">
        <v>26</v>
      </c>
    </row>
    <row r="25" spans="2:13" ht="15.75" hidden="1" x14ac:dyDescent="0.25">
      <c r="B25" s="88">
        <v>22</v>
      </c>
      <c r="C25" s="6" t="s">
        <v>203</v>
      </c>
      <c r="D25" s="10" t="s">
        <v>15</v>
      </c>
      <c r="E25" s="10">
        <v>3461088</v>
      </c>
      <c r="F25" s="6" t="s">
        <v>508</v>
      </c>
      <c r="G25" s="25">
        <v>50000</v>
      </c>
      <c r="H25" s="24">
        <v>50000</v>
      </c>
      <c r="I25" s="9" t="s">
        <v>207</v>
      </c>
      <c r="J25" s="6" t="s">
        <v>208</v>
      </c>
      <c r="K25" s="6">
        <v>16541</v>
      </c>
      <c r="L25" s="6" t="s">
        <v>85</v>
      </c>
      <c r="M25" s="89" t="s">
        <v>85</v>
      </c>
    </row>
    <row r="26" spans="2:13" ht="15.75" hidden="1" x14ac:dyDescent="0.25">
      <c r="B26" s="88">
        <v>23</v>
      </c>
      <c r="C26" s="6" t="s">
        <v>100</v>
      </c>
      <c r="D26" s="10" t="s">
        <v>15</v>
      </c>
      <c r="E26" s="10">
        <v>3459219</v>
      </c>
      <c r="F26" s="6" t="s">
        <v>509</v>
      </c>
      <c r="G26" s="25">
        <v>40000</v>
      </c>
      <c r="H26" s="24">
        <v>40000</v>
      </c>
      <c r="I26" s="9" t="s">
        <v>207</v>
      </c>
      <c r="J26" s="6" t="s">
        <v>208</v>
      </c>
      <c r="K26" s="6">
        <v>16540</v>
      </c>
      <c r="L26" s="6" t="s">
        <v>85</v>
      </c>
      <c r="M26" s="89" t="s">
        <v>85</v>
      </c>
    </row>
    <row r="27" spans="2:13" ht="15.75" hidden="1" x14ac:dyDescent="0.25">
      <c r="B27" s="88">
        <v>24</v>
      </c>
      <c r="C27" s="6" t="s">
        <v>167</v>
      </c>
      <c r="D27" s="10" t="s">
        <v>15</v>
      </c>
      <c r="E27" s="10">
        <v>3458997</v>
      </c>
      <c r="F27" s="6" t="s">
        <v>510</v>
      </c>
      <c r="G27" s="25">
        <v>40000</v>
      </c>
      <c r="H27" s="24">
        <v>40000</v>
      </c>
      <c r="I27" s="9" t="s">
        <v>511</v>
      </c>
      <c r="J27" s="6" t="s">
        <v>512</v>
      </c>
      <c r="K27" s="6">
        <v>16543</v>
      </c>
      <c r="L27" s="6" t="s">
        <v>40</v>
      </c>
      <c r="M27" s="89" t="s">
        <v>40</v>
      </c>
    </row>
    <row r="28" spans="2:13" ht="15.75" hidden="1" x14ac:dyDescent="0.25">
      <c r="B28" s="88">
        <v>25</v>
      </c>
      <c r="C28" s="6" t="s">
        <v>513</v>
      </c>
      <c r="D28" s="10" t="s">
        <v>15</v>
      </c>
      <c r="E28" s="10">
        <v>3469281</v>
      </c>
      <c r="F28" s="6" t="s">
        <v>514</v>
      </c>
      <c r="G28" s="25">
        <v>40000</v>
      </c>
      <c r="H28" s="24">
        <v>40000</v>
      </c>
      <c r="I28" s="9" t="s">
        <v>362</v>
      </c>
      <c r="J28" s="6" t="s">
        <v>515</v>
      </c>
      <c r="K28" s="6">
        <v>16545</v>
      </c>
      <c r="L28" s="6" t="s">
        <v>40</v>
      </c>
      <c r="M28" s="89" t="s">
        <v>40</v>
      </c>
    </row>
    <row r="29" spans="2:13" ht="15.75" hidden="1" x14ac:dyDescent="0.25">
      <c r="B29" s="88">
        <v>26</v>
      </c>
      <c r="C29" s="6" t="s">
        <v>367</v>
      </c>
      <c r="D29" s="10" t="s">
        <v>15</v>
      </c>
      <c r="E29" s="10">
        <v>3466328</v>
      </c>
      <c r="F29" s="6" t="s">
        <v>516</v>
      </c>
      <c r="G29" s="25">
        <v>45000</v>
      </c>
      <c r="H29" s="24">
        <v>45000</v>
      </c>
      <c r="I29" s="9" t="s">
        <v>517</v>
      </c>
      <c r="J29" s="6" t="s">
        <v>518</v>
      </c>
      <c r="K29" s="6">
        <v>16544</v>
      </c>
      <c r="L29" s="6" t="s">
        <v>519</v>
      </c>
      <c r="M29" s="89" t="s">
        <v>26</v>
      </c>
    </row>
    <row r="30" spans="2:13" ht="15.75" hidden="1" x14ac:dyDescent="0.25">
      <c r="B30" s="88">
        <v>27</v>
      </c>
      <c r="C30" s="6" t="s">
        <v>520</v>
      </c>
      <c r="D30" s="10" t="s">
        <v>15</v>
      </c>
      <c r="E30" s="10">
        <v>3466352</v>
      </c>
      <c r="F30" s="6" t="s">
        <v>521</v>
      </c>
      <c r="G30" s="25">
        <v>40000</v>
      </c>
      <c r="H30" s="24">
        <v>40000</v>
      </c>
      <c r="I30" s="9" t="s">
        <v>522</v>
      </c>
      <c r="J30" s="6" t="s">
        <v>523</v>
      </c>
      <c r="K30" s="6">
        <v>16546</v>
      </c>
      <c r="L30" s="6" t="s">
        <v>50</v>
      </c>
      <c r="M30" s="89" t="s">
        <v>50</v>
      </c>
    </row>
    <row r="31" spans="2:13" ht="15.75" hidden="1" x14ac:dyDescent="0.25">
      <c r="B31" s="88">
        <v>28</v>
      </c>
      <c r="C31" s="6" t="s">
        <v>437</v>
      </c>
      <c r="D31" s="10" t="s">
        <v>15</v>
      </c>
      <c r="E31" s="10">
        <v>3461021</v>
      </c>
      <c r="F31" s="6" t="s">
        <v>524</v>
      </c>
      <c r="G31" s="25">
        <v>40000</v>
      </c>
      <c r="H31" s="24">
        <v>40000</v>
      </c>
      <c r="I31" s="9" t="s">
        <v>525</v>
      </c>
      <c r="J31" s="6" t="s">
        <v>526</v>
      </c>
      <c r="K31" s="6">
        <v>16548</v>
      </c>
      <c r="L31" s="6" t="s">
        <v>253</v>
      </c>
      <c r="M31" s="89" t="s">
        <v>253</v>
      </c>
    </row>
    <row r="32" spans="2:13" ht="15.75" hidden="1" x14ac:dyDescent="0.25">
      <c r="B32" s="88">
        <v>29</v>
      </c>
      <c r="C32" s="6" t="s">
        <v>527</v>
      </c>
      <c r="D32" s="10" t="s">
        <v>15</v>
      </c>
      <c r="E32" s="10">
        <v>3461172</v>
      </c>
      <c r="F32" s="6" t="s">
        <v>369</v>
      </c>
      <c r="G32" s="25">
        <v>33000</v>
      </c>
      <c r="H32" s="24">
        <v>33000</v>
      </c>
      <c r="I32" s="9" t="s">
        <v>370</v>
      </c>
      <c r="J32" s="6" t="s">
        <v>371</v>
      </c>
      <c r="K32" s="6">
        <v>16549</v>
      </c>
      <c r="L32" s="6" t="s">
        <v>528</v>
      </c>
      <c r="M32" s="89" t="s">
        <v>26</v>
      </c>
    </row>
    <row r="33" spans="2:13" ht="15.75" hidden="1" x14ac:dyDescent="0.25">
      <c r="B33" s="88">
        <v>30</v>
      </c>
      <c r="C33" s="6" t="s">
        <v>529</v>
      </c>
      <c r="D33" s="10" t="s">
        <v>15</v>
      </c>
      <c r="E33" s="10">
        <v>3461173</v>
      </c>
      <c r="F33" s="6" t="s">
        <v>530</v>
      </c>
      <c r="G33" s="25">
        <v>33000</v>
      </c>
      <c r="H33" s="24">
        <v>33000</v>
      </c>
      <c r="I33" s="9" t="s">
        <v>531</v>
      </c>
      <c r="J33" s="6" t="s">
        <v>532</v>
      </c>
      <c r="K33" s="6">
        <v>16550</v>
      </c>
      <c r="L33" s="6" t="s">
        <v>25</v>
      </c>
      <c r="M33" s="89" t="s">
        <v>26</v>
      </c>
    </row>
    <row r="34" spans="2:13" ht="15.75" hidden="1" x14ac:dyDescent="0.25">
      <c r="B34" s="88">
        <v>31</v>
      </c>
      <c r="C34" s="6" t="s">
        <v>533</v>
      </c>
      <c r="D34" s="10" t="s">
        <v>15</v>
      </c>
      <c r="E34" s="10">
        <v>3460775</v>
      </c>
      <c r="F34" s="6" t="s">
        <v>534</v>
      </c>
      <c r="G34" s="25">
        <v>40000</v>
      </c>
      <c r="H34" s="24">
        <v>40000</v>
      </c>
      <c r="I34" s="9" t="s">
        <v>535</v>
      </c>
      <c r="J34" s="6" t="s">
        <v>278</v>
      </c>
      <c r="K34" s="6">
        <v>16602</v>
      </c>
      <c r="L34" s="6" t="s">
        <v>279</v>
      </c>
      <c r="M34" s="89" t="s">
        <v>280</v>
      </c>
    </row>
    <row r="35" spans="2:13" ht="15.75" hidden="1" x14ac:dyDescent="0.25">
      <c r="B35" s="88">
        <v>32</v>
      </c>
      <c r="C35" s="6" t="s">
        <v>536</v>
      </c>
      <c r="D35" s="10" t="s">
        <v>15</v>
      </c>
      <c r="E35" s="10">
        <v>3445601</v>
      </c>
      <c r="F35" s="6" t="s">
        <v>537</v>
      </c>
      <c r="G35" s="25">
        <v>33000</v>
      </c>
      <c r="H35" s="24">
        <v>33000</v>
      </c>
      <c r="I35" s="9" t="s">
        <v>538</v>
      </c>
      <c r="J35" s="6" t="s">
        <v>539</v>
      </c>
      <c r="K35" s="6">
        <v>16601</v>
      </c>
      <c r="L35" s="6" t="s">
        <v>104</v>
      </c>
      <c r="M35" s="89" t="s">
        <v>105</v>
      </c>
    </row>
    <row r="36" spans="2:13" ht="15.75" hidden="1" x14ac:dyDescent="0.25">
      <c r="B36" s="88">
        <v>33</v>
      </c>
      <c r="C36" s="6" t="s">
        <v>540</v>
      </c>
      <c r="D36" s="10" t="s">
        <v>15</v>
      </c>
      <c r="E36" s="10">
        <v>3461157</v>
      </c>
      <c r="F36" s="6" t="s">
        <v>361</v>
      </c>
      <c r="G36" s="25">
        <v>33000</v>
      </c>
      <c r="H36" s="24">
        <v>33000</v>
      </c>
      <c r="I36" s="9" t="s">
        <v>541</v>
      </c>
      <c r="J36" s="6" t="s">
        <v>363</v>
      </c>
      <c r="K36" s="6">
        <v>16604</v>
      </c>
      <c r="L36" s="6" t="s">
        <v>25</v>
      </c>
      <c r="M36" s="89" t="s">
        <v>26</v>
      </c>
    </row>
    <row r="37" spans="2:13" ht="15.75" hidden="1" x14ac:dyDescent="0.25">
      <c r="B37" s="88">
        <v>34</v>
      </c>
      <c r="C37" s="6" t="s">
        <v>540</v>
      </c>
      <c r="D37" s="10" t="s">
        <v>15</v>
      </c>
      <c r="E37" s="10">
        <v>3461158</v>
      </c>
      <c r="F37" s="6" t="s">
        <v>376</v>
      </c>
      <c r="G37" s="25">
        <v>33000</v>
      </c>
      <c r="H37" s="24">
        <v>33000</v>
      </c>
      <c r="I37" s="9" t="s">
        <v>53</v>
      </c>
      <c r="J37" s="6" t="s">
        <v>377</v>
      </c>
      <c r="K37" s="6">
        <v>16607</v>
      </c>
      <c r="L37" s="6" t="s">
        <v>25</v>
      </c>
      <c r="M37" s="89" t="s">
        <v>26</v>
      </c>
    </row>
    <row r="38" spans="2:13" ht="15.75" hidden="1" x14ac:dyDescent="0.25">
      <c r="B38" s="88">
        <v>35</v>
      </c>
      <c r="C38" s="6" t="s">
        <v>542</v>
      </c>
      <c r="D38" s="10" t="s">
        <v>15</v>
      </c>
      <c r="E38" s="10">
        <v>3461037</v>
      </c>
      <c r="F38" s="6" t="s">
        <v>543</v>
      </c>
      <c r="G38" s="25">
        <v>33000</v>
      </c>
      <c r="H38" s="24">
        <v>33000</v>
      </c>
      <c r="I38" s="9" t="s">
        <v>544</v>
      </c>
      <c r="J38" s="6" t="s">
        <v>545</v>
      </c>
      <c r="K38" s="6">
        <v>16609</v>
      </c>
      <c r="L38" s="6" t="s">
        <v>25</v>
      </c>
      <c r="M38" s="89" t="s">
        <v>26</v>
      </c>
    </row>
    <row r="39" spans="2:13" ht="15.75" hidden="1" x14ac:dyDescent="0.25">
      <c r="B39" s="88">
        <v>36</v>
      </c>
      <c r="C39" s="6" t="s">
        <v>546</v>
      </c>
      <c r="D39" s="10" t="s">
        <v>15</v>
      </c>
      <c r="E39" s="10">
        <v>3459282</v>
      </c>
      <c r="F39" s="6" t="s">
        <v>547</v>
      </c>
      <c r="G39" s="25">
        <v>40000</v>
      </c>
      <c r="H39" s="24">
        <v>40000</v>
      </c>
      <c r="I39" s="9" t="s">
        <v>48</v>
      </c>
      <c r="J39" s="6" t="s">
        <v>548</v>
      </c>
      <c r="K39" s="6">
        <v>16605</v>
      </c>
      <c r="L39" s="6" t="s">
        <v>50</v>
      </c>
      <c r="M39" s="89" t="s">
        <v>50</v>
      </c>
    </row>
    <row r="40" spans="2:13" ht="15.75" hidden="1" x14ac:dyDescent="0.25">
      <c r="B40" s="88">
        <v>37</v>
      </c>
      <c r="C40" s="6" t="s">
        <v>546</v>
      </c>
      <c r="D40" s="10" t="s">
        <v>15</v>
      </c>
      <c r="E40" s="10">
        <v>3459283</v>
      </c>
      <c r="F40" s="6" t="s">
        <v>549</v>
      </c>
      <c r="G40" s="25">
        <v>40000</v>
      </c>
      <c r="H40" s="24">
        <v>40000</v>
      </c>
      <c r="I40" s="9" t="s">
        <v>48</v>
      </c>
      <c r="J40" s="6" t="s">
        <v>350</v>
      </c>
      <c r="K40" s="6">
        <v>16606</v>
      </c>
      <c r="L40" s="6" t="s">
        <v>50</v>
      </c>
      <c r="M40" s="89" t="s">
        <v>50</v>
      </c>
    </row>
    <row r="41" spans="2:13" ht="15.75" hidden="1" x14ac:dyDescent="0.25">
      <c r="B41" s="88">
        <v>38</v>
      </c>
      <c r="C41" s="6" t="s">
        <v>533</v>
      </c>
      <c r="D41" s="10" t="s">
        <v>15</v>
      </c>
      <c r="E41" s="10">
        <v>3460774</v>
      </c>
      <c r="F41" s="6" t="s">
        <v>550</v>
      </c>
      <c r="G41" s="25">
        <v>40000</v>
      </c>
      <c r="H41" s="24">
        <v>40000</v>
      </c>
      <c r="I41" s="9" t="s">
        <v>141</v>
      </c>
      <c r="J41" s="6" t="s">
        <v>278</v>
      </c>
      <c r="K41" s="6">
        <v>16608</v>
      </c>
      <c r="L41" s="6" t="s">
        <v>279</v>
      </c>
      <c r="M41" s="89" t="s">
        <v>280</v>
      </c>
    </row>
    <row r="42" spans="2:13" ht="15.75" hidden="1" x14ac:dyDescent="0.25">
      <c r="B42" s="88">
        <v>39</v>
      </c>
      <c r="C42" s="6" t="s">
        <v>551</v>
      </c>
      <c r="D42" s="10" t="s">
        <v>15</v>
      </c>
      <c r="E42" s="10">
        <v>154307</v>
      </c>
      <c r="F42" s="6" t="s">
        <v>552</v>
      </c>
      <c r="G42" s="25">
        <v>40000</v>
      </c>
      <c r="H42" s="24">
        <v>40000</v>
      </c>
      <c r="I42" s="9" t="s">
        <v>553</v>
      </c>
      <c r="J42" s="6" t="s">
        <v>554</v>
      </c>
      <c r="K42" s="6">
        <v>16615</v>
      </c>
      <c r="L42" s="6" t="s">
        <v>50</v>
      </c>
      <c r="M42" s="89" t="s">
        <v>50</v>
      </c>
    </row>
    <row r="43" spans="2:13" ht="15.75" hidden="1" x14ac:dyDescent="0.25">
      <c r="B43" s="88">
        <v>40</v>
      </c>
      <c r="C43" s="6" t="s">
        <v>551</v>
      </c>
      <c r="D43" s="10" t="s">
        <v>15</v>
      </c>
      <c r="E43" s="10">
        <v>154308</v>
      </c>
      <c r="F43" s="6" t="s">
        <v>555</v>
      </c>
      <c r="G43" s="25">
        <v>40000</v>
      </c>
      <c r="H43" s="24">
        <v>40000</v>
      </c>
      <c r="I43" s="9" t="s">
        <v>494</v>
      </c>
      <c r="J43" s="6" t="s">
        <v>556</v>
      </c>
      <c r="K43" s="6">
        <v>16614</v>
      </c>
      <c r="L43" s="6" t="s">
        <v>50</v>
      </c>
      <c r="M43" s="89" t="s">
        <v>50</v>
      </c>
    </row>
    <row r="44" spans="2:13" ht="15.75" hidden="1" x14ac:dyDescent="0.25">
      <c r="B44" s="88">
        <v>41</v>
      </c>
      <c r="C44" s="6" t="s">
        <v>557</v>
      </c>
      <c r="D44" s="10" t="s">
        <v>15</v>
      </c>
      <c r="E44" s="10">
        <v>3445614</v>
      </c>
      <c r="F44" s="6" t="s">
        <v>558</v>
      </c>
      <c r="G44" s="25">
        <v>33000</v>
      </c>
      <c r="H44" s="24">
        <v>33000</v>
      </c>
      <c r="I44" s="9" t="s">
        <v>559</v>
      </c>
      <c r="J44" s="6" t="s">
        <v>560</v>
      </c>
      <c r="K44" s="6">
        <v>16613</v>
      </c>
      <c r="L44" s="6" t="s">
        <v>104</v>
      </c>
      <c r="M44" s="89" t="s">
        <v>105</v>
      </c>
    </row>
    <row r="45" spans="2:13" ht="15.75" hidden="1" x14ac:dyDescent="0.25">
      <c r="B45" s="88">
        <v>42</v>
      </c>
      <c r="C45" s="6" t="s">
        <v>561</v>
      </c>
      <c r="D45" s="10" t="s">
        <v>15</v>
      </c>
      <c r="E45" s="10">
        <v>3461208</v>
      </c>
      <c r="F45" s="6" t="s">
        <v>562</v>
      </c>
      <c r="G45" s="25">
        <v>33000</v>
      </c>
      <c r="H45" s="24">
        <v>33000</v>
      </c>
      <c r="I45" s="9" t="s">
        <v>563</v>
      </c>
      <c r="J45" s="6" t="s">
        <v>564</v>
      </c>
      <c r="K45" s="6">
        <v>16611</v>
      </c>
      <c r="L45" s="6" t="s">
        <v>25</v>
      </c>
      <c r="M45" s="89" t="s">
        <v>26</v>
      </c>
    </row>
    <row r="46" spans="2:13" ht="15.75" hidden="1" x14ac:dyDescent="0.25">
      <c r="B46" s="88">
        <v>43</v>
      </c>
      <c r="C46" s="6" t="s">
        <v>565</v>
      </c>
      <c r="D46" s="10" t="s">
        <v>15</v>
      </c>
      <c r="E46" s="10">
        <v>3461201</v>
      </c>
      <c r="F46" s="6" t="s">
        <v>566</v>
      </c>
      <c r="G46" s="25">
        <v>33000</v>
      </c>
      <c r="H46" s="24">
        <v>33000</v>
      </c>
      <c r="I46" s="9" t="s">
        <v>567</v>
      </c>
      <c r="J46" s="6" t="s">
        <v>568</v>
      </c>
      <c r="K46" s="6">
        <v>16603</v>
      </c>
      <c r="L46" s="6" t="s">
        <v>25</v>
      </c>
      <c r="M46" s="89" t="s">
        <v>26</v>
      </c>
    </row>
    <row r="47" spans="2:13" ht="15.75" hidden="1" x14ac:dyDescent="0.25">
      <c r="B47" s="88">
        <v>44</v>
      </c>
      <c r="C47" s="6" t="s">
        <v>540</v>
      </c>
      <c r="D47" s="10" t="s">
        <v>15</v>
      </c>
      <c r="E47" s="10">
        <v>3461159</v>
      </c>
      <c r="F47" s="6" t="s">
        <v>569</v>
      </c>
      <c r="G47" s="25">
        <v>33000</v>
      </c>
      <c r="H47" s="24">
        <v>33000</v>
      </c>
      <c r="I47" s="9" t="s">
        <v>570</v>
      </c>
      <c r="J47" s="6" t="s">
        <v>571</v>
      </c>
      <c r="K47" s="6">
        <v>16610</v>
      </c>
      <c r="L47" s="6" t="s">
        <v>25</v>
      </c>
      <c r="M47" s="89" t="s">
        <v>26</v>
      </c>
    </row>
    <row r="48" spans="2:13" ht="15.75" hidden="1" x14ac:dyDescent="0.25">
      <c r="B48" s="88">
        <v>45</v>
      </c>
      <c r="C48" s="6" t="s">
        <v>572</v>
      </c>
      <c r="D48" s="10" t="s">
        <v>15</v>
      </c>
      <c r="E48" s="10">
        <v>3461173</v>
      </c>
      <c r="F48" s="6" t="s">
        <v>573</v>
      </c>
      <c r="G48" s="25">
        <v>33000</v>
      </c>
      <c r="H48" s="24">
        <v>33000</v>
      </c>
      <c r="I48" s="9" t="s">
        <v>574</v>
      </c>
      <c r="J48" s="6" t="s">
        <v>575</v>
      </c>
      <c r="K48" s="6">
        <v>16612</v>
      </c>
      <c r="L48" s="6" t="s">
        <v>528</v>
      </c>
      <c r="M48" s="89" t="s">
        <v>26</v>
      </c>
    </row>
    <row r="49" spans="2:13" ht="15.75" hidden="1" x14ac:dyDescent="0.25">
      <c r="B49" s="88">
        <v>46</v>
      </c>
      <c r="C49" s="6" t="s">
        <v>576</v>
      </c>
      <c r="D49" s="10" t="s">
        <v>15</v>
      </c>
      <c r="E49" s="10">
        <v>3461156</v>
      </c>
      <c r="F49" s="6" t="s">
        <v>42</v>
      </c>
      <c r="G49" s="25">
        <v>33000</v>
      </c>
      <c r="H49" s="24">
        <v>33000</v>
      </c>
      <c r="I49" s="9" t="s">
        <v>577</v>
      </c>
      <c r="J49" s="6" t="s">
        <v>578</v>
      </c>
      <c r="K49" s="6">
        <v>16616</v>
      </c>
      <c r="L49" s="6" t="s">
        <v>25</v>
      </c>
      <c r="M49" s="89" t="s">
        <v>26</v>
      </c>
    </row>
    <row r="50" spans="2:13" ht="15.75" hidden="1" x14ac:dyDescent="0.25">
      <c r="B50" s="88">
        <v>47</v>
      </c>
      <c r="C50" s="6" t="s">
        <v>561</v>
      </c>
      <c r="D50" s="10" t="s">
        <v>15</v>
      </c>
      <c r="E50" s="10">
        <v>3461210</v>
      </c>
      <c r="F50" s="6" t="s">
        <v>579</v>
      </c>
      <c r="G50" s="25">
        <v>33000</v>
      </c>
      <c r="H50" s="24">
        <v>33000</v>
      </c>
      <c r="I50" s="9" t="s">
        <v>580</v>
      </c>
      <c r="J50" s="6" t="s">
        <v>581</v>
      </c>
      <c r="K50" s="6">
        <v>16618</v>
      </c>
      <c r="L50" s="6" t="s">
        <v>25</v>
      </c>
      <c r="M50" s="89" t="s">
        <v>26</v>
      </c>
    </row>
    <row r="51" spans="2:13" ht="18.75" x14ac:dyDescent="0.25">
      <c r="B51" s="88">
        <v>4</v>
      </c>
      <c r="C51" s="6" t="s">
        <v>266</v>
      </c>
      <c r="D51" s="10" t="s">
        <v>267</v>
      </c>
      <c r="E51" s="559">
        <v>289558</v>
      </c>
      <c r="F51" s="6" t="s">
        <v>582</v>
      </c>
      <c r="G51" s="25">
        <v>45000</v>
      </c>
      <c r="H51" s="24">
        <v>45000</v>
      </c>
      <c r="I51" s="9" t="s">
        <v>583</v>
      </c>
      <c r="J51" s="6" t="s">
        <v>584</v>
      </c>
      <c r="K51" s="6">
        <v>16619</v>
      </c>
      <c r="L51" s="6" t="s">
        <v>110</v>
      </c>
      <c r="M51" s="89" t="s">
        <v>26</v>
      </c>
    </row>
    <row r="52" spans="2:13" ht="15.75" hidden="1" x14ac:dyDescent="0.25">
      <c r="B52" s="88">
        <v>49</v>
      </c>
      <c r="C52" s="6" t="s">
        <v>585</v>
      </c>
      <c r="D52" s="10" t="s">
        <v>15</v>
      </c>
      <c r="E52" s="10">
        <v>3461163</v>
      </c>
      <c r="F52" s="6" t="s">
        <v>586</v>
      </c>
      <c r="G52" s="25">
        <v>33000</v>
      </c>
      <c r="H52" s="24">
        <v>33000</v>
      </c>
      <c r="I52" s="9" t="s">
        <v>587</v>
      </c>
      <c r="J52" s="6" t="s">
        <v>588</v>
      </c>
      <c r="K52" s="6">
        <v>16621</v>
      </c>
      <c r="L52" s="6" t="s">
        <v>110</v>
      </c>
      <c r="M52" s="89" t="s">
        <v>26</v>
      </c>
    </row>
    <row r="53" spans="2:13" ht="18.75" x14ac:dyDescent="0.25">
      <c r="B53" s="88">
        <v>5</v>
      </c>
      <c r="C53" s="6" t="s">
        <v>266</v>
      </c>
      <c r="D53" s="10" t="s">
        <v>267</v>
      </c>
      <c r="E53" s="559">
        <v>289559</v>
      </c>
      <c r="F53" s="6" t="s">
        <v>589</v>
      </c>
      <c r="G53" s="25">
        <v>45000</v>
      </c>
      <c r="H53" s="24">
        <v>45000</v>
      </c>
      <c r="I53" s="9" t="s">
        <v>590</v>
      </c>
      <c r="J53" s="6" t="s">
        <v>584</v>
      </c>
      <c r="K53" s="6">
        <v>16617</v>
      </c>
      <c r="L53" s="6" t="s">
        <v>110</v>
      </c>
      <c r="M53" s="89" t="s">
        <v>26</v>
      </c>
    </row>
    <row r="54" spans="2:13" ht="18.75" x14ac:dyDescent="0.25">
      <c r="B54" s="88">
        <v>6</v>
      </c>
      <c r="C54" s="6" t="s">
        <v>266</v>
      </c>
      <c r="D54" s="10" t="s">
        <v>267</v>
      </c>
      <c r="E54" s="559">
        <v>289578</v>
      </c>
      <c r="F54" s="6" t="s">
        <v>591</v>
      </c>
      <c r="G54" s="25">
        <v>40000</v>
      </c>
      <c r="H54" s="24">
        <v>40000</v>
      </c>
      <c r="I54" s="9" t="s">
        <v>592</v>
      </c>
      <c r="J54" s="6" t="s">
        <v>593</v>
      </c>
      <c r="K54" s="6">
        <v>16620</v>
      </c>
      <c r="L54" s="6" t="s">
        <v>50</v>
      </c>
      <c r="M54" s="89" t="s">
        <v>50</v>
      </c>
    </row>
    <row r="55" spans="2:13" ht="15.75" hidden="1" x14ac:dyDescent="0.25">
      <c r="B55" s="88">
        <v>52</v>
      </c>
      <c r="C55" s="6" t="s">
        <v>551</v>
      </c>
      <c r="D55" s="10" t="s">
        <v>46</v>
      </c>
      <c r="E55" s="10">
        <v>154305</v>
      </c>
      <c r="F55" s="6" t="s">
        <v>594</v>
      </c>
      <c r="G55" s="25">
        <v>45000</v>
      </c>
      <c r="H55" s="24">
        <v>45000</v>
      </c>
      <c r="I55" s="9" t="s">
        <v>595</v>
      </c>
      <c r="J55" s="6" t="s">
        <v>596</v>
      </c>
      <c r="K55" s="6">
        <v>16622</v>
      </c>
      <c r="L55" s="6" t="s">
        <v>50</v>
      </c>
      <c r="M55" s="89" t="s">
        <v>50</v>
      </c>
    </row>
    <row r="56" spans="2:13" ht="18.75" x14ac:dyDescent="0.25">
      <c r="B56" s="88">
        <v>78</v>
      </c>
      <c r="C56" s="6" t="s">
        <v>266</v>
      </c>
      <c r="D56" s="10" t="s">
        <v>267</v>
      </c>
      <c r="E56" s="559">
        <v>289569</v>
      </c>
      <c r="F56" s="6" t="s">
        <v>597</v>
      </c>
      <c r="G56" s="25">
        <v>50000</v>
      </c>
      <c r="H56" s="24">
        <v>50000</v>
      </c>
      <c r="I56" s="9" t="s">
        <v>598</v>
      </c>
      <c r="J56" s="6" t="s">
        <v>599</v>
      </c>
      <c r="K56" s="6">
        <v>16624</v>
      </c>
      <c r="L56" s="6" t="s">
        <v>50</v>
      </c>
      <c r="M56" s="89" t="s">
        <v>50</v>
      </c>
    </row>
    <row r="57" spans="2:13" ht="18.75" x14ac:dyDescent="0.25">
      <c r="B57" s="88">
        <v>9</v>
      </c>
      <c r="C57" s="6" t="s">
        <v>266</v>
      </c>
      <c r="D57" s="10" t="s">
        <v>267</v>
      </c>
      <c r="E57" s="559">
        <v>289566</v>
      </c>
      <c r="F57" s="6" t="s">
        <v>600</v>
      </c>
      <c r="G57" s="25">
        <v>40000</v>
      </c>
      <c r="H57" s="24">
        <v>40000</v>
      </c>
      <c r="I57" s="9" t="s">
        <v>601</v>
      </c>
      <c r="J57" s="6" t="s">
        <v>602</v>
      </c>
      <c r="K57" s="6">
        <v>16625</v>
      </c>
      <c r="L57" s="6" t="s">
        <v>50</v>
      </c>
      <c r="M57" s="89" t="s">
        <v>50</v>
      </c>
    </row>
    <row r="58" spans="2:13" ht="18.75" x14ac:dyDescent="0.25">
      <c r="B58" s="88">
        <v>10</v>
      </c>
      <c r="C58" s="6" t="s">
        <v>266</v>
      </c>
      <c r="D58" s="10" t="s">
        <v>267</v>
      </c>
      <c r="E58" s="559">
        <v>289565</v>
      </c>
      <c r="F58" s="6" t="s">
        <v>603</v>
      </c>
      <c r="G58" s="25">
        <v>40000</v>
      </c>
      <c r="H58" s="24">
        <v>40000</v>
      </c>
      <c r="I58" s="9" t="s">
        <v>604</v>
      </c>
      <c r="J58" s="6" t="s">
        <v>605</v>
      </c>
      <c r="K58" s="6">
        <v>16628</v>
      </c>
      <c r="L58" s="6" t="s">
        <v>50</v>
      </c>
      <c r="M58" s="89" t="s">
        <v>50</v>
      </c>
    </row>
    <row r="59" spans="2:13" ht="18.75" x14ac:dyDescent="0.25">
      <c r="B59" s="88">
        <v>11</v>
      </c>
      <c r="C59" s="6" t="s">
        <v>266</v>
      </c>
      <c r="D59" s="10" t="s">
        <v>267</v>
      </c>
      <c r="E59" s="559">
        <v>289576</v>
      </c>
      <c r="F59" s="6" t="s">
        <v>606</v>
      </c>
      <c r="G59" s="25">
        <v>40000</v>
      </c>
      <c r="H59" s="24">
        <v>40000</v>
      </c>
      <c r="I59" s="9" t="s">
        <v>56</v>
      </c>
      <c r="J59" s="6" t="s">
        <v>607</v>
      </c>
      <c r="K59" s="6">
        <v>16626</v>
      </c>
      <c r="L59" s="6" t="s">
        <v>50</v>
      </c>
      <c r="M59" s="89" t="s">
        <v>50</v>
      </c>
    </row>
    <row r="60" spans="2:13" ht="18.75" x14ac:dyDescent="0.25">
      <c r="B60" s="88">
        <v>12</v>
      </c>
      <c r="C60" s="6" t="s">
        <v>266</v>
      </c>
      <c r="D60" s="10" t="s">
        <v>267</v>
      </c>
      <c r="E60" s="559">
        <v>289577</v>
      </c>
      <c r="F60" s="6" t="s">
        <v>608</v>
      </c>
      <c r="G60" s="25">
        <v>40000</v>
      </c>
      <c r="H60" s="24">
        <v>40000</v>
      </c>
      <c r="I60" s="9" t="s">
        <v>56</v>
      </c>
      <c r="J60" s="6" t="s">
        <v>609</v>
      </c>
      <c r="K60" s="6">
        <v>16623</v>
      </c>
      <c r="L60" s="6" t="s">
        <v>50</v>
      </c>
      <c r="M60" s="89" t="s">
        <v>50</v>
      </c>
    </row>
    <row r="61" spans="2:13" ht="19.5" thickBot="1" x14ac:dyDescent="0.3">
      <c r="B61" s="109">
        <v>13</v>
      </c>
      <c r="C61" s="110" t="s">
        <v>266</v>
      </c>
      <c r="D61" s="111" t="s">
        <v>267</v>
      </c>
      <c r="E61" s="560">
        <v>289581</v>
      </c>
      <c r="F61" s="110" t="s">
        <v>610</v>
      </c>
      <c r="G61" s="112">
        <v>40000</v>
      </c>
      <c r="H61" s="113">
        <v>40000</v>
      </c>
      <c r="I61" s="114" t="s">
        <v>48</v>
      </c>
      <c r="J61" s="110" t="s">
        <v>611</v>
      </c>
      <c r="K61" s="110">
        <v>16627</v>
      </c>
      <c r="L61" s="110" t="s">
        <v>50</v>
      </c>
      <c r="M61" s="115" t="s">
        <v>50</v>
      </c>
    </row>
    <row r="62" spans="2:13" ht="18.75" hidden="1" x14ac:dyDescent="0.3">
      <c r="B62" s="103"/>
      <c r="C62" s="443" t="s">
        <v>800</v>
      </c>
      <c r="D62" s="444"/>
      <c r="E62" s="444"/>
      <c r="F62" s="445"/>
      <c r="G62" s="104">
        <v>58</v>
      </c>
      <c r="H62" s="104">
        <f>SUM(H4:H61)</f>
        <v>2256000</v>
      </c>
      <c r="I62" s="105"/>
      <c r="J62" s="106"/>
      <c r="K62" s="107"/>
      <c r="L62" s="106"/>
      <c r="M62" s="108"/>
    </row>
    <row r="63" spans="2:13" ht="21.75" hidden="1" thickBot="1" x14ac:dyDescent="0.4">
      <c r="B63" s="92"/>
      <c r="C63" s="93"/>
      <c r="D63" s="94"/>
      <c r="E63" s="95"/>
      <c r="F63" s="96" t="s">
        <v>190</v>
      </c>
      <c r="G63" s="97"/>
      <c r="H63" s="98">
        <v>3124000</v>
      </c>
      <c r="I63" s="99"/>
      <c r="J63" s="98"/>
      <c r="K63" s="100"/>
      <c r="L63" s="101"/>
      <c r="M63" s="102"/>
    </row>
    <row r="64" spans="2:13" hidden="1" x14ac:dyDescent="0.25">
      <c r="F64" s="20" t="s">
        <v>191</v>
      </c>
      <c r="K64" s="2"/>
      <c r="L64" s="2"/>
    </row>
    <row r="65" spans="2:13" hidden="1" x14ac:dyDescent="0.25">
      <c r="B65" s="20" t="s">
        <v>192</v>
      </c>
      <c r="C65" s="20"/>
      <c r="D65" s="20"/>
      <c r="H65" s="1"/>
      <c r="J65" s="20" t="s">
        <v>193</v>
      </c>
      <c r="K65" s="20"/>
      <c r="L65" s="2"/>
    </row>
    <row r="66" spans="2:13" hidden="1" x14ac:dyDescent="0.25">
      <c r="B66" s="20" t="s">
        <v>194</v>
      </c>
      <c r="C66" s="20"/>
      <c r="D66" s="20"/>
      <c r="H66" s="1"/>
      <c r="J66" s="20" t="s">
        <v>195</v>
      </c>
      <c r="K66" s="20"/>
      <c r="L66" s="2"/>
    </row>
    <row r="67" spans="2:13" hidden="1" x14ac:dyDescent="0.25">
      <c r="B67" s="20" t="s">
        <v>196</v>
      </c>
      <c r="C67" s="20"/>
      <c r="D67" s="20"/>
      <c r="H67" s="1"/>
      <c r="J67" s="20" t="s">
        <v>194</v>
      </c>
      <c r="K67" s="20"/>
    </row>
    <row r="68" spans="2:13" s="567" customFormat="1" ht="24" thickBot="1" x14ac:dyDescent="0.4">
      <c r="B68" s="562" t="s">
        <v>1309</v>
      </c>
      <c r="C68" s="563"/>
      <c r="D68" s="563"/>
      <c r="E68" s="563"/>
      <c r="F68" s="563"/>
      <c r="G68" s="564"/>
      <c r="H68" s="565">
        <f>SUBTOTAL(9,H5:H61)</f>
        <v>510000</v>
      </c>
      <c r="I68" s="563"/>
      <c r="J68" s="563"/>
      <c r="K68" s="563"/>
      <c r="L68" s="563"/>
      <c r="M68" s="566"/>
    </row>
  </sheetData>
  <autoFilter ref="B2:M67">
    <filterColumn colId="1">
      <filters>
        <filter val="NNPC RETAIL"/>
      </filters>
    </filterColumn>
  </autoFilter>
  <mergeCells count="5">
    <mergeCell ref="D3:E3"/>
    <mergeCell ref="C62:F62"/>
    <mergeCell ref="B1:M1"/>
    <mergeCell ref="B68:F68"/>
    <mergeCell ref="I68:M68"/>
  </mergeCells>
  <pageMargins left="0.7" right="0.7" top="0.75" bottom="0.75" header="0.3" footer="0.3"/>
  <pageSetup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47"/>
  <sheetViews>
    <sheetView zoomScale="70" zoomScaleNormal="70" workbookViewId="0">
      <selection activeCell="C28" sqref="C28"/>
    </sheetView>
  </sheetViews>
  <sheetFormatPr defaultRowHeight="15" x14ac:dyDescent="0.25"/>
  <cols>
    <col min="2" max="2" width="6.28515625" customWidth="1"/>
    <col min="3" max="3" width="17" customWidth="1"/>
    <col min="5" max="5" width="13.5703125" customWidth="1"/>
    <col min="6" max="6" width="17.5703125" customWidth="1"/>
    <col min="7" max="7" width="13.5703125" customWidth="1"/>
    <col min="8" max="8" width="15.140625" customWidth="1"/>
    <col min="9" max="9" width="13.42578125" customWidth="1"/>
    <col min="10" max="10" width="17.28515625" customWidth="1"/>
    <col min="12" max="12" width="10.7109375" customWidth="1"/>
    <col min="13" max="13" width="11.140625" customWidth="1"/>
  </cols>
  <sheetData>
    <row r="1" spans="1:15" ht="21.75" thickBot="1" x14ac:dyDescent="0.4">
      <c r="A1" s="47"/>
      <c r="B1" s="432" t="s">
        <v>612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4"/>
    </row>
    <row r="2" spans="1:15" ht="36.75" thickBot="1" x14ac:dyDescent="0.3">
      <c r="B2" s="117" t="s">
        <v>1</v>
      </c>
      <c r="C2" s="81" t="s">
        <v>2</v>
      </c>
      <c r="D2" s="81" t="s">
        <v>3</v>
      </c>
      <c r="E2" s="81" t="s">
        <v>4</v>
      </c>
      <c r="F2" s="81" t="s">
        <v>5</v>
      </c>
      <c r="G2" s="83" t="s">
        <v>6</v>
      </c>
      <c r="H2" s="81" t="s">
        <v>7</v>
      </c>
      <c r="I2" s="81" t="s">
        <v>8</v>
      </c>
      <c r="J2" s="81" t="s">
        <v>9</v>
      </c>
      <c r="K2" s="81" t="s">
        <v>10</v>
      </c>
      <c r="L2" s="81" t="s">
        <v>11</v>
      </c>
      <c r="M2" s="118" t="s">
        <v>12</v>
      </c>
    </row>
    <row r="3" spans="1:15" ht="15.75" x14ac:dyDescent="0.25">
      <c r="B3" s="57"/>
      <c r="C3" s="337"/>
      <c r="D3" s="438"/>
      <c r="E3" s="438"/>
      <c r="F3" s="337" t="s">
        <v>13</v>
      </c>
      <c r="G3" s="61"/>
      <c r="H3" s="61">
        <v>3124837</v>
      </c>
      <c r="I3" s="62"/>
      <c r="J3" s="63"/>
      <c r="K3" s="64"/>
      <c r="L3" s="64"/>
      <c r="M3" s="65"/>
    </row>
    <row r="4" spans="1:15" ht="15.75" x14ac:dyDescent="0.25">
      <c r="A4" s="182"/>
      <c r="B4" s="338"/>
      <c r="C4" s="338"/>
      <c r="D4" s="338"/>
      <c r="E4" s="338"/>
      <c r="F4" s="338"/>
      <c r="G4" s="379"/>
      <c r="H4" s="379"/>
      <c r="I4" s="380"/>
      <c r="J4" s="381"/>
      <c r="K4" s="382"/>
      <c r="L4" s="382"/>
      <c r="M4" s="382"/>
      <c r="N4" s="182"/>
    </row>
    <row r="5" spans="1:15" ht="16.5" thickBot="1" x14ac:dyDescent="0.3">
      <c r="A5" s="182"/>
      <c r="B5" s="338"/>
      <c r="C5" s="338"/>
      <c r="D5" s="338"/>
      <c r="E5" s="338"/>
      <c r="F5" s="338"/>
      <c r="G5" s="379"/>
      <c r="H5" s="379"/>
      <c r="I5" s="380"/>
      <c r="J5" s="381"/>
      <c r="K5" s="382"/>
      <c r="L5" s="382"/>
      <c r="M5" s="382"/>
      <c r="N5" s="182"/>
    </row>
    <row r="6" spans="1:15" ht="36.75" thickBot="1" x14ac:dyDescent="0.3">
      <c r="B6" s="383" t="s">
        <v>1</v>
      </c>
      <c r="C6" s="189" t="s">
        <v>2</v>
      </c>
      <c r="D6" s="189" t="s">
        <v>3</v>
      </c>
      <c r="E6" s="189" t="s">
        <v>4</v>
      </c>
      <c r="F6" s="189" t="s">
        <v>5</v>
      </c>
      <c r="G6" s="384" t="s">
        <v>6</v>
      </c>
      <c r="H6" s="189" t="s">
        <v>7</v>
      </c>
      <c r="I6" s="189" t="s">
        <v>8</v>
      </c>
      <c r="J6" s="189" t="s">
        <v>9</v>
      </c>
      <c r="K6" s="189" t="s">
        <v>10</v>
      </c>
      <c r="L6" s="189" t="s">
        <v>11</v>
      </c>
      <c r="M6" s="193" t="s">
        <v>12</v>
      </c>
    </row>
    <row r="7" spans="1:15" ht="21" x14ac:dyDescent="0.25">
      <c r="B7" s="119">
        <v>1</v>
      </c>
      <c r="C7" s="56" t="s">
        <v>266</v>
      </c>
      <c r="D7" s="56" t="s">
        <v>267</v>
      </c>
      <c r="E7" s="557">
        <v>289575</v>
      </c>
      <c r="F7" s="56" t="s">
        <v>613</v>
      </c>
      <c r="G7" s="120">
        <v>40000</v>
      </c>
      <c r="H7" s="41">
        <v>40000</v>
      </c>
      <c r="I7" s="121" t="s">
        <v>614</v>
      </c>
      <c r="J7" s="56" t="s">
        <v>615</v>
      </c>
      <c r="K7" s="56">
        <v>16629</v>
      </c>
      <c r="L7" s="56" t="s">
        <v>50</v>
      </c>
      <c r="M7" s="122" t="s">
        <v>50</v>
      </c>
    </row>
    <row r="8" spans="1:15" ht="21" x14ac:dyDescent="0.25">
      <c r="B8" s="119">
        <v>2</v>
      </c>
      <c r="C8" s="6" t="s">
        <v>266</v>
      </c>
      <c r="D8" s="10" t="s">
        <v>267</v>
      </c>
      <c r="E8" s="558">
        <v>289563</v>
      </c>
      <c r="F8" s="6" t="s">
        <v>616</v>
      </c>
      <c r="G8" s="25">
        <v>40000</v>
      </c>
      <c r="H8" s="24">
        <v>40000</v>
      </c>
      <c r="I8" s="9" t="s">
        <v>617</v>
      </c>
      <c r="J8" s="6" t="s">
        <v>618</v>
      </c>
      <c r="K8" s="6">
        <v>16630</v>
      </c>
      <c r="L8" s="6" t="s">
        <v>50</v>
      </c>
      <c r="M8" s="89" t="s">
        <v>50</v>
      </c>
    </row>
    <row r="9" spans="1:15" ht="21" x14ac:dyDescent="0.25">
      <c r="B9" s="119">
        <v>3</v>
      </c>
      <c r="C9" s="6" t="s">
        <v>266</v>
      </c>
      <c r="D9" s="10" t="s">
        <v>267</v>
      </c>
      <c r="E9" s="558">
        <v>289567</v>
      </c>
      <c r="F9" s="6" t="s">
        <v>619</v>
      </c>
      <c r="G9" s="25">
        <v>40000</v>
      </c>
      <c r="H9" s="24">
        <v>40000</v>
      </c>
      <c r="I9" s="9" t="s">
        <v>494</v>
      </c>
      <c r="J9" s="6" t="s">
        <v>620</v>
      </c>
      <c r="K9" s="6">
        <v>16631</v>
      </c>
      <c r="L9" s="6" t="s">
        <v>50</v>
      </c>
      <c r="M9" s="89" t="s">
        <v>50</v>
      </c>
    </row>
    <row r="10" spans="1:15" ht="21" x14ac:dyDescent="0.25">
      <c r="B10" s="119">
        <v>4</v>
      </c>
      <c r="C10" s="6" t="s">
        <v>266</v>
      </c>
      <c r="D10" s="10" t="s">
        <v>267</v>
      </c>
      <c r="E10" s="558">
        <v>289574</v>
      </c>
      <c r="F10" s="6" t="s">
        <v>621</v>
      </c>
      <c r="G10" s="25">
        <v>40000</v>
      </c>
      <c r="H10" s="24">
        <v>40000</v>
      </c>
      <c r="I10" s="9" t="s">
        <v>622</v>
      </c>
      <c r="J10" s="6" t="s">
        <v>623</v>
      </c>
      <c r="K10" s="6">
        <v>16632</v>
      </c>
      <c r="L10" s="6" t="s">
        <v>50</v>
      </c>
      <c r="M10" s="89" t="s">
        <v>50</v>
      </c>
    </row>
    <row r="11" spans="1:15" ht="15.75" hidden="1" x14ac:dyDescent="0.25">
      <c r="B11" s="88">
        <v>5</v>
      </c>
      <c r="C11" s="6" t="s">
        <v>624</v>
      </c>
      <c r="D11" s="10" t="s">
        <v>15</v>
      </c>
      <c r="E11" s="10">
        <v>3461170</v>
      </c>
      <c r="F11" s="6" t="s">
        <v>76</v>
      </c>
      <c r="G11" s="25">
        <v>33000</v>
      </c>
      <c r="H11" s="24">
        <v>33000</v>
      </c>
      <c r="I11" s="9" t="s">
        <v>77</v>
      </c>
      <c r="J11" s="6" t="s">
        <v>625</v>
      </c>
      <c r="K11" s="6">
        <v>16633</v>
      </c>
      <c r="L11" s="6" t="s">
        <v>25</v>
      </c>
      <c r="M11" s="89" t="s">
        <v>26</v>
      </c>
    </row>
    <row r="12" spans="1:15" ht="15.75" hidden="1" x14ac:dyDescent="0.25">
      <c r="B12" s="88">
        <v>6</v>
      </c>
      <c r="C12" s="6" t="s">
        <v>626</v>
      </c>
      <c r="D12" s="10" t="s">
        <v>15</v>
      </c>
      <c r="E12" s="10">
        <v>3461165</v>
      </c>
      <c r="F12" s="6" t="s">
        <v>627</v>
      </c>
      <c r="G12" s="25">
        <v>33000</v>
      </c>
      <c r="H12" s="24">
        <v>33000</v>
      </c>
      <c r="I12" s="9" t="s">
        <v>628</v>
      </c>
      <c r="J12" s="6" t="s">
        <v>629</v>
      </c>
      <c r="K12" s="6">
        <v>16634</v>
      </c>
      <c r="L12" s="6" t="s">
        <v>25</v>
      </c>
      <c r="M12" s="89" t="s">
        <v>26</v>
      </c>
      <c r="O12" s="34"/>
    </row>
    <row r="13" spans="1:15" ht="15.75" hidden="1" x14ac:dyDescent="0.25">
      <c r="B13" s="88">
        <v>7</v>
      </c>
      <c r="C13" s="6" t="s">
        <v>520</v>
      </c>
      <c r="D13" s="10" t="s">
        <v>15</v>
      </c>
      <c r="E13" s="10">
        <v>3466351</v>
      </c>
      <c r="F13" s="6" t="s">
        <v>630</v>
      </c>
      <c r="G13" s="25">
        <v>40000</v>
      </c>
      <c r="H13" s="24">
        <v>40000</v>
      </c>
      <c r="I13" s="9" t="s">
        <v>260</v>
      </c>
      <c r="J13" s="6" t="s">
        <v>523</v>
      </c>
      <c r="K13" s="6">
        <v>16635</v>
      </c>
      <c r="L13" s="6" t="s">
        <v>50</v>
      </c>
      <c r="M13" s="89" t="s">
        <v>50</v>
      </c>
    </row>
    <row r="14" spans="1:15" ht="15.75" hidden="1" x14ac:dyDescent="0.25">
      <c r="B14" s="88">
        <v>8</v>
      </c>
      <c r="C14" s="6" t="s">
        <v>631</v>
      </c>
      <c r="D14" s="10" t="s">
        <v>15</v>
      </c>
      <c r="E14" s="10">
        <v>3460998</v>
      </c>
      <c r="F14" s="6" t="s">
        <v>632</v>
      </c>
      <c r="G14" s="25">
        <v>33000</v>
      </c>
      <c r="H14" s="24">
        <v>33000</v>
      </c>
      <c r="I14" s="9" t="s">
        <v>633</v>
      </c>
      <c r="J14" s="6" t="s">
        <v>634</v>
      </c>
      <c r="K14" s="6">
        <v>16636</v>
      </c>
      <c r="L14" s="6" t="s">
        <v>25</v>
      </c>
      <c r="M14" s="89" t="s">
        <v>26</v>
      </c>
    </row>
    <row r="15" spans="1:15" ht="15.75" hidden="1" x14ac:dyDescent="0.25">
      <c r="B15" s="88">
        <v>9</v>
      </c>
      <c r="C15" s="6" t="s">
        <v>551</v>
      </c>
      <c r="D15" s="10" t="s">
        <v>46</v>
      </c>
      <c r="E15" s="10">
        <v>154306</v>
      </c>
      <c r="F15" s="6" t="s">
        <v>635</v>
      </c>
      <c r="G15" s="25">
        <v>40000</v>
      </c>
      <c r="H15" s="24">
        <v>40000</v>
      </c>
      <c r="I15" s="9" t="s">
        <v>113</v>
      </c>
      <c r="J15" s="6" t="s">
        <v>636</v>
      </c>
      <c r="K15" s="6">
        <v>16639</v>
      </c>
      <c r="L15" s="6" t="s">
        <v>50</v>
      </c>
      <c r="M15" s="89" t="s">
        <v>50</v>
      </c>
    </row>
    <row r="16" spans="1:15" ht="15.75" hidden="1" x14ac:dyDescent="0.25">
      <c r="B16" s="88">
        <v>10</v>
      </c>
      <c r="C16" s="6" t="s">
        <v>389</v>
      </c>
      <c r="D16" s="10" t="s">
        <v>15</v>
      </c>
      <c r="E16" s="10">
        <v>3466611</v>
      </c>
      <c r="F16" s="6" t="s">
        <v>637</v>
      </c>
      <c r="G16" s="25">
        <v>40000</v>
      </c>
      <c r="H16" s="24">
        <v>40000</v>
      </c>
      <c r="I16" s="9" t="s">
        <v>525</v>
      </c>
      <c r="J16" s="6" t="s">
        <v>638</v>
      </c>
      <c r="K16" s="6">
        <v>16547</v>
      </c>
      <c r="L16" s="6" t="s">
        <v>177</v>
      </c>
      <c r="M16" s="89" t="s">
        <v>253</v>
      </c>
    </row>
    <row r="17" spans="2:13" ht="15.75" hidden="1" x14ac:dyDescent="0.25">
      <c r="B17" s="88">
        <v>11</v>
      </c>
      <c r="C17" s="6" t="s">
        <v>572</v>
      </c>
      <c r="D17" s="10" t="s">
        <v>15</v>
      </c>
      <c r="E17" s="10">
        <v>3461171</v>
      </c>
      <c r="F17" s="6" t="s">
        <v>639</v>
      </c>
      <c r="G17" s="25">
        <v>33000</v>
      </c>
      <c r="H17" s="24">
        <v>33000</v>
      </c>
      <c r="I17" s="9" t="s">
        <v>248</v>
      </c>
      <c r="J17" s="6" t="s">
        <v>640</v>
      </c>
      <c r="K17" s="6">
        <v>16640</v>
      </c>
      <c r="L17" s="6" t="s">
        <v>528</v>
      </c>
      <c r="M17" s="89" t="s">
        <v>26</v>
      </c>
    </row>
    <row r="18" spans="2:13" ht="21" x14ac:dyDescent="0.25">
      <c r="B18" s="119">
        <v>5</v>
      </c>
      <c r="C18" s="6" t="s">
        <v>266</v>
      </c>
      <c r="D18" s="10" t="s">
        <v>267</v>
      </c>
      <c r="E18" s="558">
        <v>289573</v>
      </c>
      <c r="F18" s="6" t="s">
        <v>641</v>
      </c>
      <c r="G18" s="25">
        <v>40000</v>
      </c>
      <c r="H18" s="24">
        <v>40000</v>
      </c>
      <c r="I18" s="9" t="s">
        <v>141</v>
      </c>
      <c r="J18" s="6" t="s">
        <v>642</v>
      </c>
      <c r="K18" s="6">
        <v>16637</v>
      </c>
      <c r="L18" s="6" t="s">
        <v>50</v>
      </c>
      <c r="M18" s="89" t="s">
        <v>50</v>
      </c>
    </row>
    <row r="19" spans="2:13" ht="21" x14ac:dyDescent="0.25">
      <c r="B19" s="119">
        <v>6</v>
      </c>
      <c r="C19" s="6" t="s">
        <v>266</v>
      </c>
      <c r="D19" s="10" t="s">
        <v>267</v>
      </c>
      <c r="E19" s="558">
        <v>289564</v>
      </c>
      <c r="F19" s="6" t="s">
        <v>643</v>
      </c>
      <c r="G19" s="25">
        <v>40000</v>
      </c>
      <c r="H19" s="24">
        <v>40000</v>
      </c>
      <c r="I19" s="9" t="s">
        <v>48</v>
      </c>
      <c r="J19" s="6" t="s">
        <v>644</v>
      </c>
      <c r="K19" s="6">
        <v>16638</v>
      </c>
      <c r="L19" s="6" t="s">
        <v>50</v>
      </c>
      <c r="M19" s="89" t="s">
        <v>50</v>
      </c>
    </row>
    <row r="20" spans="2:13" ht="21" x14ac:dyDescent="0.25">
      <c r="B20" s="119">
        <v>7</v>
      </c>
      <c r="C20" s="6" t="s">
        <v>266</v>
      </c>
      <c r="D20" s="10" t="s">
        <v>267</v>
      </c>
      <c r="E20" s="558">
        <v>289582</v>
      </c>
      <c r="F20" s="6" t="s">
        <v>646</v>
      </c>
      <c r="G20" s="25">
        <v>45000</v>
      </c>
      <c r="H20" s="24">
        <v>45000</v>
      </c>
      <c r="I20" s="9" t="s">
        <v>647</v>
      </c>
      <c r="J20" s="6" t="s">
        <v>593</v>
      </c>
      <c r="K20" s="6">
        <v>16643</v>
      </c>
      <c r="L20" s="6" t="s">
        <v>50</v>
      </c>
      <c r="M20" s="89" t="s">
        <v>50</v>
      </c>
    </row>
    <row r="21" spans="2:13" ht="21" x14ac:dyDescent="0.25">
      <c r="B21" s="119">
        <v>8</v>
      </c>
      <c r="C21" s="6" t="s">
        <v>266</v>
      </c>
      <c r="D21" s="10" t="s">
        <v>267</v>
      </c>
      <c r="E21" s="558">
        <v>289568</v>
      </c>
      <c r="F21" s="6" t="s">
        <v>645</v>
      </c>
      <c r="G21" s="25">
        <v>40000</v>
      </c>
      <c r="H21" s="24">
        <v>40000</v>
      </c>
      <c r="I21" s="9" t="s">
        <v>648</v>
      </c>
      <c r="J21" s="6" t="s">
        <v>649</v>
      </c>
      <c r="K21" s="6">
        <v>16641</v>
      </c>
      <c r="L21" s="6" t="s">
        <v>50</v>
      </c>
      <c r="M21" s="89" t="s">
        <v>50</v>
      </c>
    </row>
    <row r="22" spans="2:13" ht="21" x14ac:dyDescent="0.25">
      <c r="B22" s="119">
        <v>9</v>
      </c>
      <c r="C22" s="6" t="s">
        <v>266</v>
      </c>
      <c r="D22" s="10" t="s">
        <v>267</v>
      </c>
      <c r="E22" s="558">
        <v>289570</v>
      </c>
      <c r="F22" s="6" t="s">
        <v>650</v>
      </c>
      <c r="G22" s="25">
        <v>40000</v>
      </c>
      <c r="H22" s="24">
        <v>40000</v>
      </c>
      <c r="I22" s="9" t="s">
        <v>651</v>
      </c>
      <c r="J22" s="6" t="s">
        <v>649</v>
      </c>
      <c r="K22" s="6">
        <v>16642</v>
      </c>
      <c r="L22" s="6" t="s">
        <v>50</v>
      </c>
      <c r="M22" s="89" t="s">
        <v>50</v>
      </c>
    </row>
    <row r="23" spans="2:13" ht="15.75" hidden="1" x14ac:dyDescent="0.25">
      <c r="B23" s="88">
        <v>17</v>
      </c>
      <c r="C23" s="6" t="s">
        <v>143</v>
      </c>
      <c r="D23" s="10" t="s">
        <v>46</v>
      </c>
      <c r="E23" s="10">
        <v>126016</v>
      </c>
      <c r="F23" s="6" t="s">
        <v>652</v>
      </c>
      <c r="G23" s="25">
        <v>40000</v>
      </c>
      <c r="H23" s="24">
        <v>40000</v>
      </c>
      <c r="I23" s="9" t="s">
        <v>653</v>
      </c>
      <c r="J23" s="6" t="s">
        <v>654</v>
      </c>
      <c r="K23" s="6">
        <v>16645</v>
      </c>
      <c r="L23" s="6" t="s">
        <v>50</v>
      </c>
      <c r="M23" s="89" t="s">
        <v>50</v>
      </c>
    </row>
    <row r="24" spans="2:13" ht="15.75" hidden="1" x14ac:dyDescent="0.25">
      <c r="B24" s="88">
        <v>18</v>
      </c>
      <c r="C24" s="6" t="s">
        <v>655</v>
      </c>
      <c r="D24" s="10" t="s">
        <v>15</v>
      </c>
      <c r="E24" s="10">
        <v>3461200</v>
      </c>
      <c r="F24" s="6" t="s">
        <v>656</v>
      </c>
      <c r="G24" s="25">
        <v>33000</v>
      </c>
      <c r="H24" s="24">
        <v>33000</v>
      </c>
      <c r="I24" s="9" t="s">
        <v>657</v>
      </c>
      <c r="J24" s="6" t="s">
        <v>658</v>
      </c>
      <c r="K24" s="6">
        <v>16644</v>
      </c>
      <c r="L24" s="6" t="s">
        <v>659</v>
      </c>
      <c r="M24" s="89" t="s">
        <v>26</v>
      </c>
    </row>
    <row r="25" spans="2:13" ht="15.75" hidden="1" x14ac:dyDescent="0.25">
      <c r="B25" s="88">
        <v>19</v>
      </c>
      <c r="C25" s="6" t="s">
        <v>551</v>
      </c>
      <c r="D25" s="10" t="s">
        <v>46</v>
      </c>
      <c r="E25" s="10">
        <v>154304</v>
      </c>
      <c r="F25" s="6" t="s">
        <v>660</v>
      </c>
      <c r="G25" s="25">
        <v>45000</v>
      </c>
      <c r="H25" s="24">
        <v>45000</v>
      </c>
      <c r="I25" s="9" t="s">
        <v>661</v>
      </c>
      <c r="J25" s="6" t="s">
        <v>662</v>
      </c>
      <c r="K25" s="6">
        <v>16646</v>
      </c>
      <c r="L25" s="6" t="s">
        <v>50</v>
      </c>
      <c r="M25" s="89" t="s">
        <v>50</v>
      </c>
    </row>
    <row r="26" spans="2:13" ht="15.75" hidden="1" x14ac:dyDescent="0.25">
      <c r="B26" s="88">
        <v>20</v>
      </c>
      <c r="C26" s="6" t="s">
        <v>663</v>
      </c>
      <c r="D26" s="10" t="s">
        <v>15</v>
      </c>
      <c r="E26" s="10">
        <v>3460791</v>
      </c>
      <c r="F26" s="6" t="s">
        <v>664</v>
      </c>
      <c r="G26" s="25">
        <v>33000</v>
      </c>
      <c r="H26" s="24">
        <v>33000</v>
      </c>
      <c r="I26" s="9" t="s">
        <v>580</v>
      </c>
      <c r="J26" s="6" t="s">
        <v>665</v>
      </c>
      <c r="K26" s="6">
        <v>16647</v>
      </c>
      <c r="L26" s="6" t="s">
        <v>104</v>
      </c>
      <c r="M26" s="89" t="s">
        <v>26</v>
      </c>
    </row>
    <row r="27" spans="2:13" ht="15.75" hidden="1" x14ac:dyDescent="0.25">
      <c r="B27" s="88">
        <v>21</v>
      </c>
      <c r="C27" s="6" t="s">
        <v>663</v>
      </c>
      <c r="D27" s="10" t="s">
        <v>15</v>
      </c>
      <c r="E27" s="10">
        <v>3460790</v>
      </c>
      <c r="F27" s="6" t="s">
        <v>666</v>
      </c>
      <c r="G27" s="25">
        <v>33000</v>
      </c>
      <c r="H27" s="24">
        <v>33000</v>
      </c>
      <c r="I27" s="9" t="s">
        <v>667</v>
      </c>
      <c r="J27" s="6" t="s">
        <v>668</v>
      </c>
      <c r="K27" s="6">
        <v>16648</v>
      </c>
      <c r="L27" s="6" t="s">
        <v>104</v>
      </c>
      <c r="M27" s="89" t="s">
        <v>669</v>
      </c>
    </row>
    <row r="28" spans="2:13" ht="21" x14ac:dyDescent="0.25">
      <c r="B28" s="119">
        <v>10</v>
      </c>
      <c r="C28" s="6" t="s">
        <v>266</v>
      </c>
      <c r="D28" s="10" t="s">
        <v>267</v>
      </c>
      <c r="E28" s="558">
        <v>289571</v>
      </c>
      <c r="F28" s="6" t="s">
        <v>670</v>
      </c>
      <c r="G28" s="25">
        <v>40000</v>
      </c>
      <c r="H28" s="24">
        <v>40000</v>
      </c>
      <c r="I28" s="9" t="s">
        <v>647</v>
      </c>
      <c r="J28" s="6" t="s">
        <v>593</v>
      </c>
      <c r="K28" s="6">
        <v>16649</v>
      </c>
      <c r="L28" s="6" t="s">
        <v>50</v>
      </c>
      <c r="M28" s="89" t="s">
        <v>50</v>
      </c>
    </row>
    <row r="29" spans="2:13" ht="21" x14ac:dyDescent="0.25">
      <c r="B29" s="119">
        <v>11</v>
      </c>
      <c r="C29" s="6" t="s">
        <v>266</v>
      </c>
      <c r="D29" s="10" t="s">
        <v>267</v>
      </c>
      <c r="E29" s="558">
        <v>289572</v>
      </c>
      <c r="F29" s="6" t="s">
        <v>671</v>
      </c>
      <c r="G29" s="25">
        <v>40000</v>
      </c>
      <c r="H29" s="24">
        <v>40000</v>
      </c>
      <c r="I29" s="9" t="s">
        <v>647</v>
      </c>
      <c r="J29" s="6" t="s">
        <v>593</v>
      </c>
      <c r="K29" s="6">
        <v>16650</v>
      </c>
      <c r="L29" s="6" t="s">
        <v>50</v>
      </c>
      <c r="M29" s="89" t="s">
        <v>50</v>
      </c>
    </row>
    <row r="30" spans="2:13" ht="15.75" hidden="1" x14ac:dyDescent="0.25">
      <c r="B30" s="88">
        <v>24</v>
      </c>
      <c r="C30" s="6" t="s">
        <v>672</v>
      </c>
      <c r="D30" s="10" t="s">
        <v>15</v>
      </c>
      <c r="E30" s="10">
        <v>3445595</v>
      </c>
      <c r="F30" s="6" t="s">
        <v>673</v>
      </c>
      <c r="G30" s="25">
        <v>33000</v>
      </c>
      <c r="H30" s="24">
        <v>33000</v>
      </c>
      <c r="I30" s="9" t="s">
        <v>674</v>
      </c>
      <c r="J30" s="6" t="s">
        <v>675</v>
      </c>
      <c r="K30" s="6">
        <v>16651</v>
      </c>
      <c r="L30" s="6" t="s">
        <v>104</v>
      </c>
      <c r="M30" s="89" t="s">
        <v>105</v>
      </c>
    </row>
    <row r="31" spans="2:13" ht="15.75" hidden="1" x14ac:dyDescent="0.25">
      <c r="B31" s="88">
        <v>25</v>
      </c>
      <c r="C31" s="6" t="s">
        <v>676</v>
      </c>
      <c r="D31" s="10" t="s">
        <v>15</v>
      </c>
      <c r="E31" s="10">
        <v>3466458</v>
      </c>
      <c r="F31" s="6" t="s">
        <v>677</v>
      </c>
      <c r="G31" s="25">
        <v>40000</v>
      </c>
      <c r="H31" s="24">
        <v>40000</v>
      </c>
      <c r="I31" s="9" t="s">
        <v>525</v>
      </c>
      <c r="J31" s="6" t="s">
        <v>678</v>
      </c>
      <c r="K31" s="6">
        <v>16652</v>
      </c>
      <c r="L31" s="6" t="s">
        <v>679</v>
      </c>
      <c r="M31" s="89" t="s">
        <v>679</v>
      </c>
    </row>
    <row r="32" spans="2:13" ht="21" x14ac:dyDescent="0.25">
      <c r="B32" s="119">
        <v>12</v>
      </c>
      <c r="C32" s="6" t="s">
        <v>266</v>
      </c>
      <c r="D32" s="10" t="s">
        <v>267</v>
      </c>
      <c r="E32" s="558">
        <v>289580</v>
      </c>
      <c r="F32" s="6" t="s">
        <v>680</v>
      </c>
      <c r="G32" s="25">
        <v>45000</v>
      </c>
      <c r="H32" s="24">
        <v>45000</v>
      </c>
      <c r="I32" s="9" t="s">
        <v>681</v>
      </c>
      <c r="J32" s="6" t="s">
        <v>682</v>
      </c>
      <c r="K32" s="6">
        <v>16653</v>
      </c>
      <c r="L32" s="6" t="s">
        <v>50</v>
      </c>
      <c r="M32" s="89" t="s">
        <v>50</v>
      </c>
    </row>
    <row r="33" spans="2:13" ht="21.75" thickBot="1" x14ac:dyDescent="0.3">
      <c r="B33" s="119">
        <v>13</v>
      </c>
      <c r="C33" s="6" t="s">
        <v>266</v>
      </c>
      <c r="D33" s="10" t="s">
        <v>267</v>
      </c>
      <c r="E33" s="558">
        <v>289583</v>
      </c>
      <c r="F33" s="6" t="s">
        <v>683</v>
      </c>
      <c r="G33" s="25">
        <v>45000</v>
      </c>
      <c r="H33" s="24">
        <v>45000</v>
      </c>
      <c r="I33" s="9" t="s">
        <v>684</v>
      </c>
      <c r="J33" s="6" t="s">
        <v>685</v>
      </c>
      <c r="K33" s="6">
        <v>16654</v>
      </c>
      <c r="L33" s="6" t="s">
        <v>50</v>
      </c>
      <c r="M33" s="89" t="s">
        <v>50</v>
      </c>
    </row>
    <row r="34" spans="2:13" ht="15.75" hidden="1" x14ac:dyDescent="0.25">
      <c r="B34" s="88">
        <v>28</v>
      </c>
      <c r="C34" s="6" t="s">
        <v>686</v>
      </c>
      <c r="D34" s="10" t="s">
        <v>15</v>
      </c>
      <c r="E34" s="10">
        <v>3460500</v>
      </c>
      <c r="F34" s="6" t="s">
        <v>687</v>
      </c>
      <c r="G34" s="25">
        <v>33000</v>
      </c>
      <c r="H34" s="24">
        <v>33000</v>
      </c>
      <c r="I34" s="9" t="s">
        <v>688</v>
      </c>
      <c r="J34" s="6" t="s">
        <v>689</v>
      </c>
      <c r="K34" s="6">
        <v>16655</v>
      </c>
      <c r="L34" s="6" t="s">
        <v>50</v>
      </c>
      <c r="M34" s="89" t="s">
        <v>50</v>
      </c>
    </row>
    <row r="35" spans="2:13" ht="15.75" hidden="1" x14ac:dyDescent="0.25">
      <c r="B35" s="88">
        <v>29</v>
      </c>
      <c r="C35" s="6" t="s">
        <v>690</v>
      </c>
      <c r="D35" s="10" t="s">
        <v>15</v>
      </c>
      <c r="E35" s="10">
        <v>3466430</v>
      </c>
      <c r="F35" s="6" t="s">
        <v>691</v>
      </c>
      <c r="G35" s="25">
        <v>40000</v>
      </c>
      <c r="H35" s="24">
        <v>40000</v>
      </c>
      <c r="I35" s="9" t="s">
        <v>125</v>
      </c>
      <c r="J35" s="6" t="s">
        <v>692</v>
      </c>
      <c r="K35" s="6">
        <v>16656</v>
      </c>
      <c r="L35" s="6" t="s">
        <v>50</v>
      </c>
      <c r="M35" s="89" t="s">
        <v>50</v>
      </c>
    </row>
    <row r="36" spans="2:13" ht="15.75" hidden="1" x14ac:dyDescent="0.25">
      <c r="B36" s="88">
        <v>30</v>
      </c>
      <c r="C36" s="6" t="s">
        <v>693</v>
      </c>
      <c r="D36" s="10" t="s">
        <v>15</v>
      </c>
      <c r="E36" s="10">
        <v>3461229</v>
      </c>
      <c r="F36" s="6" t="s">
        <v>694</v>
      </c>
      <c r="G36" s="25">
        <v>33000</v>
      </c>
      <c r="H36" s="24">
        <v>33000</v>
      </c>
      <c r="I36" s="9" t="s">
        <v>374</v>
      </c>
      <c r="J36" s="6" t="s">
        <v>695</v>
      </c>
      <c r="K36" s="6">
        <v>16658</v>
      </c>
      <c r="L36" s="6" t="s">
        <v>696</v>
      </c>
      <c r="M36" s="89" t="s">
        <v>26</v>
      </c>
    </row>
    <row r="37" spans="2:13" ht="15.75" hidden="1" x14ac:dyDescent="0.25">
      <c r="B37" s="88">
        <v>31</v>
      </c>
      <c r="C37" s="6" t="s">
        <v>693</v>
      </c>
      <c r="D37" s="10" t="s">
        <v>15</v>
      </c>
      <c r="E37" s="10">
        <v>3460941</v>
      </c>
      <c r="F37" s="6" t="s">
        <v>697</v>
      </c>
      <c r="G37" s="25">
        <v>33000</v>
      </c>
      <c r="H37" s="24">
        <v>33000</v>
      </c>
      <c r="I37" s="9" t="s">
        <v>698</v>
      </c>
      <c r="J37" s="6" t="s">
        <v>699</v>
      </c>
      <c r="K37" s="6">
        <v>16657</v>
      </c>
      <c r="L37" s="6" t="s">
        <v>696</v>
      </c>
      <c r="M37" s="89" t="s">
        <v>26</v>
      </c>
    </row>
    <row r="38" spans="2:13" ht="15.75" hidden="1" x14ac:dyDescent="0.25">
      <c r="B38" s="88">
        <v>32</v>
      </c>
      <c r="C38" s="6" t="s">
        <v>700</v>
      </c>
      <c r="D38" s="10" t="s">
        <v>15</v>
      </c>
      <c r="E38" s="10">
        <v>3460955</v>
      </c>
      <c r="F38" s="6" t="s">
        <v>701</v>
      </c>
      <c r="G38" s="25">
        <v>40000</v>
      </c>
      <c r="H38" s="24">
        <v>40000</v>
      </c>
      <c r="I38" s="9" t="s">
        <v>702</v>
      </c>
      <c r="J38" s="6" t="s">
        <v>703</v>
      </c>
      <c r="K38" s="6">
        <v>16660</v>
      </c>
      <c r="L38" s="6" t="s">
        <v>50</v>
      </c>
      <c r="M38" s="89" t="s">
        <v>50</v>
      </c>
    </row>
    <row r="39" spans="2:13" ht="15.75" hidden="1" x14ac:dyDescent="0.25">
      <c r="B39" s="88">
        <v>33</v>
      </c>
      <c r="C39" s="6" t="s">
        <v>690</v>
      </c>
      <c r="D39" s="10" t="s">
        <v>15</v>
      </c>
      <c r="E39" s="10">
        <v>3466431</v>
      </c>
      <c r="F39" s="6" t="s">
        <v>704</v>
      </c>
      <c r="G39" s="25">
        <v>40000</v>
      </c>
      <c r="H39" s="24">
        <v>40000</v>
      </c>
      <c r="I39" s="9" t="s">
        <v>38</v>
      </c>
      <c r="J39" s="6" t="s">
        <v>705</v>
      </c>
      <c r="K39" s="6">
        <v>16659</v>
      </c>
      <c r="L39" s="6" t="s">
        <v>50</v>
      </c>
      <c r="M39" s="89" t="s">
        <v>50</v>
      </c>
    </row>
    <row r="40" spans="2:13" ht="15.75" hidden="1" x14ac:dyDescent="0.25">
      <c r="B40" s="88">
        <v>34</v>
      </c>
      <c r="C40" s="6" t="s">
        <v>706</v>
      </c>
      <c r="D40" s="10" t="s">
        <v>15</v>
      </c>
      <c r="E40" s="10">
        <v>3461162</v>
      </c>
      <c r="F40" s="6" t="s">
        <v>707</v>
      </c>
      <c r="G40" s="25">
        <v>33000</v>
      </c>
      <c r="H40" s="24">
        <v>33000</v>
      </c>
      <c r="I40" s="9" t="s">
        <v>708</v>
      </c>
      <c r="J40" s="6" t="s">
        <v>709</v>
      </c>
      <c r="K40" s="6">
        <v>16661</v>
      </c>
      <c r="L40" s="6" t="s">
        <v>25</v>
      </c>
      <c r="M40" s="89" t="s">
        <v>26</v>
      </c>
    </row>
    <row r="41" spans="2:13" ht="18.75" hidden="1" x14ac:dyDescent="0.3">
      <c r="B41" s="90"/>
      <c r="C41" s="11"/>
      <c r="D41" s="3"/>
      <c r="E41" s="12" t="s">
        <v>710</v>
      </c>
      <c r="F41" s="12" t="s">
        <v>189</v>
      </c>
      <c r="G41" s="14">
        <v>34</v>
      </c>
      <c r="H41" s="14">
        <f>SUM(H7:H40)</f>
        <v>1296000</v>
      </c>
      <c r="I41" s="15"/>
      <c r="J41" s="11"/>
      <c r="K41" s="26"/>
      <c r="L41" s="11"/>
      <c r="M41" s="91"/>
    </row>
    <row r="42" spans="2:13" ht="21.75" hidden="1" thickBot="1" x14ac:dyDescent="0.4">
      <c r="B42" s="92"/>
      <c r="C42" s="93"/>
      <c r="D42" s="94"/>
      <c r="E42" s="95"/>
      <c r="F42" s="96" t="s">
        <v>190</v>
      </c>
      <c r="G42" s="97"/>
      <c r="H42" s="98">
        <v>1828837</v>
      </c>
      <c r="I42" s="99"/>
      <c r="J42" s="98"/>
      <c r="K42" s="100"/>
      <c r="L42" s="101"/>
      <c r="M42" s="102"/>
    </row>
    <row r="43" spans="2:13" hidden="1" x14ac:dyDescent="0.25">
      <c r="F43" s="20" t="s">
        <v>191</v>
      </c>
      <c r="K43" s="2"/>
      <c r="L43" s="2"/>
    </row>
    <row r="44" spans="2:13" hidden="1" x14ac:dyDescent="0.25">
      <c r="B44" s="20" t="s">
        <v>192</v>
      </c>
      <c r="C44" s="20"/>
      <c r="D44" s="20"/>
      <c r="H44" s="1"/>
      <c r="J44" s="20" t="s">
        <v>193</v>
      </c>
      <c r="K44" s="20"/>
      <c r="L44" s="2"/>
    </row>
    <row r="45" spans="2:13" hidden="1" x14ac:dyDescent="0.25">
      <c r="B45" s="20" t="s">
        <v>194</v>
      </c>
      <c r="C45" s="20"/>
      <c r="D45" s="20"/>
      <c r="H45" s="1"/>
      <c r="J45" s="20" t="s">
        <v>195</v>
      </c>
      <c r="K45" s="20"/>
      <c r="L45" s="2"/>
    </row>
    <row r="46" spans="2:13" hidden="1" x14ac:dyDescent="0.25">
      <c r="B46" s="20" t="s">
        <v>196</v>
      </c>
      <c r="C46" s="20"/>
      <c r="D46" s="20"/>
      <c r="H46" s="1"/>
      <c r="J46" s="20" t="s">
        <v>194</v>
      </c>
      <c r="K46" s="20"/>
    </row>
    <row r="47" spans="2:13" ht="15.75" thickBot="1" x14ac:dyDescent="0.3">
      <c r="B47" s="555" t="s">
        <v>1308</v>
      </c>
      <c r="C47" s="556"/>
      <c r="D47" s="556"/>
      <c r="E47" s="556"/>
      <c r="F47" s="556"/>
      <c r="G47" s="553">
        <f>SUBTOTAL(9,G7:G33)</f>
        <v>535000</v>
      </c>
      <c r="H47" s="553">
        <f>SUBTOTAL(9,H7:H33)</f>
        <v>535000</v>
      </c>
      <c r="I47" s="552"/>
      <c r="J47" s="552"/>
      <c r="K47" s="552"/>
      <c r="L47" s="552"/>
      <c r="M47" s="554"/>
    </row>
  </sheetData>
  <autoFilter ref="B6:M46">
    <filterColumn colId="1">
      <filters>
        <filter val="NNPC RETAIL"/>
      </filters>
    </filterColumn>
  </autoFilter>
  <mergeCells count="3">
    <mergeCell ref="D3:E3"/>
    <mergeCell ref="B1:M1"/>
    <mergeCell ref="B47:F47"/>
  </mergeCells>
  <pageMargins left="0.7" right="0.7" top="0.75" bottom="0.75" header="0.3" footer="0.3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zoomScale="70" zoomScaleNormal="70" workbookViewId="0">
      <selection activeCell="H22" sqref="H22"/>
    </sheetView>
  </sheetViews>
  <sheetFormatPr defaultRowHeight="15" x14ac:dyDescent="0.25"/>
  <cols>
    <col min="2" max="3" width="18.28515625" style="304" customWidth="1"/>
    <col min="4" max="4" width="13.140625" style="304" customWidth="1"/>
    <col min="5" max="5" width="14.5703125" style="304" customWidth="1"/>
    <col min="6" max="6" width="15.5703125" style="304" customWidth="1"/>
    <col min="7" max="7" width="14.140625" style="304" customWidth="1"/>
    <col min="8" max="8" width="14.7109375" style="304" customWidth="1"/>
    <col min="9" max="13" width="18.28515625" style="304" customWidth="1"/>
  </cols>
  <sheetData>
    <row r="1" spans="2:15" ht="21" thickBot="1" x14ac:dyDescent="0.35">
      <c r="B1" s="446" t="s">
        <v>711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8"/>
    </row>
    <row r="2" spans="2:15" s="226" customFormat="1" ht="48" thickBot="1" x14ac:dyDescent="0.3">
      <c r="B2" s="267" t="s">
        <v>1</v>
      </c>
      <c r="C2" s="268" t="s">
        <v>2</v>
      </c>
      <c r="D2" s="268" t="s">
        <v>3</v>
      </c>
      <c r="E2" s="268" t="s">
        <v>4</v>
      </c>
      <c r="F2" s="268" t="s">
        <v>5</v>
      </c>
      <c r="G2" s="269" t="s">
        <v>6</v>
      </c>
      <c r="H2" s="268" t="s">
        <v>7</v>
      </c>
      <c r="I2" s="268" t="s">
        <v>8</v>
      </c>
      <c r="J2" s="268" t="s">
        <v>9</v>
      </c>
      <c r="K2" s="268" t="s">
        <v>10</v>
      </c>
      <c r="L2" s="268" t="s">
        <v>11</v>
      </c>
      <c r="M2" s="270" t="s">
        <v>12</v>
      </c>
    </row>
    <row r="3" spans="2:15" ht="32.25" customHeight="1" thickBot="1" x14ac:dyDescent="0.3">
      <c r="B3" s="452" t="s">
        <v>13</v>
      </c>
      <c r="C3" s="453"/>
      <c r="D3" s="453"/>
      <c r="E3" s="453"/>
      <c r="F3" s="454"/>
      <c r="G3" s="271"/>
      <c r="H3" s="271">
        <v>1828837</v>
      </c>
      <c r="I3" s="272"/>
      <c r="J3" s="273"/>
      <c r="K3" s="274"/>
      <c r="L3" s="274"/>
      <c r="M3" s="275"/>
    </row>
    <row r="4" spans="2:15" ht="15.75" x14ac:dyDescent="0.25">
      <c r="B4" s="276">
        <v>1</v>
      </c>
      <c r="C4" s="277" t="s">
        <v>340</v>
      </c>
      <c r="D4" s="277" t="s">
        <v>15</v>
      </c>
      <c r="E4" s="277">
        <v>3459188</v>
      </c>
      <c r="F4" s="277" t="s">
        <v>712</v>
      </c>
      <c r="G4" s="278">
        <v>40000</v>
      </c>
      <c r="H4" s="278">
        <v>40000</v>
      </c>
      <c r="I4" s="279" t="s">
        <v>180</v>
      </c>
      <c r="J4" s="277" t="s">
        <v>181</v>
      </c>
      <c r="K4" s="277">
        <v>16662</v>
      </c>
      <c r="L4" s="277" t="s">
        <v>40</v>
      </c>
      <c r="M4" s="280" t="s">
        <v>40</v>
      </c>
    </row>
    <row r="5" spans="2:15" ht="15.75" x14ac:dyDescent="0.25">
      <c r="B5" s="281">
        <v>2</v>
      </c>
      <c r="C5" s="282" t="s">
        <v>367</v>
      </c>
      <c r="D5" s="283" t="s">
        <v>15</v>
      </c>
      <c r="E5" s="283">
        <v>3460926</v>
      </c>
      <c r="F5" s="282" t="s">
        <v>713</v>
      </c>
      <c r="G5" s="284">
        <v>45000</v>
      </c>
      <c r="H5" s="284">
        <v>45000</v>
      </c>
      <c r="I5" s="285" t="s">
        <v>362</v>
      </c>
      <c r="J5" s="282" t="s">
        <v>714</v>
      </c>
      <c r="K5" s="282">
        <v>16663</v>
      </c>
      <c r="L5" s="282" t="s">
        <v>110</v>
      </c>
      <c r="M5" s="286" t="s">
        <v>26</v>
      </c>
    </row>
    <row r="6" spans="2:15" ht="15.75" x14ac:dyDescent="0.25">
      <c r="B6" s="281">
        <v>3</v>
      </c>
      <c r="C6" s="282" t="s">
        <v>715</v>
      </c>
      <c r="D6" s="283" t="s">
        <v>15</v>
      </c>
      <c r="E6" s="283">
        <v>3461296</v>
      </c>
      <c r="F6" s="282" t="s">
        <v>716</v>
      </c>
      <c r="G6" s="284">
        <v>33000</v>
      </c>
      <c r="H6" s="284">
        <v>33000</v>
      </c>
      <c r="I6" s="285" t="s">
        <v>717</v>
      </c>
      <c r="J6" s="282" t="s">
        <v>718</v>
      </c>
      <c r="K6" s="282">
        <v>16666</v>
      </c>
      <c r="L6" s="282" t="s">
        <v>528</v>
      </c>
      <c r="M6" s="286" t="s">
        <v>26</v>
      </c>
    </row>
    <row r="7" spans="2:15" ht="15.75" x14ac:dyDescent="0.25">
      <c r="B7" s="281">
        <v>4</v>
      </c>
      <c r="C7" s="282" t="s">
        <v>719</v>
      </c>
      <c r="D7" s="283" t="s">
        <v>15</v>
      </c>
      <c r="E7" s="283">
        <v>3460952</v>
      </c>
      <c r="F7" s="282" t="s">
        <v>720</v>
      </c>
      <c r="G7" s="284">
        <v>40000</v>
      </c>
      <c r="H7" s="284">
        <v>40000</v>
      </c>
      <c r="I7" s="285" t="s">
        <v>274</v>
      </c>
      <c r="J7" s="282" t="s">
        <v>721</v>
      </c>
      <c r="K7" s="282">
        <v>16665</v>
      </c>
      <c r="L7" s="282" t="s">
        <v>50</v>
      </c>
      <c r="M7" s="286" t="s">
        <v>50</v>
      </c>
    </row>
    <row r="8" spans="2:15" ht="15.75" x14ac:dyDescent="0.25">
      <c r="B8" s="281">
        <v>5</v>
      </c>
      <c r="C8" s="282" t="s">
        <v>367</v>
      </c>
      <c r="D8" s="283" t="s">
        <v>15</v>
      </c>
      <c r="E8" s="283">
        <v>3466323</v>
      </c>
      <c r="F8" s="282" t="s">
        <v>468</v>
      </c>
      <c r="G8" s="284">
        <v>45000</v>
      </c>
      <c r="H8" s="284">
        <v>45000</v>
      </c>
      <c r="I8" s="285" t="s">
        <v>222</v>
      </c>
      <c r="J8" s="282" t="s">
        <v>469</v>
      </c>
      <c r="K8" s="282">
        <v>16664</v>
      </c>
      <c r="L8" s="282" t="s">
        <v>25</v>
      </c>
      <c r="M8" s="286" t="s">
        <v>26</v>
      </c>
    </row>
    <row r="9" spans="2:15" ht="15.75" x14ac:dyDescent="0.25">
      <c r="B9" s="281">
        <v>6</v>
      </c>
      <c r="C9" s="282" t="s">
        <v>722</v>
      </c>
      <c r="D9" s="283" t="s">
        <v>15</v>
      </c>
      <c r="E9" s="283">
        <v>3459295</v>
      </c>
      <c r="F9" s="282" t="s">
        <v>723</v>
      </c>
      <c r="G9" s="284">
        <v>33000</v>
      </c>
      <c r="H9" s="284">
        <v>33000</v>
      </c>
      <c r="I9" s="285" t="s">
        <v>724</v>
      </c>
      <c r="J9" s="282" t="s">
        <v>725</v>
      </c>
      <c r="K9" s="282">
        <v>16669</v>
      </c>
      <c r="L9" s="282" t="s">
        <v>25</v>
      </c>
      <c r="M9" s="286" t="s">
        <v>26</v>
      </c>
      <c r="O9" s="34"/>
    </row>
    <row r="10" spans="2:15" ht="15.75" x14ac:dyDescent="0.25">
      <c r="B10" s="281">
        <v>7</v>
      </c>
      <c r="C10" s="282" t="s">
        <v>722</v>
      </c>
      <c r="D10" s="283" t="s">
        <v>15</v>
      </c>
      <c r="E10" s="283">
        <v>3459294</v>
      </c>
      <c r="F10" s="282" t="s">
        <v>726</v>
      </c>
      <c r="G10" s="284">
        <v>33000</v>
      </c>
      <c r="H10" s="284">
        <v>33000</v>
      </c>
      <c r="I10" s="285" t="s">
        <v>727</v>
      </c>
      <c r="J10" s="282" t="s">
        <v>728</v>
      </c>
      <c r="K10" s="282">
        <v>16668</v>
      </c>
      <c r="L10" s="282" t="s">
        <v>25</v>
      </c>
      <c r="M10" s="286" t="s">
        <v>26</v>
      </c>
    </row>
    <row r="11" spans="2:15" ht="15.75" x14ac:dyDescent="0.25">
      <c r="B11" s="281">
        <v>8</v>
      </c>
      <c r="C11" s="282" t="s">
        <v>367</v>
      </c>
      <c r="D11" s="283" t="s">
        <v>15</v>
      </c>
      <c r="E11" s="283">
        <v>3460935</v>
      </c>
      <c r="F11" s="282" t="s">
        <v>729</v>
      </c>
      <c r="G11" s="284">
        <v>45000</v>
      </c>
      <c r="H11" s="284">
        <v>45000</v>
      </c>
      <c r="I11" s="285" t="s">
        <v>595</v>
      </c>
      <c r="J11" s="282" t="s">
        <v>730</v>
      </c>
      <c r="K11" s="282">
        <v>16670</v>
      </c>
      <c r="L11" s="282" t="s">
        <v>104</v>
      </c>
      <c r="M11" s="286" t="s">
        <v>105</v>
      </c>
    </row>
    <row r="12" spans="2:15" ht="15.75" x14ac:dyDescent="0.25">
      <c r="B12" s="281">
        <v>9</v>
      </c>
      <c r="C12" s="282" t="s">
        <v>731</v>
      </c>
      <c r="D12" s="283" t="s">
        <v>15</v>
      </c>
      <c r="E12" s="283">
        <v>3466342</v>
      </c>
      <c r="F12" s="282" t="s">
        <v>732</v>
      </c>
      <c r="G12" s="284">
        <v>40000</v>
      </c>
      <c r="H12" s="284">
        <v>40000</v>
      </c>
      <c r="I12" s="285" t="s">
        <v>733</v>
      </c>
      <c r="J12" s="282" t="s">
        <v>734</v>
      </c>
      <c r="K12" s="282">
        <v>16671</v>
      </c>
      <c r="L12" s="282" t="s">
        <v>50</v>
      </c>
      <c r="M12" s="286" t="s">
        <v>50</v>
      </c>
    </row>
    <row r="13" spans="2:15" ht="15.75" x14ac:dyDescent="0.25">
      <c r="B13" s="281">
        <v>10</v>
      </c>
      <c r="C13" s="282" t="s">
        <v>735</v>
      </c>
      <c r="D13" s="283" t="s">
        <v>15</v>
      </c>
      <c r="E13" s="283">
        <v>3466342</v>
      </c>
      <c r="F13" s="282" t="s">
        <v>736</v>
      </c>
      <c r="G13" s="284">
        <v>40000</v>
      </c>
      <c r="H13" s="284">
        <v>40000</v>
      </c>
      <c r="I13" s="285" t="s">
        <v>737</v>
      </c>
      <c r="J13" s="282" t="s">
        <v>738</v>
      </c>
      <c r="K13" s="282">
        <v>16672</v>
      </c>
      <c r="L13" s="282" t="s">
        <v>123</v>
      </c>
      <c r="M13" s="286" t="s">
        <v>123</v>
      </c>
    </row>
    <row r="14" spans="2:15" ht="15.75" x14ac:dyDescent="0.25">
      <c r="B14" s="281">
        <v>11</v>
      </c>
      <c r="C14" s="282" t="s">
        <v>690</v>
      </c>
      <c r="D14" s="283" t="s">
        <v>15</v>
      </c>
      <c r="E14" s="283">
        <v>3466396</v>
      </c>
      <c r="F14" s="282" t="s">
        <v>101</v>
      </c>
      <c r="G14" s="284">
        <v>33000</v>
      </c>
      <c r="H14" s="284">
        <v>33000</v>
      </c>
      <c r="I14" s="285" t="s">
        <v>739</v>
      </c>
      <c r="J14" s="282" t="s">
        <v>408</v>
      </c>
      <c r="K14" s="282">
        <v>16667</v>
      </c>
      <c r="L14" s="282" t="s">
        <v>104</v>
      </c>
      <c r="M14" s="286" t="s">
        <v>105</v>
      </c>
    </row>
    <row r="15" spans="2:15" ht="15.75" x14ac:dyDescent="0.25">
      <c r="B15" s="281">
        <v>12</v>
      </c>
      <c r="C15" s="282" t="s">
        <v>700</v>
      </c>
      <c r="D15" s="283" t="s">
        <v>15</v>
      </c>
      <c r="E15" s="283">
        <v>3460956</v>
      </c>
      <c r="F15" s="282" t="s">
        <v>740</v>
      </c>
      <c r="G15" s="284">
        <v>40000</v>
      </c>
      <c r="H15" s="284">
        <v>40000</v>
      </c>
      <c r="I15" s="285" t="s">
        <v>304</v>
      </c>
      <c r="J15" s="282" t="s">
        <v>741</v>
      </c>
      <c r="K15" s="282">
        <v>16673</v>
      </c>
      <c r="L15" s="282" t="s">
        <v>50</v>
      </c>
      <c r="M15" s="286" t="s">
        <v>50</v>
      </c>
    </row>
    <row r="16" spans="2:15" ht="15.75" x14ac:dyDescent="0.25">
      <c r="B16" s="281">
        <v>13</v>
      </c>
      <c r="C16" s="282" t="s">
        <v>742</v>
      </c>
      <c r="D16" s="283" t="s">
        <v>15</v>
      </c>
      <c r="E16" s="283">
        <v>3461126</v>
      </c>
      <c r="F16" s="282" t="s">
        <v>52</v>
      </c>
      <c r="G16" s="284">
        <v>33000</v>
      </c>
      <c r="H16" s="284">
        <v>33000</v>
      </c>
      <c r="I16" s="285" t="s">
        <v>53</v>
      </c>
      <c r="J16" s="282" t="s">
        <v>743</v>
      </c>
      <c r="K16" s="282">
        <v>16675</v>
      </c>
      <c r="L16" s="282" t="s">
        <v>110</v>
      </c>
      <c r="M16" s="286" t="s">
        <v>26</v>
      </c>
    </row>
    <row r="17" spans="2:13" ht="15.75" x14ac:dyDescent="0.25">
      <c r="B17" s="287">
        <v>14</v>
      </c>
      <c r="C17" s="283" t="s">
        <v>744</v>
      </c>
      <c r="D17" s="283" t="s">
        <v>15</v>
      </c>
      <c r="E17" s="283">
        <v>3466400</v>
      </c>
      <c r="F17" s="283" t="s">
        <v>147</v>
      </c>
      <c r="G17" s="284">
        <v>45000</v>
      </c>
      <c r="H17" s="284">
        <v>45000</v>
      </c>
      <c r="I17" s="285" t="s">
        <v>347</v>
      </c>
      <c r="J17" s="282" t="s">
        <v>745</v>
      </c>
      <c r="K17" s="282">
        <v>16677</v>
      </c>
      <c r="L17" s="282" t="s">
        <v>202</v>
      </c>
      <c r="M17" s="286" t="s">
        <v>202</v>
      </c>
    </row>
    <row r="18" spans="2:13" ht="18.75" thickBot="1" x14ac:dyDescent="0.3">
      <c r="B18" s="449" t="s">
        <v>801</v>
      </c>
      <c r="C18" s="450"/>
      <c r="D18" s="450"/>
      <c r="E18" s="450"/>
      <c r="F18" s="451"/>
      <c r="G18" s="288">
        <v>14</v>
      </c>
      <c r="H18" s="288">
        <f>SUM(H4:H17)</f>
        <v>545000</v>
      </c>
      <c r="I18" s="289"/>
      <c r="J18" s="290"/>
      <c r="K18" s="291"/>
      <c r="L18" s="290"/>
      <c r="M18" s="292"/>
    </row>
    <row r="19" spans="2:13" ht="21" thickBot="1" x14ac:dyDescent="0.35">
      <c r="B19" s="293"/>
      <c r="C19" s="294"/>
      <c r="D19" s="295"/>
      <c r="E19" s="296"/>
      <c r="F19" s="297" t="s">
        <v>190</v>
      </c>
      <c r="G19" s="298"/>
      <c r="H19" s="299">
        <v>1283837</v>
      </c>
      <c r="I19" s="300"/>
      <c r="J19" s="299"/>
      <c r="K19" s="301"/>
      <c r="L19" s="302"/>
      <c r="M19" s="303"/>
    </row>
    <row r="20" spans="2:13" x14ac:dyDescent="0.25">
      <c r="F20" s="305" t="s">
        <v>191</v>
      </c>
      <c r="K20" s="306"/>
      <c r="L20" s="306"/>
    </row>
    <row r="21" spans="2:13" x14ac:dyDescent="0.25">
      <c r="B21" s="305" t="s">
        <v>192</v>
      </c>
      <c r="C21" s="305"/>
      <c r="D21" s="305"/>
      <c r="H21" s="307"/>
      <c r="J21" s="305" t="s">
        <v>193</v>
      </c>
      <c r="K21" s="305"/>
      <c r="L21" s="306"/>
    </row>
    <row r="22" spans="2:13" x14ac:dyDescent="0.25">
      <c r="B22" s="305" t="s">
        <v>194</v>
      </c>
      <c r="C22" s="305"/>
      <c r="D22" s="305"/>
      <c r="H22" s="307"/>
      <c r="J22" s="305" t="s">
        <v>195</v>
      </c>
      <c r="K22" s="305"/>
      <c r="L22" s="306"/>
    </row>
    <row r="23" spans="2:13" x14ac:dyDescent="0.25">
      <c r="B23" s="305" t="s">
        <v>196</v>
      </c>
      <c r="C23" s="305"/>
      <c r="D23" s="305"/>
      <c r="H23" s="307"/>
      <c r="J23" s="305" t="s">
        <v>194</v>
      </c>
      <c r="K23" s="305"/>
    </row>
  </sheetData>
  <mergeCells count="3">
    <mergeCell ref="B1:M1"/>
    <mergeCell ref="B18:F18"/>
    <mergeCell ref="B3:F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workbookViewId="0">
      <selection activeCell="I5" sqref="I5"/>
    </sheetView>
  </sheetViews>
  <sheetFormatPr defaultRowHeight="15" x14ac:dyDescent="0.25"/>
  <cols>
    <col min="2" max="2" width="6.28515625" customWidth="1"/>
    <col min="3" max="3" width="17" customWidth="1"/>
    <col min="5" max="5" width="10.85546875" customWidth="1"/>
    <col min="6" max="6" width="17.5703125" customWidth="1"/>
    <col min="7" max="7" width="9.140625" customWidth="1"/>
    <col min="8" max="8" width="15.140625" customWidth="1"/>
    <col min="9" max="9" width="13.42578125" customWidth="1"/>
    <col min="10" max="10" width="17.28515625" customWidth="1"/>
    <col min="12" max="12" width="10.7109375" customWidth="1"/>
    <col min="13" max="13" width="11.140625" customWidth="1"/>
  </cols>
  <sheetData>
    <row r="1" spans="2:13" ht="21.75" thickBot="1" x14ac:dyDescent="0.3">
      <c r="B1" s="455" t="s">
        <v>746</v>
      </c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7"/>
    </row>
    <row r="2" spans="2:13" s="116" customFormat="1" ht="39" thickBot="1" x14ac:dyDescent="0.25">
      <c r="B2" s="136" t="s">
        <v>1</v>
      </c>
      <c r="C2" s="137" t="s">
        <v>2</v>
      </c>
      <c r="D2" s="137" t="s">
        <v>3</v>
      </c>
      <c r="E2" s="137" t="s">
        <v>4</v>
      </c>
      <c r="F2" s="137" t="s">
        <v>5</v>
      </c>
      <c r="G2" s="138" t="s">
        <v>6</v>
      </c>
      <c r="H2" s="137" t="s">
        <v>7</v>
      </c>
      <c r="I2" s="137" t="s">
        <v>8</v>
      </c>
      <c r="J2" s="137" t="s">
        <v>9</v>
      </c>
      <c r="K2" s="137" t="s">
        <v>10</v>
      </c>
      <c r="L2" s="137" t="s">
        <v>11</v>
      </c>
      <c r="M2" s="139" t="s">
        <v>12</v>
      </c>
    </row>
    <row r="3" spans="2:13" ht="16.5" thickBot="1" x14ac:dyDescent="0.3">
      <c r="B3" s="57"/>
      <c r="C3" s="58"/>
      <c r="D3" s="438"/>
      <c r="E3" s="438"/>
      <c r="F3" s="58" t="s">
        <v>13</v>
      </c>
      <c r="G3" s="61"/>
      <c r="H3" s="61">
        <v>1283837</v>
      </c>
      <c r="I3" s="62"/>
      <c r="J3" s="63"/>
      <c r="K3" s="64"/>
      <c r="L3" s="64"/>
      <c r="M3" s="65"/>
    </row>
    <row r="4" spans="2:13" ht="15.75" x14ac:dyDescent="0.25">
      <c r="B4" s="68">
        <v>1</v>
      </c>
      <c r="C4" s="69" t="s">
        <v>742</v>
      </c>
      <c r="D4" s="69" t="s">
        <v>15</v>
      </c>
      <c r="E4" s="69">
        <v>3461124</v>
      </c>
      <c r="F4" s="69" t="s">
        <v>96</v>
      </c>
      <c r="G4" s="70">
        <v>33000</v>
      </c>
      <c r="H4" s="70">
        <v>33000</v>
      </c>
      <c r="I4" s="72" t="s">
        <v>97</v>
      </c>
      <c r="J4" s="69" t="s">
        <v>747</v>
      </c>
      <c r="K4" s="69">
        <v>16676</v>
      </c>
      <c r="L4" s="69" t="s">
        <v>110</v>
      </c>
      <c r="M4" s="73" t="s">
        <v>26</v>
      </c>
    </row>
    <row r="5" spans="2:13" ht="15.75" x14ac:dyDescent="0.25">
      <c r="B5" s="88">
        <v>2</v>
      </c>
      <c r="C5" s="6" t="s">
        <v>150</v>
      </c>
      <c r="D5" s="10" t="s">
        <v>15</v>
      </c>
      <c r="E5" s="10">
        <v>3466366</v>
      </c>
      <c r="F5" s="6" t="s">
        <v>748</v>
      </c>
      <c r="G5" s="25">
        <v>40000</v>
      </c>
      <c r="H5" s="25">
        <v>40000</v>
      </c>
      <c r="I5" s="9" t="s">
        <v>517</v>
      </c>
      <c r="J5" s="6" t="s">
        <v>749</v>
      </c>
      <c r="K5" s="6">
        <v>16678</v>
      </c>
      <c r="L5" s="6" t="s">
        <v>154</v>
      </c>
      <c r="M5" s="89" t="s">
        <v>155</v>
      </c>
    </row>
    <row r="6" spans="2:13" ht="15.75" x14ac:dyDescent="0.25">
      <c r="B6" s="88">
        <v>3</v>
      </c>
      <c r="C6" s="6" t="s">
        <v>752</v>
      </c>
      <c r="D6" s="10" t="s">
        <v>15</v>
      </c>
      <c r="E6" s="10">
        <v>3445611</v>
      </c>
      <c r="F6" s="6" t="s">
        <v>750</v>
      </c>
      <c r="G6" s="25">
        <v>33000</v>
      </c>
      <c r="H6" s="25">
        <v>33000</v>
      </c>
      <c r="I6" s="9" t="s">
        <v>674</v>
      </c>
      <c r="J6" s="6" t="s">
        <v>751</v>
      </c>
      <c r="K6" s="6">
        <v>16674</v>
      </c>
      <c r="L6" s="6" t="s">
        <v>104</v>
      </c>
      <c r="M6" s="89" t="s">
        <v>105</v>
      </c>
    </row>
    <row r="7" spans="2:13" ht="16.5" thickBot="1" x14ac:dyDescent="0.3">
      <c r="B7" s="109">
        <v>4</v>
      </c>
      <c r="C7" s="110" t="s">
        <v>753</v>
      </c>
      <c r="D7" s="111" t="s">
        <v>15</v>
      </c>
      <c r="E7" s="111">
        <v>3466335</v>
      </c>
      <c r="F7" s="110" t="s">
        <v>22</v>
      </c>
      <c r="G7" s="112">
        <v>33000</v>
      </c>
      <c r="H7" s="112">
        <v>33000</v>
      </c>
      <c r="I7" s="114" t="s">
        <v>754</v>
      </c>
      <c r="J7" s="110" t="s">
        <v>755</v>
      </c>
      <c r="K7" s="110">
        <v>16679</v>
      </c>
      <c r="L7" s="110" t="s">
        <v>528</v>
      </c>
      <c r="M7" s="115" t="s">
        <v>26</v>
      </c>
    </row>
    <row r="8" spans="2:13" ht="19.5" thickBot="1" x14ac:dyDescent="0.35">
      <c r="B8" s="123"/>
      <c r="C8" s="458" t="s">
        <v>802</v>
      </c>
      <c r="D8" s="459"/>
      <c r="E8" s="460"/>
      <c r="F8" s="140"/>
      <c r="G8" s="129"/>
      <c r="H8" s="129">
        <f>SUM(H4:H7)</f>
        <v>139000</v>
      </c>
      <c r="I8" s="141"/>
      <c r="J8" s="124"/>
      <c r="K8" s="142"/>
      <c r="L8" s="124"/>
      <c r="M8" s="133"/>
    </row>
    <row r="9" spans="2:13" ht="21.75" thickBot="1" x14ac:dyDescent="0.4">
      <c r="B9" s="123"/>
      <c r="C9" s="124"/>
      <c r="D9" s="125"/>
      <c r="E9" s="126"/>
      <c r="F9" s="127" t="s">
        <v>190</v>
      </c>
      <c r="G9" s="128"/>
      <c r="H9" s="129">
        <v>1144837</v>
      </c>
      <c r="I9" s="130"/>
      <c r="J9" s="129"/>
      <c r="K9" s="131"/>
      <c r="L9" s="132"/>
      <c r="M9" s="133"/>
    </row>
    <row r="10" spans="2:13" x14ac:dyDescent="0.25">
      <c r="F10" s="20" t="s">
        <v>191</v>
      </c>
      <c r="K10" s="2"/>
      <c r="L10" s="2"/>
    </row>
    <row r="11" spans="2:13" x14ac:dyDescent="0.25">
      <c r="B11" s="20" t="s">
        <v>192</v>
      </c>
      <c r="C11" s="20"/>
      <c r="D11" s="20"/>
      <c r="H11" s="1"/>
      <c r="J11" s="20" t="s">
        <v>193</v>
      </c>
      <c r="K11" s="20"/>
      <c r="L11" s="2"/>
    </row>
    <row r="12" spans="2:13" x14ac:dyDescent="0.25">
      <c r="B12" s="20" t="s">
        <v>194</v>
      </c>
      <c r="C12" s="20"/>
      <c r="D12" s="20"/>
      <c r="H12" s="1"/>
      <c r="J12" s="20" t="s">
        <v>195</v>
      </c>
      <c r="K12" s="20"/>
      <c r="L12" s="2"/>
    </row>
    <row r="13" spans="2:13" x14ac:dyDescent="0.25">
      <c r="B13" s="20" t="s">
        <v>196</v>
      </c>
      <c r="C13" s="20"/>
      <c r="D13" s="20"/>
      <c r="H13" s="1"/>
      <c r="J13" s="20" t="s">
        <v>194</v>
      </c>
      <c r="K13" s="20"/>
    </row>
  </sheetData>
  <mergeCells count="3">
    <mergeCell ref="D3:E3"/>
    <mergeCell ref="B1:M1"/>
    <mergeCell ref="C8:E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B12" sqref="B12:F12"/>
    </sheetView>
  </sheetViews>
  <sheetFormatPr defaultRowHeight="15" x14ac:dyDescent="0.25"/>
  <cols>
    <col min="2" max="2" width="6.28515625" customWidth="1"/>
    <col min="3" max="3" width="18.5703125" customWidth="1"/>
    <col min="5" max="5" width="10.85546875" customWidth="1"/>
    <col min="6" max="6" width="17.5703125" customWidth="1"/>
    <col min="7" max="7" width="9.140625" customWidth="1"/>
    <col min="8" max="8" width="15.140625" customWidth="1"/>
    <col min="9" max="9" width="13.42578125" customWidth="1"/>
    <col min="10" max="10" width="17.28515625" customWidth="1"/>
    <col min="12" max="12" width="10.7109375" customWidth="1"/>
    <col min="13" max="13" width="11.140625" customWidth="1"/>
  </cols>
  <sheetData>
    <row r="1" spans="1:13" ht="21.75" thickBot="1" x14ac:dyDescent="0.4">
      <c r="A1" s="47"/>
      <c r="B1" s="461" t="s">
        <v>756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</row>
    <row r="2" spans="1:13" ht="36.75" thickBot="1" x14ac:dyDescent="0.3">
      <c r="B2" s="117" t="s">
        <v>1</v>
      </c>
      <c r="C2" s="81" t="s">
        <v>2</v>
      </c>
      <c r="D2" s="81" t="s">
        <v>3</v>
      </c>
      <c r="E2" s="81" t="s">
        <v>4</v>
      </c>
      <c r="F2" s="81" t="s">
        <v>5</v>
      </c>
      <c r="G2" s="83" t="s">
        <v>6</v>
      </c>
      <c r="H2" s="81" t="s">
        <v>7</v>
      </c>
      <c r="I2" s="81" t="s">
        <v>8</v>
      </c>
      <c r="J2" s="81" t="s">
        <v>9</v>
      </c>
      <c r="K2" s="81" t="s">
        <v>10</v>
      </c>
      <c r="L2" s="81" t="s">
        <v>11</v>
      </c>
      <c r="M2" s="118" t="s">
        <v>12</v>
      </c>
    </row>
    <row r="3" spans="1:13" ht="16.5" thickBot="1" x14ac:dyDescent="0.3">
      <c r="B3" s="58"/>
      <c r="C3" s="58"/>
      <c r="D3" s="438"/>
      <c r="E3" s="438"/>
      <c r="F3" s="58" t="s">
        <v>13</v>
      </c>
      <c r="G3" s="61"/>
      <c r="H3" s="61">
        <v>1144837</v>
      </c>
      <c r="I3" s="62"/>
      <c r="J3" s="63"/>
      <c r="K3" s="64"/>
      <c r="L3" s="64"/>
      <c r="M3" s="64"/>
    </row>
    <row r="4" spans="1:13" ht="15.75" x14ac:dyDescent="0.25">
      <c r="B4" s="68">
        <v>1</v>
      </c>
      <c r="C4" s="143" t="s">
        <v>757</v>
      </c>
      <c r="D4" s="69" t="s">
        <v>15</v>
      </c>
      <c r="E4" s="69">
        <v>3461146</v>
      </c>
      <c r="F4" s="69" t="s">
        <v>373</v>
      </c>
      <c r="G4" s="70">
        <v>33000</v>
      </c>
      <c r="H4" s="70">
        <v>33000</v>
      </c>
      <c r="I4" s="72" t="s">
        <v>374</v>
      </c>
      <c r="J4" s="69" t="s">
        <v>375</v>
      </c>
      <c r="K4" s="69">
        <v>16680</v>
      </c>
      <c r="L4" s="69" t="s">
        <v>25</v>
      </c>
      <c r="M4" s="73" t="s">
        <v>26</v>
      </c>
    </row>
    <row r="5" spans="1:13" ht="15.75" x14ac:dyDescent="0.25">
      <c r="B5" s="88">
        <v>2</v>
      </c>
      <c r="C5" s="6" t="s">
        <v>758</v>
      </c>
      <c r="D5" s="10" t="s">
        <v>15</v>
      </c>
      <c r="E5" s="10">
        <v>3466399</v>
      </c>
      <c r="F5" s="6" t="s">
        <v>759</v>
      </c>
      <c r="G5" s="25">
        <v>40000</v>
      </c>
      <c r="H5" s="25">
        <v>40000</v>
      </c>
      <c r="I5" s="9" t="s">
        <v>760</v>
      </c>
      <c r="J5" s="6" t="s">
        <v>761</v>
      </c>
      <c r="K5" s="6">
        <v>16681</v>
      </c>
      <c r="L5" s="6" t="s">
        <v>154</v>
      </c>
      <c r="M5" s="89" t="s">
        <v>155</v>
      </c>
    </row>
    <row r="6" spans="1:13" ht="15.75" x14ac:dyDescent="0.25">
      <c r="B6" s="88">
        <v>3</v>
      </c>
      <c r="C6" s="6" t="s">
        <v>762</v>
      </c>
      <c r="D6" s="10" t="s">
        <v>15</v>
      </c>
      <c r="E6" s="10">
        <v>3466452</v>
      </c>
      <c r="F6" s="6" t="s">
        <v>763</v>
      </c>
      <c r="G6" s="25">
        <v>33000</v>
      </c>
      <c r="H6" s="25">
        <v>33000</v>
      </c>
      <c r="I6" s="9" t="s">
        <v>38</v>
      </c>
      <c r="J6" s="6" t="s">
        <v>764</v>
      </c>
      <c r="K6" s="6">
        <v>16683</v>
      </c>
      <c r="L6" s="6" t="s">
        <v>104</v>
      </c>
      <c r="M6" s="89" t="s">
        <v>105</v>
      </c>
    </row>
    <row r="7" spans="1:13" ht="15.75" x14ac:dyDescent="0.25">
      <c r="B7" s="88">
        <v>4</v>
      </c>
      <c r="C7" s="6" t="s">
        <v>765</v>
      </c>
      <c r="D7" s="10" t="s">
        <v>15</v>
      </c>
      <c r="E7" s="10">
        <v>3458999</v>
      </c>
      <c r="F7" s="6" t="s">
        <v>766</v>
      </c>
      <c r="G7" s="25">
        <v>40000</v>
      </c>
      <c r="H7" s="25">
        <v>40000</v>
      </c>
      <c r="I7" s="9" t="s">
        <v>767</v>
      </c>
      <c r="J7" s="6" t="s">
        <v>768</v>
      </c>
      <c r="K7" s="6">
        <v>16682</v>
      </c>
      <c r="L7" s="6" t="s">
        <v>25</v>
      </c>
      <c r="M7" s="89" t="s">
        <v>26</v>
      </c>
    </row>
    <row r="8" spans="1:13" ht="15.75" x14ac:dyDescent="0.25">
      <c r="B8" s="88">
        <v>5</v>
      </c>
      <c r="C8" s="6" t="s">
        <v>690</v>
      </c>
      <c r="D8" s="10" t="s">
        <v>15</v>
      </c>
      <c r="E8" s="10">
        <v>3466428</v>
      </c>
      <c r="F8" s="6" t="s">
        <v>769</v>
      </c>
      <c r="G8" s="25">
        <v>40000</v>
      </c>
      <c r="H8" s="25">
        <v>40000</v>
      </c>
      <c r="I8" s="9" t="s">
        <v>770</v>
      </c>
      <c r="J8" s="6" t="s">
        <v>771</v>
      </c>
      <c r="K8" s="6">
        <v>16684</v>
      </c>
      <c r="L8" s="6" t="s">
        <v>772</v>
      </c>
      <c r="M8" s="89" t="s">
        <v>773</v>
      </c>
    </row>
    <row r="9" spans="1:13" ht="15.75" x14ac:dyDescent="0.25">
      <c r="B9" s="88">
        <v>6</v>
      </c>
      <c r="C9" s="6" t="s">
        <v>690</v>
      </c>
      <c r="D9" s="10" t="s">
        <v>15</v>
      </c>
      <c r="E9" s="10">
        <v>3466429</v>
      </c>
      <c r="F9" s="6" t="s">
        <v>774</v>
      </c>
      <c r="G9" s="25">
        <v>40000</v>
      </c>
      <c r="H9" s="25">
        <v>40000</v>
      </c>
      <c r="I9" s="9" t="s">
        <v>347</v>
      </c>
      <c r="J9" s="6" t="s">
        <v>775</v>
      </c>
      <c r="K9" s="6">
        <v>16685</v>
      </c>
      <c r="L9" s="6" t="s">
        <v>772</v>
      </c>
      <c r="M9" s="89" t="s">
        <v>773</v>
      </c>
    </row>
    <row r="10" spans="1:13" ht="16.5" thickBot="1" x14ac:dyDescent="0.3">
      <c r="B10" s="109">
        <v>7</v>
      </c>
      <c r="C10" s="110" t="s">
        <v>150</v>
      </c>
      <c r="D10" s="111" t="s">
        <v>15</v>
      </c>
      <c r="E10" s="111">
        <v>3466390</v>
      </c>
      <c r="F10" s="110" t="s">
        <v>776</v>
      </c>
      <c r="G10" s="112">
        <v>45000</v>
      </c>
      <c r="H10" s="112">
        <v>45000</v>
      </c>
      <c r="I10" s="114" t="s">
        <v>511</v>
      </c>
      <c r="J10" s="110" t="s">
        <v>777</v>
      </c>
      <c r="K10" s="110">
        <v>16686</v>
      </c>
      <c r="L10" s="110" t="s">
        <v>154</v>
      </c>
      <c r="M10" s="115" t="s">
        <v>155</v>
      </c>
    </row>
    <row r="11" spans="1:13" ht="19.5" thickBot="1" x14ac:dyDescent="0.35">
      <c r="B11" s="144"/>
      <c r="C11" s="464" t="s">
        <v>803</v>
      </c>
      <c r="D11" s="465"/>
      <c r="E11" s="465"/>
      <c r="F11" s="466"/>
      <c r="G11" s="145"/>
      <c r="H11" s="308">
        <f>SUM(H4:H10)</f>
        <v>271000</v>
      </c>
      <c r="I11" s="146"/>
      <c r="J11" s="147"/>
      <c r="K11" s="148"/>
      <c r="L11" s="147"/>
      <c r="M11" s="149"/>
    </row>
    <row r="12" spans="1:13" ht="19.5" customHeight="1" thickBot="1" x14ac:dyDescent="0.4">
      <c r="B12" s="432" t="s">
        <v>190</v>
      </c>
      <c r="C12" s="433"/>
      <c r="D12" s="433"/>
      <c r="E12" s="433"/>
      <c r="F12" s="467"/>
      <c r="G12" s="128"/>
      <c r="H12" s="309">
        <f>H3-H11</f>
        <v>873837</v>
      </c>
      <c r="I12" s="130"/>
      <c r="J12" s="129"/>
      <c r="K12" s="131"/>
      <c r="L12" s="132"/>
      <c r="M12" s="133"/>
    </row>
    <row r="13" spans="1:13" x14ac:dyDescent="0.25">
      <c r="F13" s="20" t="s">
        <v>191</v>
      </c>
      <c r="K13" s="2"/>
      <c r="L13" s="2"/>
    </row>
    <row r="14" spans="1:13" x14ac:dyDescent="0.25">
      <c r="B14" s="20" t="s">
        <v>192</v>
      </c>
      <c r="C14" s="20"/>
      <c r="D14" s="20"/>
      <c r="H14" s="1"/>
      <c r="J14" s="20" t="s">
        <v>193</v>
      </c>
      <c r="K14" s="20"/>
      <c r="L14" s="2"/>
    </row>
    <row r="15" spans="1:13" x14ac:dyDescent="0.25">
      <c r="B15" s="20" t="s">
        <v>194</v>
      </c>
      <c r="C15" s="20"/>
      <c r="D15" s="20"/>
      <c r="H15" s="1"/>
      <c r="J15" s="20" t="s">
        <v>195</v>
      </c>
      <c r="K15" s="20"/>
      <c r="L15" s="2"/>
    </row>
    <row r="16" spans="1:13" x14ac:dyDescent="0.25">
      <c r="B16" s="20" t="s">
        <v>196</v>
      </c>
      <c r="C16" s="20"/>
      <c r="D16" s="20"/>
      <c r="H16" s="1"/>
      <c r="J16" s="20" t="s">
        <v>194</v>
      </c>
      <c r="K16" s="20"/>
    </row>
  </sheetData>
  <mergeCells count="4">
    <mergeCell ref="D3:E3"/>
    <mergeCell ref="B1:M1"/>
    <mergeCell ref="C11:F11"/>
    <mergeCell ref="B12:F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</vt:i4>
      </vt:variant>
    </vt:vector>
  </HeadingPairs>
  <TitlesOfParts>
    <vt:vector size="29" baseType="lpstr">
      <vt:lpstr>FEB 1 TO FEB 6TH</vt:lpstr>
      <vt:lpstr>070218</vt:lpstr>
      <vt:lpstr>080218</vt:lpstr>
      <vt:lpstr>090218</vt:lpstr>
      <vt:lpstr>100218</vt:lpstr>
      <vt:lpstr>110218</vt:lpstr>
      <vt:lpstr>120218</vt:lpstr>
      <vt:lpstr>130218</vt:lpstr>
      <vt:lpstr>140218</vt:lpstr>
      <vt:lpstr>150218</vt:lpstr>
      <vt:lpstr>16022018</vt:lpstr>
      <vt:lpstr>17022018</vt:lpstr>
      <vt:lpstr>18022018</vt:lpstr>
      <vt:lpstr>1ST TO 9TH MARCH, 2018</vt:lpstr>
      <vt:lpstr>10032018</vt:lpstr>
      <vt:lpstr>11032018</vt:lpstr>
      <vt:lpstr>12032018</vt:lpstr>
      <vt:lpstr>13032018</vt:lpstr>
      <vt:lpstr>14032018</vt:lpstr>
      <vt:lpstr>15032018</vt:lpstr>
      <vt:lpstr>16032018</vt:lpstr>
      <vt:lpstr>17032018</vt:lpstr>
      <vt:lpstr>18032018</vt:lpstr>
      <vt:lpstr>19032018</vt:lpstr>
      <vt:lpstr>20032018</vt:lpstr>
      <vt:lpstr>Sheet1</vt:lpstr>
      <vt:lpstr>'070218'!Print_Area</vt:lpstr>
      <vt:lpstr>'080218'!Print_Area</vt:lpstr>
      <vt:lpstr>'100218'!Print_Area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NWIBANA INNOCENT</dc:creator>
  <cp:lastModifiedBy>SAVIOUR</cp:lastModifiedBy>
  <cp:lastPrinted>2018-08-09T23:04:29Z</cp:lastPrinted>
  <dcterms:created xsi:type="dcterms:W3CDTF">2018-02-10T09:58:10Z</dcterms:created>
  <dcterms:modified xsi:type="dcterms:W3CDTF">2018-08-09T23:05:43Z</dcterms:modified>
</cp:coreProperties>
</file>