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cuments\REPORTS\LOAD OUT REPORTS\"/>
    </mc:Choice>
  </mc:AlternateContent>
  <bookViews>
    <workbookView xWindow="0" yWindow="0" windowWidth="20490" windowHeight="7755" activeTab="1"/>
  </bookViews>
  <sheets>
    <sheet name="NEPAL" sheetId="9" r:id="rId1"/>
    <sheet name="MATRIX" sheetId="11" r:id="rId2"/>
    <sheet name="Sheet1" sheetId="14" r:id="rId3"/>
    <sheet name="RAINOIL" sheetId="13" r:id="rId4"/>
    <sheet name="MAINLAND" sheetId="10" r:id="rId5"/>
    <sheet name="NORTHWEST" sheetId="12" r:id="rId6"/>
  </sheets>
  <definedNames>
    <definedName name="_xlnm._FilterDatabase" localSheetId="4" hidden="1">MAINLAND!$B$5:$O$32</definedName>
    <definedName name="_xlnm._FilterDatabase" localSheetId="0" hidden="1">NEPAL!$B$3:$N$70</definedName>
    <definedName name="_xlnm._FilterDatabase" localSheetId="2" hidden="1">Sheet1!$A$1:$J$26</definedName>
    <definedName name="_xlnm.Print_Area" localSheetId="4">MAINLAND!$B$2:$O$39</definedName>
    <definedName name="_xlnm.Print_Area" localSheetId="1">MATRIX!$B$3:$K$41</definedName>
    <definedName name="_xlnm.Print_Area" localSheetId="0">NEPAL!$B$2:$N$73</definedName>
    <definedName name="_xlnm.Print_Area" localSheetId="3">RAINOIL!$B$3:$O$8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9" l="1"/>
  <c r="I73" i="9"/>
  <c r="H38" i="10"/>
  <c r="H36" i="10"/>
  <c r="H33" i="10"/>
  <c r="H26" i="10"/>
  <c r="H25" i="14"/>
  <c r="H29" i="14"/>
  <c r="H27" i="14"/>
  <c r="Q36" i="10"/>
  <c r="P71" i="9"/>
  <c r="I37" i="11"/>
  <c r="I25" i="11"/>
  <c r="I22" i="11"/>
  <c r="I15" i="11"/>
  <c r="I10" i="11"/>
  <c r="I41" i="11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</calcChain>
</file>

<file path=xl/comments1.xml><?xml version="1.0" encoding="utf-8"?>
<comments xmlns="http://schemas.openxmlformats.org/spreadsheetml/2006/main">
  <authors>
    <author>HP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<sst xmlns="http://schemas.openxmlformats.org/spreadsheetml/2006/main" count="1010" uniqueCount="384">
  <si>
    <t>MARKETER NAME</t>
  </si>
  <si>
    <t>MARKETER CLASS</t>
  </si>
  <si>
    <t>MT No</t>
  </si>
  <si>
    <t>TRUCK No</t>
  </si>
  <si>
    <t>PROG QTY (LTRS)</t>
  </si>
  <si>
    <t>LOADED QTY (LTRS)</t>
  </si>
  <si>
    <t>DRIVER'S NAME</t>
  </si>
  <si>
    <t>DRIVER'S GSM No</t>
  </si>
  <si>
    <t>WB No</t>
  </si>
  <si>
    <t>DESTINATION STATE</t>
  </si>
  <si>
    <t>INDEPENDENT</t>
  </si>
  <si>
    <t>DATE</t>
  </si>
  <si>
    <t>WARRI</t>
  </si>
  <si>
    <t>FILLING STATION ADDRESS</t>
  </si>
  <si>
    <t>DELTA</t>
  </si>
  <si>
    <t>ASABA</t>
  </si>
  <si>
    <t>PAUL</t>
  </si>
  <si>
    <t>0813 187 0104</t>
  </si>
  <si>
    <t>XB 236 KLK</t>
  </si>
  <si>
    <t>DD PAPYNOH LTD</t>
  </si>
  <si>
    <t>XC 671 WWR</t>
  </si>
  <si>
    <t>GIFT</t>
  </si>
  <si>
    <t>0813 887 8285</t>
  </si>
  <si>
    <t>KASTLE INTGRATED LTD</t>
  </si>
  <si>
    <t>SN</t>
  </si>
  <si>
    <t>EFR 891 XA</t>
  </si>
  <si>
    <t>GODSTIME</t>
  </si>
  <si>
    <t>0807 118 0554</t>
  </si>
  <si>
    <t>WWR 444 ZC</t>
  </si>
  <si>
    <t>STANLEY</t>
  </si>
  <si>
    <t>0803 065 2152</t>
  </si>
  <si>
    <t>XR 520 LSR</t>
  </si>
  <si>
    <t>STEPHEN</t>
  </si>
  <si>
    <t>0810 025 3096</t>
  </si>
  <si>
    <t>MATORIA LTD</t>
  </si>
  <si>
    <t>JRT 428 XA</t>
  </si>
  <si>
    <t>JONATHAN</t>
  </si>
  <si>
    <t>0706 975 6033</t>
  </si>
  <si>
    <t>JRT 427 XA</t>
  </si>
  <si>
    <t>SUPREME</t>
  </si>
  <si>
    <t>0813 289 5363</t>
  </si>
  <si>
    <t>JRT 355 XA</t>
  </si>
  <si>
    <t>JONA</t>
  </si>
  <si>
    <t>0816 318 3368</t>
  </si>
  <si>
    <t>DSZ 352 XA</t>
  </si>
  <si>
    <t>JOSIAH</t>
  </si>
  <si>
    <t>0806 391 2572</t>
  </si>
  <si>
    <t>NEPAL OIL &amp; GAS LTD</t>
  </si>
  <si>
    <t>BDG 123 XA</t>
  </si>
  <si>
    <t>YUSUF</t>
  </si>
  <si>
    <t>0803 311 5017</t>
  </si>
  <si>
    <t>WRR 248 XB</t>
  </si>
  <si>
    <t>OBA</t>
  </si>
  <si>
    <t>ANAMBRA</t>
  </si>
  <si>
    <t>XB 330 KRD</t>
  </si>
  <si>
    <t>WRR 217 XB</t>
  </si>
  <si>
    <t>CAL 210 XB</t>
  </si>
  <si>
    <t>WRR 216 XB</t>
  </si>
  <si>
    <t>CAL 206 XB</t>
  </si>
  <si>
    <t>WRR 221 XB</t>
  </si>
  <si>
    <t>NNEWI</t>
  </si>
  <si>
    <t>WRR 219 XB</t>
  </si>
  <si>
    <t>CAL 207 XB</t>
  </si>
  <si>
    <t>WRR 222 XB</t>
  </si>
  <si>
    <t>WRR 220 XB</t>
  </si>
  <si>
    <t>DAILY PMS LOADING AT NEPAL TERMINAL OGHARA ON SEPTEMBER, 2017</t>
  </si>
  <si>
    <t>LEH 443 XA</t>
  </si>
  <si>
    <t>FESTUS</t>
  </si>
  <si>
    <t>0814 400 8282</t>
  </si>
  <si>
    <t>XP 706 EPE</t>
  </si>
  <si>
    <t>BRIGHT</t>
  </si>
  <si>
    <t>0806 456 1211</t>
  </si>
  <si>
    <t>CHRISLOBITO LTD</t>
  </si>
  <si>
    <t>JONAH</t>
  </si>
  <si>
    <t>0816 315 3368</t>
  </si>
  <si>
    <t>0706 599 6033</t>
  </si>
  <si>
    <t>0816 084 7349</t>
  </si>
  <si>
    <t>WWR 93 ZU</t>
  </si>
  <si>
    <t>EDWIN</t>
  </si>
  <si>
    <t>0803 251 1858</t>
  </si>
  <si>
    <t>XN 818 BEN</t>
  </si>
  <si>
    <t>IFEANYI</t>
  </si>
  <si>
    <t>0813 372 8810</t>
  </si>
  <si>
    <t>XB 219 LEH</t>
  </si>
  <si>
    <t>KEN</t>
  </si>
  <si>
    <t>0816 972 3728</t>
  </si>
  <si>
    <t>KTU 400 XA</t>
  </si>
  <si>
    <t>OBUS</t>
  </si>
  <si>
    <t>0803 219 4443</t>
  </si>
  <si>
    <t>ADKUN LTD</t>
  </si>
  <si>
    <t>XU 736 SMK</t>
  </si>
  <si>
    <t>MATTHEW</t>
  </si>
  <si>
    <t>0806 406 1794</t>
  </si>
  <si>
    <t>JJJ 108 XU</t>
  </si>
  <si>
    <t>ADAMU</t>
  </si>
  <si>
    <t>0803 790 6443</t>
  </si>
  <si>
    <t>JJJ 117 XU</t>
  </si>
  <si>
    <t>WALE</t>
  </si>
  <si>
    <t>0811 477 0058</t>
  </si>
  <si>
    <t>KPE 21 XA</t>
  </si>
  <si>
    <t>0806 059 5824</t>
  </si>
  <si>
    <t>JACOB</t>
  </si>
  <si>
    <t>0812 286 5353</t>
  </si>
  <si>
    <t>UMARU SALIHU KOKO</t>
  </si>
  <si>
    <t>0302998</t>
  </si>
  <si>
    <t>BES 131 XA</t>
  </si>
  <si>
    <t>KABIRU</t>
  </si>
  <si>
    <t>0803 466 1923</t>
  </si>
  <si>
    <t>MINNA</t>
  </si>
  <si>
    <t>NIGER</t>
  </si>
  <si>
    <t>0302999</t>
  </si>
  <si>
    <t>BES 129 XA</t>
  </si>
  <si>
    <t>0903 540 0786</t>
  </si>
  <si>
    <t>0423759</t>
  </si>
  <si>
    <t>BES 128 XA</t>
  </si>
  <si>
    <t>0803 694 2443</t>
  </si>
  <si>
    <t>SULEJA</t>
  </si>
  <si>
    <t>0423758</t>
  </si>
  <si>
    <t>BES 126 XA</t>
  </si>
  <si>
    <t>YAHAYA</t>
  </si>
  <si>
    <t>0903 339 2789</t>
  </si>
  <si>
    <t>0302881</t>
  </si>
  <si>
    <t>KGG  07 XA</t>
  </si>
  <si>
    <t>SALIYU</t>
  </si>
  <si>
    <t>0703 830 1261</t>
  </si>
  <si>
    <t>0302882</t>
  </si>
  <si>
    <t>BES 132 XA</t>
  </si>
  <si>
    <t>SHEHU</t>
  </si>
  <si>
    <t>0803 395 3120</t>
  </si>
  <si>
    <t>NO LOADING OPERATIONS IN NORTHWEST DEPOT IN SEPTEMBER, 2017</t>
  </si>
  <si>
    <t>0302885</t>
  </si>
  <si>
    <t>GZA 221 XA</t>
  </si>
  <si>
    <t>SULAMANI</t>
  </si>
  <si>
    <t>0714 567 9900</t>
  </si>
  <si>
    <t>0302886</t>
  </si>
  <si>
    <t>BES 139 XA</t>
  </si>
  <si>
    <t>ABDULLAHI</t>
  </si>
  <si>
    <t>0703 526 4536</t>
  </si>
  <si>
    <t>0423760</t>
  </si>
  <si>
    <t>BES 130 XA</t>
  </si>
  <si>
    <t>HALEDU</t>
  </si>
  <si>
    <t>0806 122 2661</t>
  </si>
  <si>
    <t>WWR  02 XA</t>
  </si>
  <si>
    <t>OMONI MOSES</t>
  </si>
  <si>
    <t>0810 182 2303</t>
  </si>
  <si>
    <t>LSD LTD</t>
  </si>
  <si>
    <t>BEN 765 XA</t>
  </si>
  <si>
    <t>MACAULEY</t>
  </si>
  <si>
    <t>0703 686 3349</t>
  </si>
  <si>
    <t>ONITEA</t>
  </si>
  <si>
    <t>ONDO</t>
  </si>
  <si>
    <t>GREATLINE LTD</t>
  </si>
  <si>
    <t>BEN 388 XY</t>
  </si>
  <si>
    <t>FELIX</t>
  </si>
  <si>
    <t>0703 712 1659</t>
  </si>
  <si>
    <t>BENIN</t>
  </si>
  <si>
    <t>EDO</t>
  </si>
  <si>
    <t>BLUE POINT</t>
  </si>
  <si>
    <t>BSZ 128 XA</t>
  </si>
  <si>
    <t>MONDAY</t>
  </si>
  <si>
    <t>0703 314 3947</t>
  </si>
  <si>
    <t>EFR 313 ZQ</t>
  </si>
  <si>
    <t>RASHEED</t>
  </si>
  <si>
    <t>0806 965 7288</t>
  </si>
  <si>
    <t>PATO-OHIS</t>
  </si>
  <si>
    <t>LSD 234 XC</t>
  </si>
  <si>
    <t>JOSHUA</t>
  </si>
  <si>
    <t>0703 796 4950</t>
  </si>
  <si>
    <t>CROWN OIL</t>
  </si>
  <si>
    <t>AAA 638 XJ</t>
  </si>
  <si>
    <t>FRIDAY</t>
  </si>
  <si>
    <t>0805 344 7572</t>
  </si>
  <si>
    <t>ENUGU</t>
  </si>
  <si>
    <t>BEN 442 XB</t>
  </si>
  <si>
    <t>SUNDAY</t>
  </si>
  <si>
    <t>0806 066 5219</t>
  </si>
  <si>
    <t>GLOBAL QUETUDE PET</t>
  </si>
  <si>
    <t>GBZ 437 XA</t>
  </si>
  <si>
    <t>DAPO</t>
  </si>
  <si>
    <t>0806 411 4238</t>
  </si>
  <si>
    <t>EDENOKOUN</t>
  </si>
  <si>
    <t>XT 130 BEN</t>
  </si>
  <si>
    <t>VICTOR</t>
  </si>
  <si>
    <t>0802 691 6719</t>
  </si>
  <si>
    <t>IKARE</t>
  </si>
  <si>
    <t>AMBURSAH &amp; SONS</t>
  </si>
  <si>
    <t>BRK 587 XA</t>
  </si>
  <si>
    <t>IDRIS</t>
  </si>
  <si>
    <t>0906 066 1715</t>
  </si>
  <si>
    <t>GUSAU</t>
  </si>
  <si>
    <t>ZAMFARA</t>
  </si>
  <si>
    <t>EDENOKOUN LTD</t>
  </si>
  <si>
    <t>BEN  61 ZW</t>
  </si>
  <si>
    <t>ERNEST EKOS</t>
  </si>
  <si>
    <t>0803 454 4990</t>
  </si>
  <si>
    <t>BLUE CROWN INV</t>
  </si>
  <si>
    <t>AKR 547 XA</t>
  </si>
  <si>
    <t>SAHEED</t>
  </si>
  <si>
    <t>0705 959 5529</t>
  </si>
  <si>
    <t>AKURE</t>
  </si>
  <si>
    <t>ASB 960 ZH</t>
  </si>
  <si>
    <t>0814 634 0841</t>
  </si>
  <si>
    <t>ONITSHA</t>
  </si>
  <si>
    <t>LEOK INTEGRATED</t>
  </si>
  <si>
    <t>KRD 688 XE</t>
  </si>
  <si>
    <t>JIDE</t>
  </si>
  <si>
    <t>0909 216 8055</t>
  </si>
  <si>
    <t>GLOBAL QUIETUDE PET</t>
  </si>
  <si>
    <t>USL 670 YA</t>
  </si>
  <si>
    <t>NIYI</t>
  </si>
  <si>
    <t>0817 295 6626</t>
  </si>
  <si>
    <t>LOKOJA</t>
  </si>
  <si>
    <t>KOGI</t>
  </si>
  <si>
    <t>ABC 448 XA</t>
  </si>
  <si>
    <t>AMINU</t>
  </si>
  <si>
    <t>0803 806 7585</t>
  </si>
  <si>
    <t>MANNAJOT NIG LTD</t>
  </si>
  <si>
    <t>BEN 841 ZW</t>
  </si>
  <si>
    <t>0809 142 1229</t>
  </si>
  <si>
    <t>S/NO</t>
  </si>
  <si>
    <t xml:space="preserve"> CUSTOMER NAME</t>
  </si>
  <si>
    <t>TRUCK NUMBER</t>
  </si>
  <si>
    <t>PPMC TICKET NO</t>
  </si>
  <si>
    <t>MATRIX TICKET NO</t>
  </si>
  <si>
    <t>WAY BILL</t>
  </si>
  <si>
    <t>QUANTITY</t>
  </si>
  <si>
    <t>DESTINATION</t>
  </si>
  <si>
    <t>TRANSPORTER</t>
  </si>
  <si>
    <t>25/9/2017</t>
  </si>
  <si>
    <t>MATRIX ENERGY</t>
  </si>
  <si>
    <t>LND 400 XN</t>
  </si>
  <si>
    <t>SULEJA,NIGER STATE</t>
  </si>
  <si>
    <t>MATRIX</t>
  </si>
  <si>
    <t>YAMAN NIG</t>
  </si>
  <si>
    <t>KWL 217 YH</t>
  </si>
  <si>
    <t>YAMAN</t>
  </si>
  <si>
    <t>ABJ 968 YJ</t>
  </si>
  <si>
    <t>YAB 56 YR</t>
  </si>
  <si>
    <t>26/9/2017</t>
  </si>
  <si>
    <t>MATRIX ENERGY LTD</t>
  </si>
  <si>
    <t>GGE 01 XP</t>
  </si>
  <si>
    <t>KRD 478 XT</t>
  </si>
  <si>
    <t>KANO STATE</t>
  </si>
  <si>
    <t>KRD 471 XT</t>
  </si>
  <si>
    <t>AKURE,ONDO STATE</t>
  </si>
  <si>
    <t>27/9/2017</t>
  </si>
  <si>
    <t>AAA 817 XR</t>
  </si>
  <si>
    <t>AIRPORT RD,WARRI DELTA STATE</t>
  </si>
  <si>
    <t>JJJ 118 XU</t>
  </si>
  <si>
    <t>UDU RD,WARRI,DELTA STATE</t>
  </si>
  <si>
    <t>BDG 609 XS</t>
  </si>
  <si>
    <t>LOKOJA,KOGI STATE</t>
  </si>
  <si>
    <t>KJA 43 XQ</t>
  </si>
  <si>
    <t>YAB 55 YR</t>
  </si>
  <si>
    <t>28/9/2017</t>
  </si>
  <si>
    <t>JJJ 101 XU</t>
  </si>
  <si>
    <t>WARRI DELTA STATE</t>
  </si>
  <si>
    <t>29/9/2017</t>
  </si>
  <si>
    <t>KJA 65 XQ</t>
  </si>
  <si>
    <t>UROMI,EDO STATE</t>
  </si>
  <si>
    <t>CLIFFORD OIL &amp; GAS</t>
  </si>
  <si>
    <t>HAMUJA NIG</t>
  </si>
  <si>
    <t>KRD 771 XT</t>
  </si>
  <si>
    <t>UGHELLI,DELTA STATE</t>
  </si>
  <si>
    <t>KSA &amp; B</t>
  </si>
  <si>
    <t>AAA 638  XJ</t>
  </si>
  <si>
    <t>CLIFFRUTH INVEST.</t>
  </si>
  <si>
    <t>EPE 101 XU</t>
  </si>
  <si>
    <t>KJA 48 XQ</t>
  </si>
  <si>
    <t>ZARIA,KANO,KANO STATE</t>
  </si>
  <si>
    <t>EKY 203 XV</t>
  </si>
  <si>
    <t>SCOMMA GLOBAL</t>
  </si>
  <si>
    <t>AGB 165 ZD</t>
  </si>
  <si>
    <t>140092/140091</t>
  </si>
  <si>
    <t>20520/20521</t>
  </si>
  <si>
    <t>OTOKUTU,WARRI,DELTA STATE</t>
  </si>
  <si>
    <t>MASEJIK</t>
  </si>
  <si>
    <t xml:space="preserve"> </t>
  </si>
  <si>
    <t>TOTAL</t>
  </si>
  <si>
    <t>S/N</t>
  </si>
  <si>
    <t>DEPOT REP NAME</t>
  </si>
  <si>
    <t>DEPOT REP GSM No</t>
  </si>
  <si>
    <t>OPENING STOCK</t>
  </si>
  <si>
    <t>AUSMA</t>
  </si>
  <si>
    <t>UWN 279 ZA</t>
  </si>
  <si>
    <t>KINGSLEY</t>
  </si>
  <si>
    <t>0812 213 5879</t>
  </si>
  <si>
    <t>HILLARY</t>
  </si>
  <si>
    <t>0803 704 8919</t>
  </si>
  <si>
    <t>CALABAR MAIN</t>
  </si>
  <si>
    <t>CROSS RIVER</t>
  </si>
  <si>
    <t>XV 37 XM</t>
  </si>
  <si>
    <t>UCHE</t>
  </si>
  <si>
    <t>0701 147 3314</t>
  </si>
  <si>
    <t>STANEL OIL</t>
  </si>
  <si>
    <t>ABC 631 XC</t>
  </si>
  <si>
    <t>LUCKY</t>
  </si>
  <si>
    <t>0806 538 2444</t>
  </si>
  <si>
    <t>SUNNY</t>
  </si>
  <si>
    <t>0816 660 2762</t>
  </si>
  <si>
    <t>AWKA</t>
  </si>
  <si>
    <t>BSA 52 XJ</t>
  </si>
  <si>
    <t>BABA</t>
  </si>
  <si>
    <t>0903 545 4449</t>
  </si>
  <si>
    <t>BSA 51 XJ</t>
  </si>
  <si>
    <t>SHAMMAH</t>
  </si>
  <si>
    <t>0810 469 3678</t>
  </si>
  <si>
    <t>ABC 624 XC</t>
  </si>
  <si>
    <t>REUBEN</t>
  </si>
  <si>
    <t>0806 312 2462</t>
  </si>
  <si>
    <t>AKWA</t>
  </si>
  <si>
    <t>JEZCO OIL</t>
  </si>
  <si>
    <t>ENU 646 XU</t>
  </si>
  <si>
    <t>0808 336 2285</t>
  </si>
  <si>
    <t>NONSO</t>
  </si>
  <si>
    <t>0906 119 9337</t>
  </si>
  <si>
    <t>XX 918 PHC</t>
  </si>
  <si>
    <t>OJIGUN</t>
  </si>
  <si>
    <t>0817 478 6788</t>
  </si>
  <si>
    <t>NGOZI PET</t>
  </si>
  <si>
    <t>YLA 64 XM</t>
  </si>
  <si>
    <t>CHIDI</t>
  </si>
  <si>
    <t>0803 268 0264</t>
  </si>
  <si>
    <t>UDDYKING OIL</t>
  </si>
  <si>
    <t>DUK 384 XA</t>
  </si>
  <si>
    <t>PAULSON</t>
  </si>
  <si>
    <t>0909 534 6064</t>
  </si>
  <si>
    <t>LUKMAN</t>
  </si>
  <si>
    <t>0809 335 0350</t>
  </si>
  <si>
    <t>CALABAR MN</t>
  </si>
  <si>
    <t>CROSSS RIVER</t>
  </si>
  <si>
    <t>LND 176 XM</t>
  </si>
  <si>
    <t>ELIJAH</t>
  </si>
  <si>
    <t>0803 092 6125</t>
  </si>
  <si>
    <t>JJJ 832 XJ</t>
  </si>
  <si>
    <t>CHIKA</t>
  </si>
  <si>
    <t>0703 891 9083</t>
  </si>
  <si>
    <t>RIQUEST OIL</t>
  </si>
  <si>
    <t>UNC 609 XA</t>
  </si>
  <si>
    <t>PETER</t>
  </si>
  <si>
    <t>0803 364 9998</t>
  </si>
  <si>
    <t>BEAUTY</t>
  </si>
  <si>
    <t>0811 256 1881</t>
  </si>
  <si>
    <t>PORTHARCOURT</t>
  </si>
  <si>
    <t>RIVERS</t>
  </si>
  <si>
    <t>ENU 247 XD</t>
  </si>
  <si>
    <t>CHILE</t>
  </si>
  <si>
    <t>0817 355 4373</t>
  </si>
  <si>
    <t>SSM 747 ZJ</t>
  </si>
  <si>
    <t>0803 414 2649</t>
  </si>
  <si>
    <t>ABC 632 XC</t>
  </si>
  <si>
    <t>KILOBERT</t>
  </si>
  <si>
    <t>0812 246 2160</t>
  </si>
  <si>
    <t>0809 695 2701</t>
  </si>
  <si>
    <t>CROSS RIVERS</t>
  </si>
  <si>
    <t>AKL 350 ZT</t>
  </si>
  <si>
    <t>RABIU</t>
  </si>
  <si>
    <t>0806 587 8778</t>
  </si>
  <si>
    <t>RAPHGRASONS</t>
  </si>
  <si>
    <t>NTE 37 XA</t>
  </si>
  <si>
    <t>0703 937 1402</t>
  </si>
  <si>
    <t>SYLVESTER</t>
  </si>
  <si>
    <t>0803 388 6172</t>
  </si>
  <si>
    <t>XM 695 KSF</t>
  </si>
  <si>
    <t>DAVID</t>
  </si>
  <si>
    <t>0808 692 2349</t>
  </si>
  <si>
    <t>BDG 365 XL</t>
  </si>
  <si>
    <t>AMECHI</t>
  </si>
  <si>
    <t>0703 292 3089</t>
  </si>
  <si>
    <t>FKJ 722 XC</t>
  </si>
  <si>
    <t>CHRISTIAN</t>
  </si>
  <si>
    <t>0906 046 4497</t>
  </si>
  <si>
    <t>AAA 109 XD</t>
  </si>
  <si>
    <t>KHAKI</t>
  </si>
  <si>
    <t>0806 744 5602</t>
  </si>
  <si>
    <t>FAITH IN GOD</t>
  </si>
  <si>
    <t>KJA202XA</t>
  </si>
  <si>
    <t>MATRIX DEPOT DAILY (PMS) TRUCK-OUTS FOR SEPTEMBER, 2017</t>
  </si>
  <si>
    <t>TOTAL (24) TRUCKS LOADED</t>
  </si>
  <si>
    <t xml:space="preserve">CLOSING BALANCE STOCK </t>
  </si>
  <si>
    <t>MAINLAND DAILY PMS LOADOUTS FOR SEPTEMBER, 2017</t>
  </si>
  <si>
    <t>TOTAL LOADOUTS</t>
  </si>
  <si>
    <t>RAINOIL DAILY TRUCKOUT FOR SEPTEMBER, 2017</t>
  </si>
  <si>
    <t>TOTAL LOADED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</si>
</sst>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7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/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6" fillId="0" borderId="3" xfId="0" quotePrefix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 vertical="center"/>
    </xf>
    <xf numFmtId="43" fontId="10" fillId="2" borderId="3" xfId="1" applyFont="1" applyFill="1" applyBorder="1" applyAlignment="1">
      <alignment horizontal="center" vertical="center"/>
    </xf>
    <xf numFmtId="3" fontId="6" fillId="0" borderId="0" xfId="0" applyNumberFormat="1" applyFont="1"/>
    <xf numFmtId="3" fontId="1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6" fillId="0" borderId="5" xfId="0" quotePrefix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7" xfId="0" applyNumberFormat="1" applyFont="1" applyFill="1" applyBorder="1" applyAlignment="1">
      <alignment horizontal="center" vertical="center" wrapText="1"/>
    </xf>
    <xf numFmtId="43" fontId="10" fillId="2" borderId="17" xfId="1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43" fontId="3" fillId="3" borderId="9" xfId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3" fontId="2" fillId="0" borderId="7" xfId="1" applyFont="1" applyBorder="1" applyAlignment="1">
      <alignment horizontal="center"/>
    </xf>
    <xf numFmtId="0" fontId="0" fillId="0" borderId="8" xfId="0" applyBorder="1" applyAlignment="1">
      <alignment horizontal="center"/>
    </xf>
    <xf numFmtId="43" fontId="2" fillId="0" borderId="9" xfId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3" fontId="2" fillId="0" borderId="17" xfId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43" fontId="2" fillId="0" borderId="26" xfId="1" applyFont="1" applyBorder="1" applyAlignment="1">
      <alignment horizontal="center"/>
    </xf>
    <xf numFmtId="0" fontId="0" fillId="0" borderId="27" xfId="0" applyBorder="1" applyAlignment="1">
      <alignment horizontal="center"/>
    </xf>
    <xf numFmtId="43" fontId="3" fillId="0" borderId="17" xfId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43" fontId="2" fillId="0" borderId="30" xfId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7" xfId="1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38" xfId="0" quotePrefix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0" fontId="6" fillId="0" borderId="31" xfId="0" quotePrefix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6" fillId="0" borderId="35" xfId="0" applyFont="1" applyBorder="1" applyAlignment="1">
      <alignment vertical="center"/>
    </xf>
    <xf numFmtId="3" fontId="1" fillId="0" borderId="36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26" xfId="1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0" fontId="6" fillId="0" borderId="9" xfId="0" quotePrefix="1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1" fillId="0" borderId="35" xfId="0" applyFont="1" applyBorder="1"/>
    <xf numFmtId="3" fontId="1" fillId="0" borderId="36" xfId="0" applyNumberFormat="1" applyFont="1" applyBorder="1"/>
    <xf numFmtId="3" fontId="1" fillId="0" borderId="4" xfId="0" applyNumberFormat="1" applyFont="1" applyBorder="1"/>
    <xf numFmtId="0" fontId="6" fillId="0" borderId="12" xfId="0" applyFont="1" applyBorder="1"/>
    <xf numFmtId="0" fontId="6" fillId="0" borderId="33" xfId="0" applyFont="1" applyBorder="1"/>
    <xf numFmtId="0" fontId="6" fillId="0" borderId="46" xfId="0" applyFont="1" applyBorder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3" xfId="0" applyBorder="1"/>
    <xf numFmtId="0" fontId="0" fillId="0" borderId="46" xfId="0" applyBorder="1"/>
    <xf numFmtId="0" fontId="3" fillId="0" borderId="0" xfId="0" applyFont="1" applyAlignment="1">
      <alignment horizont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8"/>
  <sheetViews>
    <sheetView view="pageBreakPreview" topLeftCell="A2" zoomScale="60" zoomScaleNormal="90" workbookViewId="0">
      <selection activeCell="E5" sqref="E5"/>
    </sheetView>
  </sheetViews>
  <sheetFormatPr defaultRowHeight="15.75" x14ac:dyDescent="0.25"/>
  <cols>
    <col min="2" max="2" width="6.28515625" style="1" bestFit="1" customWidth="1"/>
    <col min="3" max="3" width="11.85546875" style="4" bestFit="1" customWidth="1"/>
    <col min="4" max="4" width="24.28515625" style="1" customWidth="1"/>
    <col min="5" max="5" width="17" style="1" customWidth="1"/>
    <col min="6" max="6" width="17.7109375" style="1" bestFit="1" customWidth="1"/>
    <col min="7" max="7" width="17.42578125" style="1" customWidth="1"/>
    <col min="8" max="8" width="9.140625" style="1" customWidth="1"/>
    <col min="9" max="9" width="11.28515625" style="1" bestFit="1" customWidth="1"/>
    <col min="10" max="10" width="15.140625" style="1" customWidth="1"/>
    <col min="11" max="11" width="17.7109375" style="1" customWidth="1"/>
    <col min="12" max="12" width="7.85546875" style="1" bestFit="1" customWidth="1"/>
    <col min="13" max="13" width="13.28515625" style="1" customWidth="1"/>
    <col min="14" max="14" width="14.5703125" style="1" customWidth="1"/>
  </cols>
  <sheetData>
    <row r="1" spans="2:16" ht="16.5" thickBot="1" x14ac:dyDescent="0.3"/>
    <row r="2" spans="2:16" ht="21.75" thickBot="1" x14ac:dyDescent="0.3">
      <c r="B2" s="46" t="s">
        <v>65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2:16" s="3" customFormat="1" ht="48" thickBot="1" x14ac:dyDescent="0.3">
      <c r="B3" s="40" t="s">
        <v>24</v>
      </c>
      <c r="C3" s="41" t="s">
        <v>11</v>
      </c>
      <c r="D3" s="42" t="s">
        <v>0</v>
      </c>
      <c r="E3" s="43" t="s">
        <v>1</v>
      </c>
      <c r="F3" s="41" t="s">
        <v>2</v>
      </c>
      <c r="G3" s="41" t="s">
        <v>3</v>
      </c>
      <c r="H3" s="44" t="s">
        <v>4</v>
      </c>
      <c r="I3" s="43" t="s">
        <v>5</v>
      </c>
      <c r="J3" s="43" t="s">
        <v>6</v>
      </c>
      <c r="K3" s="43" t="s">
        <v>7</v>
      </c>
      <c r="L3" s="43" t="s">
        <v>8</v>
      </c>
      <c r="M3" s="43" t="s">
        <v>13</v>
      </c>
      <c r="N3" s="45" t="s">
        <v>9</v>
      </c>
    </row>
    <row r="4" spans="2:16" x14ac:dyDescent="0.25">
      <c r="B4" s="146">
        <v>1</v>
      </c>
      <c r="C4" s="34">
        <v>42983</v>
      </c>
      <c r="D4" s="33" t="s">
        <v>19</v>
      </c>
      <c r="E4" s="33" t="s">
        <v>10</v>
      </c>
      <c r="F4" s="35">
        <v>3457679</v>
      </c>
      <c r="G4" s="33" t="s">
        <v>25</v>
      </c>
      <c r="H4" s="36">
        <v>33000</v>
      </c>
      <c r="I4" s="36">
        <v>33000</v>
      </c>
      <c r="J4" s="37" t="s">
        <v>26</v>
      </c>
      <c r="K4" s="33" t="s">
        <v>27</v>
      </c>
      <c r="L4" s="38">
        <v>1662</v>
      </c>
      <c r="M4" s="39" t="s">
        <v>12</v>
      </c>
      <c r="N4" s="147" t="s">
        <v>14</v>
      </c>
      <c r="P4">
        <v>1</v>
      </c>
    </row>
    <row r="5" spans="2:16" x14ac:dyDescent="0.25">
      <c r="B5" s="148">
        <f t="shared" ref="B5:B17" si="0">B4+1</f>
        <v>2</v>
      </c>
      <c r="C5" s="6">
        <v>42983</v>
      </c>
      <c r="D5" s="5" t="s">
        <v>19</v>
      </c>
      <c r="E5" s="5" t="s">
        <v>10</v>
      </c>
      <c r="F5" s="7">
        <v>3457680</v>
      </c>
      <c r="G5" s="5" t="s">
        <v>28</v>
      </c>
      <c r="H5" s="8">
        <v>33000</v>
      </c>
      <c r="I5" s="8">
        <v>33000</v>
      </c>
      <c r="J5" s="9" t="s">
        <v>29</v>
      </c>
      <c r="K5" s="5" t="s">
        <v>30</v>
      </c>
      <c r="L5" s="10">
        <v>1664</v>
      </c>
      <c r="M5" s="11" t="s">
        <v>12</v>
      </c>
      <c r="N5" s="149" t="s">
        <v>14</v>
      </c>
      <c r="P5">
        <v>1</v>
      </c>
    </row>
    <row r="6" spans="2:16" x14ac:dyDescent="0.25">
      <c r="B6" s="148">
        <f t="shared" si="0"/>
        <v>3</v>
      </c>
      <c r="C6" s="6">
        <v>42983</v>
      </c>
      <c r="D6" s="5" t="s">
        <v>19</v>
      </c>
      <c r="E6" s="5" t="s">
        <v>10</v>
      </c>
      <c r="F6" s="7">
        <v>3457678</v>
      </c>
      <c r="G6" s="5" t="s">
        <v>31</v>
      </c>
      <c r="H6" s="8">
        <v>33000</v>
      </c>
      <c r="I6" s="8">
        <v>33000</v>
      </c>
      <c r="J6" s="9" t="s">
        <v>32</v>
      </c>
      <c r="K6" s="5" t="s">
        <v>33</v>
      </c>
      <c r="L6" s="10">
        <v>1666</v>
      </c>
      <c r="M6" s="11" t="s">
        <v>12</v>
      </c>
      <c r="N6" s="149" t="s">
        <v>14</v>
      </c>
      <c r="P6">
        <v>1</v>
      </c>
    </row>
    <row r="7" spans="2:16" x14ac:dyDescent="0.25">
      <c r="B7" s="148">
        <f t="shared" si="0"/>
        <v>4</v>
      </c>
      <c r="C7" s="6">
        <v>42983</v>
      </c>
      <c r="D7" s="5" t="s">
        <v>34</v>
      </c>
      <c r="E7" s="5" t="s">
        <v>10</v>
      </c>
      <c r="F7" s="7">
        <v>3457673</v>
      </c>
      <c r="G7" s="5" t="s">
        <v>35</v>
      </c>
      <c r="H7" s="8">
        <v>33000</v>
      </c>
      <c r="I7" s="8">
        <v>33000</v>
      </c>
      <c r="J7" s="9" t="s">
        <v>36</v>
      </c>
      <c r="K7" s="5" t="s">
        <v>37</v>
      </c>
      <c r="L7" s="10">
        <v>1663</v>
      </c>
      <c r="M7" s="11" t="s">
        <v>12</v>
      </c>
      <c r="N7" s="149" t="s">
        <v>14</v>
      </c>
      <c r="P7">
        <v>1</v>
      </c>
    </row>
    <row r="8" spans="2:16" x14ac:dyDescent="0.25">
      <c r="B8" s="148">
        <f t="shared" si="0"/>
        <v>5</v>
      </c>
      <c r="C8" s="6">
        <v>42983</v>
      </c>
      <c r="D8" s="5" t="s">
        <v>34</v>
      </c>
      <c r="E8" s="5" t="s">
        <v>10</v>
      </c>
      <c r="F8" s="7">
        <v>3457672</v>
      </c>
      <c r="G8" s="5" t="s">
        <v>38</v>
      </c>
      <c r="H8" s="8">
        <v>33000</v>
      </c>
      <c r="I8" s="8">
        <v>33000</v>
      </c>
      <c r="J8" s="9" t="s">
        <v>39</v>
      </c>
      <c r="K8" s="5" t="s">
        <v>40</v>
      </c>
      <c r="L8" s="10">
        <v>1665</v>
      </c>
      <c r="M8" s="11" t="s">
        <v>12</v>
      </c>
      <c r="N8" s="149" t="s">
        <v>14</v>
      </c>
      <c r="P8">
        <v>1</v>
      </c>
    </row>
    <row r="9" spans="2:16" x14ac:dyDescent="0.25">
      <c r="B9" s="148">
        <f t="shared" si="0"/>
        <v>6</v>
      </c>
      <c r="C9" s="6">
        <v>42983</v>
      </c>
      <c r="D9" s="5" t="s">
        <v>34</v>
      </c>
      <c r="E9" s="5" t="s">
        <v>10</v>
      </c>
      <c r="F9" s="7">
        <v>3457671</v>
      </c>
      <c r="G9" s="5" t="s">
        <v>41</v>
      </c>
      <c r="H9" s="8">
        <v>33000</v>
      </c>
      <c r="I9" s="8">
        <v>33000</v>
      </c>
      <c r="J9" s="9" t="s">
        <v>42</v>
      </c>
      <c r="K9" s="5" t="s">
        <v>43</v>
      </c>
      <c r="L9" s="10">
        <v>1667</v>
      </c>
      <c r="M9" s="11" t="s">
        <v>12</v>
      </c>
      <c r="N9" s="149" t="s">
        <v>14</v>
      </c>
      <c r="P9">
        <v>1</v>
      </c>
    </row>
    <row r="10" spans="2:16" x14ac:dyDescent="0.25">
      <c r="B10" s="148">
        <f t="shared" si="0"/>
        <v>7</v>
      </c>
      <c r="C10" s="6">
        <v>42983</v>
      </c>
      <c r="D10" s="5" t="s">
        <v>34</v>
      </c>
      <c r="E10" s="5" t="s">
        <v>10</v>
      </c>
      <c r="F10" s="7">
        <v>3457674</v>
      </c>
      <c r="G10" s="5" t="s">
        <v>44</v>
      </c>
      <c r="H10" s="8">
        <v>33000</v>
      </c>
      <c r="I10" s="8">
        <v>33000</v>
      </c>
      <c r="J10" s="9" t="s">
        <v>45</v>
      </c>
      <c r="K10" s="5" t="s">
        <v>46</v>
      </c>
      <c r="L10" s="10">
        <v>1668</v>
      </c>
      <c r="M10" s="11" t="s">
        <v>12</v>
      </c>
      <c r="N10" s="149" t="s">
        <v>14</v>
      </c>
      <c r="P10">
        <v>1</v>
      </c>
    </row>
    <row r="11" spans="2:16" x14ac:dyDescent="0.25">
      <c r="B11" s="148">
        <f t="shared" si="0"/>
        <v>8</v>
      </c>
      <c r="C11" s="6">
        <v>42983</v>
      </c>
      <c r="D11" s="5" t="s">
        <v>47</v>
      </c>
      <c r="E11" s="5" t="s">
        <v>10</v>
      </c>
      <c r="F11" s="7">
        <v>3457192</v>
      </c>
      <c r="G11" s="5" t="s">
        <v>48</v>
      </c>
      <c r="H11" s="8">
        <v>36000</v>
      </c>
      <c r="I11" s="8">
        <v>36000</v>
      </c>
      <c r="J11" s="9" t="s">
        <v>49</v>
      </c>
      <c r="K11" s="5" t="s">
        <v>50</v>
      </c>
      <c r="L11" s="10">
        <v>4325</v>
      </c>
      <c r="M11" s="11" t="s">
        <v>15</v>
      </c>
      <c r="N11" s="149" t="s">
        <v>14</v>
      </c>
      <c r="P11">
        <v>1</v>
      </c>
    </row>
    <row r="12" spans="2:16" x14ac:dyDescent="0.25">
      <c r="B12" s="148">
        <f t="shared" si="0"/>
        <v>9</v>
      </c>
      <c r="C12" s="6">
        <v>42983</v>
      </c>
      <c r="D12" s="5" t="s">
        <v>47</v>
      </c>
      <c r="E12" s="5" t="s">
        <v>10</v>
      </c>
      <c r="F12" s="7">
        <v>3457218</v>
      </c>
      <c r="G12" s="5" t="s">
        <v>51</v>
      </c>
      <c r="H12" s="8">
        <v>33000</v>
      </c>
      <c r="I12" s="8">
        <v>33000</v>
      </c>
      <c r="J12" s="9" t="s">
        <v>49</v>
      </c>
      <c r="K12" s="5" t="s">
        <v>50</v>
      </c>
      <c r="L12" s="10">
        <v>4319</v>
      </c>
      <c r="M12" s="11" t="s">
        <v>52</v>
      </c>
      <c r="N12" s="149" t="s">
        <v>53</v>
      </c>
      <c r="P12">
        <v>1</v>
      </c>
    </row>
    <row r="13" spans="2:16" x14ac:dyDescent="0.25">
      <c r="B13" s="148">
        <f t="shared" si="0"/>
        <v>10</v>
      </c>
      <c r="C13" s="6">
        <v>42983</v>
      </c>
      <c r="D13" s="5" t="s">
        <v>47</v>
      </c>
      <c r="E13" s="5" t="s">
        <v>10</v>
      </c>
      <c r="F13" s="7">
        <v>3457223</v>
      </c>
      <c r="G13" s="5" t="s">
        <v>54</v>
      </c>
      <c r="H13" s="8">
        <v>33000</v>
      </c>
      <c r="I13" s="8">
        <v>33000</v>
      </c>
      <c r="J13" s="9" t="s">
        <v>49</v>
      </c>
      <c r="K13" s="5" t="s">
        <v>50</v>
      </c>
      <c r="L13" s="10">
        <v>4314</v>
      </c>
      <c r="M13" s="11" t="s">
        <v>52</v>
      </c>
      <c r="N13" s="149" t="s">
        <v>53</v>
      </c>
      <c r="P13">
        <v>1</v>
      </c>
    </row>
    <row r="14" spans="2:16" x14ac:dyDescent="0.25">
      <c r="B14" s="148">
        <f t="shared" si="0"/>
        <v>11</v>
      </c>
      <c r="C14" s="6">
        <v>42983</v>
      </c>
      <c r="D14" s="5" t="s">
        <v>47</v>
      </c>
      <c r="E14" s="5" t="s">
        <v>10</v>
      </c>
      <c r="F14" s="7">
        <v>3457217</v>
      </c>
      <c r="G14" s="5" t="s">
        <v>55</v>
      </c>
      <c r="H14" s="8">
        <v>33000</v>
      </c>
      <c r="I14" s="8">
        <v>33000</v>
      </c>
      <c r="J14" s="9" t="s">
        <v>49</v>
      </c>
      <c r="K14" s="5" t="s">
        <v>50</v>
      </c>
      <c r="L14" s="10">
        <v>4320</v>
      </c>
      <c r="M14" s="11" t="s">
        <v>52</v>
      </c>
      <c r="N14" s="149" t="s">
        <v>53</v>
      </c>
      <c r="P14">
        <v>1</v>
      </c>
    </row>
    <row r="15" spans="2:16" x14ac:dyDescent="0.25">
      <c r="B15" s="148">
        <f t="shared" si="0"/>
        <v>12</v>
      </c>
      <c r="C15" s="6">
        <v>42983</v>
      </c>
      <c r="D15" s="5" t="s">
        <v>47</v>
      </c>
      <c r="E15" s="5" t="s">
        <v>10</v>
      </c>
      <c r="F15" s="7">
        <v>3457210</v>
      </c>
      <c r="G15" s="5" t="s">
        <v>56</v>
      </c>
      <c r="H15" s="8">
        <v>40000</v>
      </c>
      <c r="I15" s="8">
        <v>40000</v>
      </c>
      <c r="J15" s="9" t="s">
        <v>49</v>
      </c>
      <c r="K15" s="5" t="s">
        <v>50</v>
      </c>
      <c r="L15" s="10">
        <v>4322</v>
      </c>
      <c r="M15" s="11" t="s">
        <v>52</v>
      </c>
      <c r="N15" s="149" t="s">
        <v>53</v>
      </c>
      <c r="P15">
        <v>1</v>
      </c>
    </row>
    <row r="16" spans="2:16" x14ac:dyDescent="0.25">
      <c r="B16" s="148">
        <f t="shared" si="0"/>
        <v>13</v>
      </c>
      <c r="C16" s="6">
        <v>42983</v>
      </c>
      <c r="D16" s="5" t="s">
        <v>47</v>
      </c>
      <c r="E16" s="5" t="s">
        <v>10</v>
      </c>
      <c r="F16" s="7">
        <v>3457216</v>
      </c>
      <c r="G16" s="5" t="s">
        <v>57</v>
      </c>
      <c r="H16" s="8">
        <v>33000</v>
      </c>
      <c r="I16" s="8">
        <v>33000</v>
      </c>
      <c r="J16" s="9" t="s">
        <v>49</v>
      </c>
      <c r="K16" s="5" t="s">
        <v>50</v>
      </c>
      <c r="L16" s="10">
        <v>4321</v>
      </c>
      <c r="M16" s="11" t="s">
        <v>52</v>
      </c>
      <c r="N16" s="149" t="s">
        <v>53</v>
      </c>
      <c r="P16">
        <v>1</v>
      </c>
    </row>
    <row r="17" spans="2:16" x14ac:dyDescent="0.25">
      <c r="B17" s="148">
        <f t="shared" si="0"/>
        <v>14</v>
      </c>
      <c r="C17" s="6">
        <v>42983</v>
      </c>
      <c r="D17" s="5" t="s">
        <v>47</v>
      </c>
      <c r="E17" s="5" t="s">
        <v>10</v>
      </c>
      <c r="F17" s="7">
        <v>3457206</v>
      </c>
      <c r="G17" s="5" t="s">
        <v>58</v>
      </c>
      <c r="H17" s="8">
        <v>40000</v>
      </c>
      <c r="I17" s="8">
        <v>40000</v>
      </c>
      <c r="J17" s="9" t="s">
        <v>49</v>
      </c>
      <c r="K17" s="5" t="s">
        <v>50</v>
      </c>
      <c r="L17" s="10">
        <v>4324</v>
      </c>
      <c r="M17" s="11" t="s">
        <v>52</v>
      </c>
      <c r="N17" s="149" t="s">
        <v>53</v>
      </c>
      <c r="P17">
        <v>1</v>
      </c>
    </row>
    <row r="18" spans="2:16" x14ac:dyDescent="0.25">
      <c r="B18" s="148">
        <f>B17+1</f>
        <v>15</v>
      </c>
      <c r="C18" s="6">
        <v>42983</v>
      </c>
      <c r="D18" s="5" t="s">
        <v>47</v>
      </c>
      <c r="E18" s="5" t="s">
        <v>10</v>
      </c>
      <c r="F18" s="7">
        <v>3457221</v>
      </c>
      <c r="G18" s="5" t="s">
        <v>59</v>
      </c>
      <c r="H18" s="8">
        <v>33000</v>
      </c>
      <c r="I18" s="8">
        <v>33000</v>
      </c>
      <c r="J18" s="9" t="s">
        <v>49</v>
      </c>
      <c r="K18" s="5" t="s">
        <v>50</v>
      </c>
      <c r="L18" s="10">
        <v>4316</v>
      </c>
      <c r="M18" s="11" t="s">
        <v>60</v>
      </c>
      <c r="N18" s="149" t="s">
        <v>53</v>
      </c>
      <c r="P18">
        <v>1</v>
      </c>
    </row>
    <row r="19" spans="2:16" x14ac:dyDescent="0.25">
      <c r="B19" s="148">
        <f>B18+1</f>
        <v>16</v>
      </c>
      <c r="C19" s="6">
        <v>42983</v>
      </c>
      <c r="D19" s="5" t="s">
        <v>47</v>
      </c>
      <c r="E19" s="5" t="s">
        <v>10</v>
      </c>
      <c r="F19" s="7">
        <v>3457219</v>
      </c>
      <c r="G19" s="5" t="s">
        <v>61</v>
      </c>
      <c r="H19" s="8">
        <v>33000</v>
      </c>
      <c r="I19" s="8">
        <v>33000</v>
      </c>
      <c r="J19" s="9" t="s">
        <v>49</v>
      </c>
      <c r="K19" s="5" t="s">
        <v>50</v>
      </c>
      <c r="L19" s="10">
        <v>4318</v>
      </c>
      <c r="M19" s="11" t="s">
        <v>60</v>
      </c>
      <c r="N19" s="149" t="s">
        <v>53</v>
      </c>
      <c r="P19">
        <v>1</v>
      </c>
    </row>
    <row r="20" spans="2:16" x14ac:dyDescent="0.25">
      <c r="B20" s="148">
        <f>B19+1</f>
        <v>17</v>
      </c>
      <c r="C20" s="6">
        <v>42983</v>
      </c>
      <c r="D20" s="5" t="s">
        <v>47</v>
      </c>
      <c r="E20" s="5" t="s">
        <v>10</v>
      </c>
      <c r="F20" s="7">
        <v>3457207</v>
      </c>
      <c r="G20" s="5" t="s">
        <v>62</v>
      </c>
      <c r="H20" s="8">
        <v>40000</v>
      </c>
      <c r="I20" s="8">
        <v>40000</v>
      </c>
      <c r="J20" s="9" t="s">
        <v>49</v>
      </c>
      <c r="K20" s="5" t="s">
        <v>50</v>
      </c>
      <c r="L20" s="10">
        <v>4323</v>
      </c>
      <c r="M20" s="11" t="s">
        <v>60</v>
      </c>
      <c r="N20" s="149" t="s">
        <v>53</v>
      </c>
      <c r="P20">
        <v>1</v>
      </c>
    </row>
    <row r="21" spans="2:16" x14ac:dyDescent="0.25">
      <c r="B21" s="148">
        <f>B20+1</f>
        <v>18</v>
      </c>
      <c r="C21" s="6">
        <v>42983</v>
      </c>
      <c r="D21" s="5" t="s">
        <v>47</v>
      </c>
      <c r="E21" s="5" t="s">
        <v>10</v>
      </c>
      <c r="F21" s="7">
        <v>3457222</v>
      </c>
      <c r="G21" s="5" t="s">
        <v>63</v>
      </c>
      <c r="H21" s="8">
        <v>33000</v>
      </c>
      <c r="I21" s="8">
        <v>33000</v>
      </c>
      <c r="J21" s="9" t="s">
        <v>49</v>
      </c>
      <c r="K21" s="5" t="s">
        <v>50</v>
      </c>
      <c r="L21" s="10">
        <v>4315</v>
      </c>
      <c r="M21" s="11" t="s">
        <v>60</v>
      </c>
      <c r="N21" s="149" t="s">
        <v>53</v>
      </c>
      <c r="P21">
        <v>1</v>
      </c>
    </row>
    <row r="22" spans="2:16" x14ac:dyDescent="0.25">
      <c r="B22" s="148">
        <f>B21+1</f>
        <v>19</v>
      </c>
      <c r="C22" s="6">
        <v>42983</v>
      </c>
      <c r="D22" s="5" t="s">
        <v>47</v>
      </c>
      <c r="E22" s="5" t="s">
        <v>10</v>
      </c>
      <c r="F22" s="7">
        <v>3457220</v>
      </c>
      <c r="G22" s="5" t="s">
        <v>64</v>
      </c>
      <c r="H22" s="8">
        <v>33000</v>
      </c>
      <c r="I22" s="8">
        <v>33000</v>
      </c>
      <c r="J22" s="9" t="s">
        <v>49</v>
      </c>
      <c r="K22" s="5" t="s">
        <v>50</v>
      </c>
      <c r="L22" s="10">
        <v>4317</v>
      </c>
      <c r="M22" s="11" t="s">
        <v>60</v>
      </c>
      <c r="N22" s="149" t="s">
        <v>53</v>
      </c>
      <c r="P22">
        <v>1</v>
      </c>
    </row>
    <row r="23" spans="2:16" x14ac:dyDescent="0.25">
      <c r="B23" s="148">
        <f t="shared" ref="B23:B70" si="1">B22+1</f>
        <v>20</v>
      </c>
      <c r="C23" s="6">
        <v>42984</v>
      </c>
      <c r="D23" s="5" t="s">
        <v>23</v>
      </c>
      <c r="E23" s="5" t="s">
        <v>10</v>
      </c>
      <c r="F23" s="7">
        <v>3457667</v>
      </c>
      <c r="G23" s="5" t="s">
        <v>18</v>
      </c>
      <c r="H23" s="8">
        <v>33000</v>
      </c>
      <c r="I23" s="8">
        <v>33000</v>
      </c>
      <c r="J23" s="9" t="s">
        <v>16</v>
      </c>
      <c r="K23" s="5" t="s">
        <v>17</v>
      </c>
      <c r="L23" s="10">
        <v>1669</v>
      </c>
      <c r="M23" s="11" t="s">
        <v>12</v>
      </c>
      <c r="N23" s="149" t="s">
        <v>14</v>
      </c>
      <c r="P23">
        <v>1</v>
      </c>
    </row>
    <row r="24" spans="2:16" x14ac:dyDescent="0.25">
      <c r="B24" s="148">
        <f t="shared" si="1"/>
        <v>21</v>
      </c>
      <c r="C24" s="6">
        <v>42984</v>
      </c>
      <c r="D24" s="5" t="s">
        <v>19</v>
      </c>
      <c r="E24" s="5" t="s">
        <v>10</v>
      </c>
      <c r="F24" s="7">
        <v>3457677</v>
      </c>
      <c r="G24" s="5" t="s">
        <v>20</v>
      </c>
      <c r="H24" s="8">
        <v>33000</v>
      </c>
      <c r="I24" s="8">
        <v>33000</v>
      </c>
      <c r="J24" s="9" t="s">
        <v>21</v>
      </c>
      <c r="K24" s="5" t="s">
        <v>22</v>
      </c>
      <c r="L24" s="10">
        <v>1671</v>
      </c>
      <c r="M24" s="11" t="s">
        <v>12</v>
      </c>
      <c r="N24" s="149" t="s">
        <v>14</v>
      </c>
      <c r="P24">
        <v>1</v>
      </c>
    </row>
    <row r="25" spans="2:16" x14ac:dyDescent="0.25">
      <c r="B25" s="148">
        <f t="shared" si="1"/>
        <v>22</v>
      </c>
      <c r="C25" s="6">
        <v>42984</v>
      </c>
      <c r="D25" s="5" t="s">
        <v>34</v>
      </c>
      <c r="E25" s="5" t="s">
        <v>10</v>
      </c>
      <c r="F25" s="7">
        <v>3457675</v>
      </c>
      <c r="G25" s="5" t="s">
        <v>66</v>
      </c>
      <c r="H25" s="8">
        <v>33000</v>
      </c>
      <c r="I25" s="8">
        <v>33000</v>
      </c>
      <c r="J25" s="9" t="s">
        <v>67</v>
      </c>
      <c r="K25" s="5" t="s">
        <v>68</v>
      </c>
      <c r="L25" s="10">
        <v>1670</v>
      </c>
      <c r="M25" s="11" t="s">
        <v>12</v>
      </c>
      <c r="N25" s="149" t="s">
        <v>14</v>
      </c>
      <c r="P25">
        <v>1</v>
      </c>
    </row>
    <row r="26" spans="2:16" x14ac:dyDescent="0.25">
      <c r="B26" s="148">
        <f t="shared" si="1"/>
        <v>23</v>
      </c>
      <c r="C26" s="6">
        <v>42984</v>
      </c>
      <c r="D26" s="5" t="s">
        <v>19</v>
      </c>
      <c r="E26" s="5" t="s">
        <v>10</v>
      </c>
      <c r="F26" s="7">
        <v>3457676</v>
      </c>
      <c r="G26" s="5" t="s">
        <v>69</v>
      </c>
      <c r="H26" s="8">
        <v>33000</v>
      </c>
      <c r="I26" s="8">
        <v>33000</v>
      </c>
      <c r="J26" s="9" t="s">
        <v>70</v>
      </c>
      <c r="K26" s="5" t="s">
        <v>71</v>
      </c>
      <c r="L26" s="10">
        <v>1672</v>
      </c>
      <c r="M26" s="11" t="s">
        <v>12</v>
      </c>
      <c r="N26" s="149" t="s">
        <v>14</v>
      </c>
      <c r="P26">
        <v>1</v>
      </c>
    </row>
    <row r="27" spans="2:16" x14ac:dyDescent="0.25">
      <c r="B27" s="148">
        <f t="shared" si="1"/>
        <v>24</v>
      </c>
      <c r="C27" s="6">
        <v>42985</v>
      </c>
      <c r="D27" s="5" t="s">
        <v>72</v>
      </c>
      <c r="E27" s="5" t="s">
        <v>10</v>
      </c>
      <c r="F27" s="7">
        <v>3457727</v>
      </c>
      <c r="G27" s="5" t="s">
        <v>41</v>
      </c>
      <c r="H27" s="8">
        <v>33000</v>
      </c>
      <c r="I27" s="8">
        <v>33000</v>
      </c>
      <c r="J27" s="9" t="s">
        <v>73</v>
      </c>
      <c r="K27" s="5" t="s">
        <v>74</v>
      </c>
      <c r="L27" s="10">
        <v>1673</v>
      </c>
      <c r="M27" s="11" t="s">
        <v>12</v>
      </c>
      <c r="N27" s="149" t="s">
        <v>14</v>
      </c>
      <c r="P27">
        <v>1</v>
      </c>
    </row>
    <row r="28" spans="2:16" x14ac:dyDescent="0.25">
      <c r="B28" s="148">
        <f t="shared" si="1"/>
        <v>25</v>
      </c>
      <c r="C28" s="6">
        <v>42985</v>
      </c>
      <c r="D28" s="5" t="s">
        <v>72</v>
      </c>
      <c r="E28" s="5" t="s">
        <v>10</v>
      </c>
      <c r="F28" s="7">
        <v>3457729</v>
      </c>
      <c r="G28" s="5" t="s">
        <v>35</v>
      </c>
      <c r="H28" s="8">
        <v>33000</v>
      </c>
      <c r="I28" s="8">
        <v>33000</v>
      </c>
      <c r="J28" s="9" t="s">
        <v>36</v>
      </c>
      <c r="K28" s="5" t="s">
        <v>75</v>
      </c>
      <c r="L28" s="10">
        <v>1674</v>
      </c>
      <c r="M28" s="11" t="s">
        <v>12</v>
      </c>
      <c r="N28" s="149" t="s">
        <v>14</v>
      </c>
      <c r="P28">
        <v>1</v>
      </c>
    </row>
    <row r="29" spans="2:16" x14ac:dyDescent="0.25">
      <c r="B29" s="148">
        <f t="shared" si="1"/>
        <v>26</v>
      </c>
      <c r="C29" s="6">
        <v>42985</v>
      </c>
      <c r="D29" s="5" t="s">
        <v>72</v>
      </c>
      <c r="E29" s="5" t="s">
        <v>10</v>
      </c>
      <c r="F29" s="7">
        <v>3457739</v>
      </c>
      <c r="G29" s="5" t="s">
        <v>44</v>
      </c>
      <c r="H29" s="8">
        <v>33000</v>
      </c>
      <c r="I29" s="8">
        <v>33000</v>
      </c>
      <c r="J29" s="9" t="s">
        <v>45</v>
      </c>
      <c r="K29" s="5" t="s">
        <v>76</v>
      </c>
      <c r="L29" s="10">
        <v>1675</v>
      </c>
      <c r="M29" s="11" t="s">
        <v>12</v>
      </c>
      <c r="N29" s="149" t="s">
        <v>14</v>
      </c>
      <c r="P29">
        <v>1</v>
      </c>
    </row>
    <row r="30" spans="2:16" x14ac:dyDescent="0.25">
      <c r="B30" s="148">
        <f t="shared" si="1"/>
        <v>27</v>
      </c>
      <c r="C30" s="6">
        <v>42985</v>
      </c>
      <c r="D30" s="5" t="s">
        <v>72</v>
      </c>
      <c r="E30" s="5" t="s">
        <v>10</v>
      </c>
      <c r="F30" s="7">
        <v>3457728</v>
      </c>
      <c r="G30" s="5" t="s">
        <v>38</v>
      </c>
      <c r="H30" s="8">
        <v>33000</v>
      </c>
      <c r="I30" s="8">
        <v>33000</v>
      </c>
      <c r="J30" s="9" t="s">
        <v>39</v>
      </c>
      <c r="K30" s="5" t="s">
        <v>40</v>
      </c>
      <c r="L30" s="10">
        <v>1676</v>
      </c>
      <c r="M30" s="11" t="s">
        <v>12</v>
      </c>
      <c r="N30" s="149" t="s">
        <v>14</v>
      </c>
      <c r="P30">
        <v>1</v>
      </c>
    </row>
    <row r="31" spans="2:16" x14ac:dyDescent="0.25">
      <c r="B31" s="148">
        <f t="shared" si="1"/>
        <v>28</v>
      </c>
      <c r="C31" s="6">
        <v>42985</v>
      </c>
      <c r="D31" s="5" t="s">
        <v>72</v>
      </c>
      <c r="E31" s="5" t="s">
        <v>10</v>
      </c>
      <c r="F31" s="7">
        <v>3457731</v>
      </c>
      <c r="G31" s="5" t="s">
        <v>77</v>
      </c>
      <c r="H31" s="8">
        <v>33000</v>
      </c>
      <c r="I31" s="8">
        <v>33000</v>
      </c>
      <c r="J31" s="9" t="s">
        <v>78</v>
      </c>
      <c r="K31" s="5" t="s">
        <v>79</v>
      </c>
      <c r="L31" s="10">
        <v>1677</v>
      </c>
      <c r="M31" s="11" t="s">
        <v>12</v>
      </c>
      <c r="N31" s="149" t="s">
        <v>14</v>
      </c>
      <c r="P31">
        <v>1</v>
      </c>
    </row>
    <row r="32" spans="2:16" x14ac:dyDescent="0.25">
      <c r="B32" s="148">
        <f t="shared" si="1"/>
        <v>29</v>
      </c>
      <c r="C32" s="6">
        <v>42986</v>
      </c>
      <c r="D32" s="5" t="s">
        <v>23</v>
      </c>
      <c r="E32" s="5" t="s">
        <v>10</v>
      </c>
      <c r="F32" s="7">
        <v>3457722</v>
      </c>
      <c r="G32" s="5" t="s">
        <v>80</v>
      </c>
      <c r="H32" s="8">
        <v>33000</v>
      </c>
      <c r="I32" s="8">
        <v>33000</v>
      </c>
      <c r="J32" s="9" t="s">
        <v>81</v>
      </c>
      <c r="K32" s="5" t="s">
        <v>82</v>
      </c>
      <c r="L32" s="10">
        <v>1678</v>
      </c>
      <c r="M32" s="11" t="s">
        <v>12</v>
      </c>
      <c r="N32" s="149" t="s">
        <v>14</v>
      </c>
      <c r="P32">
        <v>1</v>
      </c>
    </row>
    <row r="33" spans="2:16" x14ac:dyDescent="0.25">
      <c r="B33" s="148">
        <f t="shared" si="1"/>
        <v>30</v>
      </c>
      <c r="C33" s="6">
        <v>42986</v>
      </c>
      <c r="D33" s="5" t="s">
        <v>23</v>
      </c>
      <c r="E33" s="5" t="s">
        <v>10</v>
      </c>
      <c r="F33" s="7">
        <v>3457692</v>
      </c>
      <c r="G33" s="5" t="s">
        <v>83</v>
      </c>
      <c r="H33" s="8">
        <v>33000</v>
      </c>
      <c r="I33" s="8">
        <v>33000</v>
      </c>
      <c r="J33" s="9" t="s">
        <v>84</v>
      </c>
      <c r="K33" s="5" t="s">
        <v>85</v>
      </c>
      <c r="L33" s="10">
        <v>1680</v>
      </c>
      <c r="M33" s="11" t="s">
        <v>12</v>
      </c>
      <c r="N33" s="149" t="s">
        <v>14</v>
      </c>
      <c r="P33">
        <v>1</v>
      </c>
    </row>
    <row r="34" spans="2:16" x14ac:dyDescent="0.25">
      <c r="B34" s="148">
        <f t="shared" si="1"/>
        <v>31</v>
      </c>
      <c r="C34" s="6">
        <v>42986</v>
      </c>
      <c r="D34" s="5" t="s">
        <v>23</v>
      </c>
      <c r="E34" s="5" t="s">
        <v>10</v>
      </c>
      <c r="F34" s="7">
        <v>3457691</v>
      </c>
      <c r="G34" s="5" t="s">
        <v>86</v>
      </c>
      <c r="H34" s="8">
        <v>33000</v>
      </c>
      <c r="I34" s="8">
        <v>33000</v>
      </c>
      <c r="J34" s="9" t="s">
        <v>87</v>
      </c>
      <c r="K34" s="5" t="s">
        <v>88</v>
      </c>
      <c r="L34" s="10">
        <v>1681</v>
      </c>
      <c r="M34" s="11" t="s">
        <v>12</v>
      </c>
      <c r="N34" s="149" t="s">
        <v>14</v>
      </c>
      <c r="P34">
        <v>1</v>
      </c>
    </row>
    <row r="35" spans="2:16" x14ac:dyDescent="0.25">
      <c r="B35" s="148">
        <f t="shared" si="1"/>
        <v>32</v>
      </c>
      <c r="C35" s="6">
        <v>42986</v>
      </c>
      <c r="D35" s="5" t="s">
        <v>89</v>
      </c>
      <c r="E35" s="5" t="s">
        <v>10</v>
      </c>
      <c r="F35" s="7">
        <v>3457738</v>
      </c>
      <c r="G35" s="5" t="s">
        <v>90</v>
      </c>
      <c r="H35" s="8">
        <v>33000</v>
      </c>
      <c r="I35" s="8">
        <v>33000</v>
      </c>
      <c r="J35" s="9" t="s">
        <v>91</v>
      </c>
      <c r="K35" s="5" t="s">
        <v>92</v>
      </c>
      <c r="L35" s="10">
        <v>1679</v>
      </c>
      <c r="M35" s="11" t="s">
        <v>12</v>
      </c>
      <c r="N35" s="149" t="s">
        <v>14</v>
      </c>
      <c r="P35">
        <v>1</v>
      </c>
    </row>
    <row r="36" spans="2:16" x14ac:dyDescent="0.25">
      <c r="B36" s="148">
        <f t="shared" si="1"/>
        <v>33</v>
      </c>
      <c r="C36" s="6">
        <v>42987</v>
      </c>
      <c r="D36" s="5" t="s">
        <v>23</v>
      </c>
      <c r="E36" s="5" t="s">
        <v>10</v>
      </c>
      <c r="F36" s="7">
        <v>3457725</v>
      </c>
      <c r="G36" s="5" t="s">
        <v>93</v>
      </c>
      <c r="H36" s="8">
        <v>33000</v>
      </c>
      <c r="I36" s="8">
        <v>33000</v>
      </c>
      <c r="J36" s="9" t="s">
        <v>94</v>
      </c>
      <c r="K36" s="5" t="s">
        <v>95</v>
      </c>
      <c r="L36" s="10">
        <v>1684</v>
      </c>
      <c r="M36" s="11" t="s">
        <v>12</v>
      </c>
      <c r="N36" s="149" t="s">
        <v>14</v>
      </c>
      <c r="P36">
        <v>1</v>
      </c>
    </row>
    <row r="37" spans="2:16" x14ac:dyDescent="0.25">
      <c r="B37" s="148">
        <f t="shared" si="1"/>
        <v>34</v>
      </c>
      <c r="C37" s="6">
        <v>42987</v>
      </c>
      <c r="D37" s="5" t="s">
        <v>23</v>
      </c>
      <c r="E37" s="5" t="s">
        <v>10</v>
      </c>
      <c r="F37" s="7">
        <v>3457726</v>
      </c>
      <c r="G37" s="5" t="s">
        <v>96</v>
      </c>
      <c r="H37" s="8">
        <v>33000</v>
      </c>
      <c r="I37" s="8">
        <v>33000</v>
      </c>
      <c r="J37" s="9" t="s">
        <v>97</v>
      </c>
      <c r="K37" s="5" t="s">
        <v>98</v>
      </c>
      <c r="L37" s="10">
        <v>1685</v>
      </c>
      <c r="M37" s="11" t="s">
        <v>12</v>
      </c>
      <c r="N37" s="149" t="s">
        <v>14</v>
      </c>
      <c r="P37">
        <v>1</v>
      </c>
    </row>
    <row r="38" spans="2:16" x14ac:dyDescent="0.25">
      <c r="B38" s="148">
        <f t="shared" si="1"/>
        <v>35</v>
      </c>
      <c r="C38" s="6">
        <v>42990</v>
      </c>
      <c r="D38" s="5" t="s">
        <v>23</v>
      </c>
      <c r="E38" s="5" t="s">
        <v>10</v>
      </c>
      <c r="F38" s="7">
        <v>3457669</v>
      </c>
      <c r="G38" s="5" t="s">
        <v>99</v>
      </c>
      <c r="H38" s="8">
        <v>33000</v>
      </c>
      <c r="I38" s="8">
        <v>33000</v>
      </c>
      <c r="J38" s="9" t="s">
        <v>84</v>
      </c>
      <c r="K38" s="5" t="s">
        <v>100</v>
      </c>
      <c r="L38" s="10">
        <v>1686</v>
      </c>
      <c r="M38" s="11" t="s">
        <v>12</v>
      </c>
      <c r="N38" s="149" t="s">
        <v>14</v>
      </c>
      <c r="P38">
        <v>1</v>
      </c>
    </row>
    <row r="39" spans="2:16" x14ac:dyDescent="0.25">
      <c r="B39" s="148">
        <f t="shared" si="1"/>
        <v>36</v>
      </c>
      <c r="C39" s="6">
        <v>42990</v>
      </c>
      <c r="D39" s="5" t="s">
        <v>23</v>
      </c>
      <c r="E39" s="5" t="s">
        <v>10</v>
      </c>
      <c r="F39" s="7">
        <v>3457694</v>
      </c>
      <c r="G39" s="5" t="s">
        <v>83</v>
      </c>
      <c r="H39" s="8">
        <v>33000</v>
      </c>
      <c r="I39" s="8">
        <v>33000</v>
      </c>
      <c r="J39" s="9" t="s">
        <v>101</v>
      </c>
      <c r="K39" s="5" t="s">
        <v>85</v>
      </c>
      <c r="L39" s="10">
        <v>1687</v>
      </c>
      <c r="M39" s="11" t="s">
        <v>12</v>
      </c>
      <c r="N39" s="149" t="s">
        <v>14</v>
      </c>
      <c r="P39">
        <v>1</v>
      </c>
    </row>
    <row r="40" spans="2:16" x14ac:dyDescent="0.25">
      <c r="B40" s="148">
        <f t="shared" si="1"/>
        <v>37</v>
      </c>
      <c r="C40" s="6">
        <v>42990</v>
      </c>
      <c r="D40" s="5" t="s">
        <v>23</v>
      </c>
      <c r="E40" s="5" t="s">
        <v>10</v>
      </c>
      <c r="F40" s="7">
        <v>3457723</v>
      </c>
      <c r="G40" s="5" t="s">
        <v>80</v>
      </c>
      <c r="H40" s="8">
        <v>33000</v>
      </c>
      <c r="I40" s="8">
        <v>33000</v>
      </c>
      <c r="J40" s="9" t="s">
        <v>81</v>
      </c>
      <c r="K40" s="5" t="s">
        <v>82</v>
      </c>
      <c r="L40" s="10">
        <v>1688</v>
      </c>
      <c r="M40" s="11" t="s">
        <v>12</v>
      </c>
      <c r="N40" s="149" t="s">
        <v>14</v>
      </c>
      <c r="P40">
        <v>1</v>
      </c>
    </row>
    <row r="41" spans="2:16" x14ac:dyDescent="0.25">
      <c r="B41" s="148">
        <f t="shared" si="1"/>
        <v>38</v>
      </c>
      <c r="C41" s="6">
        <v>42990</v>
      </c>
      <c r="D41" s="5" t="s">
        <v>23</v>
      </c>
      <c r="E41" s="5" t="s">
        <v>10</v>
      </c>
      <c r="F41" s="7">
        <v>3457724</v>
      </c>
      <c r="G41" s="5" t="s">
        <v>20</v>
      </c>
      <c r="H41" s="8">
        <v>33000</v>
      </c>
      <c r="I41" s="8">
        <v>33000</v>
      </c>
      <c r="J41" s="9" t="s">
        <v>21</v>
      </c>
      <c r="K41" s="5" t="s">
        <v>102</v>
      </c>
      <c r="L41" s="10">
        <v>1689</v>
      </c>
      <c r="M41" s="11" t="s">
        <v>12</v>
      </c>
      <c r="N41" s="149" t="s">
        <v>14</v>
      </c>
      <c r="P41">
        <v>1</v>
      </c>
    </row>
    <row r="42" spans="2:16" x14ac:dyDescent="0.25">
      <c r="B42" s="148">
        <f t="shared" si="1"/>
        <v>39</v>
      </c>
      <c r="C42" s="6">
        <v>42991</v>
      </c>
      <c r="D42" s="5" t="s">
        <v>103</v>
      </c>
      <c r="E42" s="5" t="s">
        <v>10</v>
      </c>
      <c r="F42" s="7" t="s">
        <v>104</v>
      </c>
      <c r="G42" s="5" t="s">
        <v>105</v>
      </c>
      <c r="H42" s="8">
        <v>40000</v>
      </c>
      <c r="I42" s="8">
        <v>40000</v>
      </c>
      <c r="J42" s="9" t="s">
        <v>106</v>
      </c>
      <c r="K42" s="5" t="s">
        <v>107</v>
      </c>
      <c r="L42" s="10">
        <v>1690</v>
      </c>
      <c r="M42" s="11" t="s">
        <v>108</v>
      </c>
      <c r="N42" s="149" t="s">
        <v>109</v>
      </c>
      <c r="P42">
        <v>1</v>
      </c>
    </row>
    <row r="43" spans="2:16" x14ac:dyDescent="0.25">
      <c r="B43" s="148">
        <f t="shared" si="1"/>
        <v>40</v>
      </c>
      <c r="C43" s="6">
        <v>42991</v>
      </c>
      <c r="D43" s="5" t="s">
        <v>103</v>
      </c>
      <c r="E43" s="5" t="s">
        <v>10</v>
      </c>
      <c r="F43" s="7" t="s">
        <v>110</v>
      </c>
      <c r="G43" s="5" t="s">
        <v>111</v>
      </c>
      <c r="H43" s="8">
        <v>40000</v>
      </c>
      <c r="I43" s="8">
        <v>40000</v>
      </c>
      <c r="J43" s="9" t="s">
        <v>49</v>
      </c>
      <c r="K43" s="5" t="s">
        <v>112</v>
      </c>
      <c r="L43" s="10">
        <v>1693</v>
      </c>
      <c r="M43" s="11" t="s">
        <v>108</v>
      </c>
      <c r="N43" s="149" t="s">
        <v>109</v>
      </c>
      <c r="P43">
        <v>1</v>
      </c>
    </row>
    <row r="44" spans="2:16" x14ac:dyDescent="0.25">
      <c r="B44" s="148">
        <f t="shared" si="1"/>
        <v>41</v>
      </c>
      <c r="C44" s="6">
        <v>42991</v>
      </c>
      <c r="D44" s="5" t="s">
        <v>103</v>
      </c>
      <c r="E44" s="5" t="s">
        <v>10</v>
      </c>
      <c r="F44" s="7" t="s">
        <v>113</v>
      </c>
      <c r="G44" s="5" t="s">
        <v>114</v>
      </c>
      <c r="H44" s="8">
        <v>33000</v>
      </c>
      <c r="I44" s="8">
        <v>33000</v>
      </c>
      <c r="J44" s="9" t="s">
        <v>49</v>
      </c>
      <c r="K44" s="5" t="s">
        <v>115</v>
      </c>
      <c r="L44" s="10">
        <v>1691</v>
      </c>
      <c r="M44" s="11" t="s">
        <v>116</v>
      </c>
      <c r="N44" s="149" t="s">
        <v>109</v>
      </c>
      <c r="P44">
        <v>1</v>
      </c>
    </row>
    <row r="45" spans="2:16" x14ac:dyDescent="0.25">
      <c r="B45" s="148">
        <f t="shared" si="1"/>
        <v>42</v>
      </c>
      <c r="C45" s="6">
        <v>42991</v>
      </c>
      <c r="D45" s="5" t="s">
        <v>103</v>
      </c>
      <c r="E45" s="5" t="s">
        <v>10</v>
      </c>
      <c r="F45" s="7" t="s">
        <v>117</v>
      </c>
      <c r="G45" s="5" t="s">
        <v>118</v>
      </c>
      <c r="H45" s="8">
        <v>33000</v>
      </c>
      <c r="I45" s="8">
        <v>33000</v>
      </c>
      <c r="J45" s="9" t="s">
        <v>119</v>
      </c>
      <c r="K45" s="5" t="s">
        <v>120</v>
      </c>
      <c r="L45" s="10">
        <v>1692</v>
      </c>
      <c r="M45" s="11" t="s">
        <v>116</v>
      </c>
      <c r="N45" s="149" t="s">
        <v>109</v>
      </c>
      <c r="P45">
        <v>1</v>
      </c>
    </row>
    <row r="46" spans="2:16" x14ac:dyDescent="0.25">
      <c r="B46" s="148">
        <f t="shared" si="1"/>
        <v>43</v>
      </c>
      <c r="C46" s="6">
        <v>42993</v>
      </c>
      <c r="D46" s="5" t="s">
        <v>103</v>
      </c>
      <c r="E46" s="5" t="s">
        <v>10</v>
      </c>
      <c r="F46" s="7" t="s">
        <v>121</v>
      </c>
      <c r="G46" s="5" t="s">
        <v>122</v>
      </c>
      <c r="H46" s="8">
        <v>40000</v>
      </c>
      <c r="I46" s="8">
        <v>40000</v>
      </c>
      <c r="J46" s="9" t="s">
        <v>123</v>
      </c>
      <c r="K46" s="5" t="s">
        <v>124</v>
      </c>
      <c r="L46" s="10">
        <v>1694</v>
      </c>
      <c r="M46" s="11" t="s">
        <v>108</v>
      </c>
      <c r="N46" s="149" t="s">
        <v>109</v>
      </c>
      <c r="P46">
        <v>1</v>
      </c>
    </row>
    <row r="47" spans="2:16" x14ac:dyDescent="0.25">
      <c r="B47" s="148">
        <f t="shared" si="1"/>
        <v>44</v>
      </c>
      <c r="C47" s="6">
        <v>42993</v>
      </c>
      <c r="D47" s="5" t="s">
        <v>103</v>
      </c>
      <c r="E47" s="5" t="s">
        <v>10</v>
      </c>
      <c r="F47" s="7" t="s">
        <v>125</v>
      </c>
      <c r="G47" s="5" t="s">
        <v>126</v>
      </c>
      <c r="H47" s="8">
        <v>40000</v>
      </c>
      <c r="I47" s="8">
        <v>40000</v>
      </c>
      <c r="J47" s="9" t="s">
        <v>127</v>
      </c>
      <c r="K47" s="5" t="s">
        <v>128</v>
      </c>
      <c r="L47" s="10">
        <v>1695</v>
      </c>
      <c r="M47" s="11" t="s">
        <v>108</v>
      </c>
      <c r="N47" s="149" t="s">
        <v>109</v>
      </c>
      <c r="P47">
        <v>1</v>
      </c>
    </row>
    <row r="48" spans="2:16" x14ac:dyDescent="0.25">
      <c r="B48" s="148">
        <f t="shared" si="1"/>
        <v>45</v>
      </c>
      <c r="C48" s="6">
        <v>42999</v>
      </c>
      <c r="D48" s="5" t="s">
        <v>103</v>
      </c>
      <c r="E48" s="5" t="s">
        <v>10</v>
      </c>
      <c r="F48" s="7" t="s">
        <v>130</v>
      </c>
      <c r="G48" s="5" t="s">
        <v>131</v>
      </c>
      <c r="H48" s="8">
        <v>40000</v>
      </c>
      <c r="I48" s="8">
        <v>40000</v>
      </c>
      <c r="J48" s="9" t="s">
        <v>132</v>
      </c>
      <c r="K48" s="5" t="s">
        <v>133</v>
      </c>
      <c r="L48" s="10">
        <v>1700</v>
      </c>
      <c r="M48" s="11" t="s">
        <v>108</v>
      </c>
      <c r="N48" s="149" t="s">
        <v>109</v>
      </c>
      <c r="P48">
        <v>1</v>
      </c>
    </row>
    <row r="49" spans="2:16" x14ac:dyDescent="0.25">
      <c r="B49" s="148">
        <f t="shared" si="1"/>
        <v>46</v>
      </c>
      <c r="C49" s="6">
        <v>42999</v>
      </c>
      <c r="D49" s="5" t="s">
        <v>103</v>
      </c>
      <c r="E49" s="5" t="s">
        <v>10</v>
      </c>
      <c r="F49" s="7" t="s">
        <v>134</v>
      </c>
      <c r="G49" s="5" t="s">
        <v>135</v>
      </c>
      <c r="H49" s="8">
        <v>40000</v>
      </c>
      <c r="I49" s="8">
        <v>40000</v>
      </c>
      <c r="J49" s="9" t="s">
        <v>136</v>
      </c>
      <c r="K49" s="5" t="s">
        <v>137</v>
      </c>
      <c r="L49" s="10">
        <v>1698</v>
      </c>
      <c r="M49" s="11" t="s">
        <v>108</v>
      </c>
      <c r="N49" s="149" t="s">
        <v>109</v>
      </c>
      <c r="P49">
        <v>1</v>
      </c>
    </row>
    <row r="50" spans="2:16" x14ac:dyDescent="0.25">
      <c r="B50" s="148">
        <f t="shared" si="1"/>
        <v>47</v>
      </c>
      <c r="C50" s="6">
        <v>42999</v>
      </c>
      <c r="D50" s="5" t="s">
        <v>103</v>
      </c>
      <c r="E50" s="5" t="s">
        <v>10</v>
      </c>
      <c r="F50" s="7" t="s">
        <v>138</v>
      </c>
      <c r="G50" s="5" t="s">
        <v>139</v>
      </c>
      <c r="H50" s="8">
        <v>33000</v>
      </c>
      <c r="I50" s="8">
        <v>33000</v>
      </c>
      <c r="J50" s="9" t="s">
        <v>140</v>
      </c>
      <c r="K50" s="5" t="s">
        <v>141</v>
      </c>
      <c r="L50" s="10">
        <v>1699</v>
      </c>
      <c r="M50" s="11" t="s">
        <v>116</v>
      </c>
      <c r="N50" s="149" t="s">
        <v>109</v>
      </c>
      <c r="P50">
        <v>1</v>
      </c>
    </row>
    <row r="51" spans="2:16" x14ac:dyDescent="0.25">
      <c r="B51" s="148">
        <f t="shared" si="1"/>
        <v>48</v>
      </c>
      <c r="C51" s="6">
        <v>42999</v>
      </c>
      <c r="D51" s="5" t="s">
        <v>23</v>
      </c>
      <c r="E51" s="5" t="s">
        <v>10</v>
      </c>
      <c r="F51" s="7">
        <v>3457670</v>
      </c>
      <c r="G51" s="5" t="s">
        <v>20</v>
      </c>
      <c r="H51" s="8">
        <v>33000</v>
      </c>
      <c r="I51" s="8">
        <v>33000</v>
      </c>
      <c r="J51" s="9" t="s">
        <v>21</v>
      </c>
      <c r="K51" s="5" t="s">
        <v>102</v>
      </c>
      <c r="L51" s="10">
        <v>1697</v>
      </c>
      <c r="M51" s="11" t="s">
        <v>12</v>
      </c>
      <c r="N51" s="149" t="s">
        <v>14</v>
      </c>
      <c r="P51">
        <v>1</v>
      </c>
    </row>
    <row r="52" spans="2:16" x14ac:dyDescent="0.25">
      <c r="B52" s="148">
        <f t="shared" si="1"/>
        <v>49</v>
      </c>
      <c r="C52" s="6">
        <v>42999</v>
      </c>
      <c r="D52" s="5" t="s">
        <v>23</v>
      </c>
      <c r="E52" s="5" t="s">
        <v>10</v>
      </c>
      <c r="F52" s="7">
        <v>3457693</v>
      </c>
      <c r="G52" s="5" t="s">
        <v>142</v>
      </c>
      <c r="H52" s="8">
        <v>33000</v>
      </c>
      <c r="I52" s="8">
        <v>33000</v>
      </c>
      <c r="J52" s="9" t="s">
        <v>143</v>
      </c>
      <c r="K52" s="5" t="s">
        <v>144</v>
      </c>
      <c r="L52" s="10">
        <v>1701</v>
      </c>
      <c r="M52" s="11" t="s">
        <v>12</v>
      </c>
      <c r="N52" s="149" t="s">
        <v>14</v>
      </c>
      <c r="P52">
        <v>1</v>
      </c>
    </row>
    <row r="53" spans="2:16" x14ac:dyDescent="0.25">
      <c r="B53" s="148">
        <f t="shared" si="1"/>
        <v>50</v>
      </c>
      <c r="C53" s="6">
        <v>43000</v>
      </c>
      <c r="D53" s="5" t="s">
        <v>145</v>
      </c>
      <c r="E53" s="5" t="s">
        <v>10</v>
      </c>
      <c r="F53" s="7">
        <v>3457799</v>
      </c>
      <c r="G53" s="5" t="s">
        <v>146</v>
      </c>
      <c r="H53" s="8">
        <v>33000</v>
      </c>
      <c r="I53" s="8">
        <v>33000</v>
      </c>
      <c r="J53" s="9" t="s">
        <v>147</v>
      </c>
      <c r="K53" s="5" t="s">
        <v>148</v>
      </c>
      <c r="L53" s="10">
        <v>1702</v>
      </c>
      <c r="M53" s="11" t="s">
        <v>149</v>
      </c>
      <c r="N53" s="149" t="s">
        <v>150</v>
      </c>
      <c r="P53">
        <v>1</v>
      </c>
    </row>
    <row r="54" spans="2:16" x14ac:dyDescent="0.25">
      <c r="B54" s="148">
        <f t="shared" si="1"/>
        <v>51</v>
      </c>
      <c r="C54" s="6">
        <v>43003</v>
      </c>
      <c r="D54" s="5" t="s">
        <v>151</v>
      </c>
      <c r="E54" s="5" t="s">
        <v>10</v>
      </c>
      <c r="F54" s="7">
        <v>3458035</v>
      </c>
      <c r="G54" s="5" t="s">
        <v>152</v>
      </c>
      <c r="H54" s="8">
        <v>33000</v>
      </c>
      <c r="I54" s="8">
        <v>33000</v>
      </c>
      <c r="J54" s="9" t="s">
        <v>153</v>
      </c>
      <c r="K54" s="5" t="s">
        <v>154</v>
      </c>
      <c r="L54" s="10">
        <v>1714</v>
      </c>
      <c r="M54" s="11" t="s">
        <v>155</v>
      </c>
      <c r="N54" s="149" t="s">
        <v>156</v>
      </c>
      <c r="P54">
        <v>1</v>
      </c>
    </row>
    <row r="55" spans="2:16" x14ac:dyDescent="0.25">
      <c r="B55" s="148">
        <f t="shared" si="1"/>
        <v>52</v>
      </c>
      <c r="C55" s="6">
        <v>43003</v>
      </c>
      <c r="D55" s="5" t="s">
        <v>157</v>
      </c>
      <c r="E55" s="5" t="s">
        <v>10</v>
      </c>
      <c r="F55" s="7">
        <v>3458030</v>
      </c>
      <c r="G55" s="5" t="s">
        <v>158</v>
      </c>
      <c r="H55" s="8">
        <v>33000</v>
      </c>
      <c r="I55" s="8">
        <v>33000</v>
      </c>
      <c r="J55" s="9" t="s">
        <v>159</v>
      </c>
      <c r="K55" s="5" t="s">
        <v>160</v>
      </c>
      <c r="L55" s="10">
        <v>1706</v>
      </c>
      <c r="M55" s="11" t="s">
        <v>155</v>
      </c>
      <c r="N55" s="149" t="s">
        <v>156</v>
      </c>
      <c r="P55">
        <v>1</v>
      </c>
    </row>
    <row r="56" spans="2:16" x14ac:dyDescent="0.25">
      <c r="B56" s="148">
        <f t="shared" si="1"/>
        <v>53</v>
      </c>
      <c r="C56" s="6">
        <v>43003</v>
      </c>
      <c r="D56" s="5" t="s">
        <v>157</v>
      </c>
      <c r="E56" s="5" t="s">
        <v>10</v>
      </c>
      <c r="F56" s="7">
        <v>3458032</v>
      </c>
      <c r="G56" s="5" t="s">
        <v>161</v>
      </c>
      <c r="H56" s="8">
        <v>33000</v>
      </c>
      <c r="I56" s="8">
        <v>33000</v>
      </c>
      <c r="J56" s="9" t="s">
        <v>162</v>
      </c>
      <c r="K56" s="5" t="s">
        <v>163</v>
      </c>
      <c r="L56" s="10">
        <v>1707</v>
      </c>
      <c r="M56" s="11" t="s">
        <v>155</v>
      </c>
      <c r="N56" s="149" t="s">
        <v>156</v>
      </c>
      <c r="P56">
        <v>1</v>
      </c>
    </row>
    <row r="57" spans="2:16" x14ac:dyDescent="0.25">
      <c r="B57" s="148">
        <f t="shared" si="1"/>
        <v>54</v>
      </c>
      <c r="C57" s="6">
        <v>43003</v>
      </c>
      <c r="D57" s="5" t="s">
        <v>164</v>
      </c>
      <c r="E57" s="5" t="s">
        <v>10</v>
      </c>
      <c r="F57" s="7">
        <v>3458033</v>
      </c>
      <c r="G57" s="5" t="s">
        <v>165</v>
      </c>
      <c r="H57" s="8">
        <v>45000</v>
      </c>
      <c r="I57" s="8">
        <v>45000</v>
      </c>
      <c r="J57" s="9" t="s">
        <v>166</v>
      </c>
      <c r="K57" s="5" t="s">
        <v>167</v>
      </c>
      <c r="L57" s="10">
        <v>1710</v>
      </c>
      <c r="M57" s="11" t="s">
        <v>155</v>
      </c>
      <c r="N57" s="149" t="s">
        <v>156</v>
      </c>
      <c r="P57">
        <v>1</v>
      </c>
    </row>
    <row r="58" spans="2:16" x14ac:dyDescent="0.25">
      <c r="B58" s="148">
        <f t="shared" si="1"/>
        <v>55</v>
      </c>
      <c r="C58" s="6">
        <v>43003</v>
      </c>
      <c r="D58" s="5" t="s">
        <v>168</v>
      </c>
      <c r="E58" s="5" t="s">
        <v>10</v>
      </c>
      <c r="F58" s="7">
        <v>3458043</v>
      </c>
      <c r="G58" s="5" t="s">
        <v>169</v>
      </c>
      <c r="H58" s="8">
        <v>45000</v>
      </c>
      <c r="I58" s="8">
        <v>45000</v>
      </c>
      <c r="J58" s="9" t="s">
        <v>170</v>
      </c>
      <c r="K58" s="5" t="s">
        <v>171</v>
      </c>
      <c r="L58" s="10">
        <v>1711</v>
      </c>
      <c r="M58" s="11" t="s">
        <v>172</v>
      </c>
      <c r="N58" s="149" t="s">
        <v>172</v>
      </c>
      <c r="P58">
        <v>1</v>
      </c>
    </row>
    <row r="59" spans="2:16" x14ac:dyDescent="0.25">
      <c r="B59" s="148">
        <f t="shared" si="1"/>
        <v>56</v>
      </c>
      <c r="C59" s="6">
        <v>43003</v>
      </c>
      <c r="D59" s="5" t="s">
        <v>168</v>
      </c>
      <c r="E59" s="5" t="s">
        <v>10</v>
      </c>
      <c r="F59" s="7">
        <v>3458044</v>
      </c>
      <c r="G59" s="5" t="s">
        <v>173</v>
      </c>
      <c r="H59" s="8">
        <v>45000</v>
      </c>
      <c r="I59" s="8">
        <v>45000</v>
      </c>
      <c r="J59" s="9" t="s">
        <v>174</v>
      </c>
      <c r="K59" s="5" t="s">
        <v>175</v>
      </c>
      <c r="L59" s="10">
        <v>1708</v>
      </c>
      <c r="M59" s="11" t="s">
        <v>172</v>
      </c>
      <c r="N59" s="149" t="s">
        <v>172</v>
      </c>
      <c r="P59">
        <v>1</v>
      </c>
    </row>
    <row r="60" spans="2:16" x14ac:dyDescent="0.25">
      <c r="B60" s="148">
        <f t="shared" si="1"/>
        <v>57</v>
      </c>
      <c r="C60" s="6">
        <v>43003</v>
      </c>
      <c r="D60" s="5" t="s">
        <v>176</v>
      </c>
      <c r="E60" s="5" t="s">
        <v>10</v>
      </c>
      <c r="F60" s="7">
        <v>3458034</v>
      </c>
      <c r="G60" s="5" t="s">
        <v>177</v>
      </c>
      <c r="H60" s="8">
        <v>33000</v>
      </c>
      <c r="I60" s="8">
        <v>33000</v>
      </c>
      <c r="J60" s="9" t="s">
        <v>178</v>
      </c>
      <c r="K60" s="5" t="s">
        <v>179</v>
      </c>
      <c r="L60" s="10">
        <v>1713</v>
      </c>
      <c r="M60" s="11" t="s">
        <v>116</v>
      </c>
      <c r="N60" s="149" t="s">
        <v>109</v>
      </c>
      <c r="P60">
        <v>1</v>
      </c>
    </row>
    <row r="61" spans="2:16" x14ac:dyDescent="0.25">
      <c r="B61" s="148">
        <f t="shared" si="1"/>
        <v>58</v>
      </c>
      <c r="C61" s="6">
        <v>43003</v>
      </c>
      <c r="D61" s="5" t="s">
        <v>180</v>
      </c>
      <c r="E61" s="5" t="s">
        <v>10</v>
      </c>
      <c r="F61" s="7">
        <v>3458029</v>
      </c>
      <c r="G61" s="5" t="s">
        <v>181</v>
      </c>
      <c r="H61" s="8">
        <v>45000</v>
      </c>
      <c r="I61" s="8">
        <v>45000</v>
      </c>
      <c r="J61" s="9" t="s">
        <v>182</v>
      </c>
      <c r="K61" s="5" t="s">
        <v>183</v>
      </c>
      <c r="L61" s="10">
        <v>1709</v>
      </c>
      <c r="M61" s="11" t="s">
        <v>184</v>
      </c>
      <c r="N61" s="149" t="s">
        <v>150</v>
      </c>
      <c r="P61">
        <v>1</v>
      </c>
    </row>
    <row r="62" spans="2:16" x14ac:dyDescent="0.25">
      <c r="B62" s="148">
        <f t="shared" si="1"/>
        <v>59</v>
      </c>
      <c r="C62" s="6">
        <v>43003</v>
      </c>
      <c r="D62" s="5" t="s">
        <v>185</v>
      </c>
      <c r="E62" s="5" t="s">
        <v>10</v>
      </c>
      <c r="F62" s="7">
        <v>3458045</v>
      </c>
      <c r="G62" s="5" t="s">
        <v>186</v>
      </c>
      <c r="H62" s="8">
        <v>40000</v>
      </c>
      <c r="I62" s="8">
        <v>40000</v>
      </c>
      <c r="J62" s="9" t="s">
        <v>187</v>
      </c>
      <c r="K62" s="5" t="s">
        <v>188</v>
      </c>
      <c r="L62" s="10">
        <v>1712</v>
      </c>
      <c r="M62" s="11" t="s">
        <v>189</v>
      </c>
      <c r="N62" s="149" t="s">
        <v>190</v>
      </c>
      <c r="P62">
        <v>1</v>
      </c>
    </row>
    <row r="63" spans="2:16" x14ac:dyDescent="0.25">
      <c r="B63" s="148">
        <f t="shared" si="1"/>
        <v>60</v>
      </c>
      <c r="C63" s="6">
        <v>43004</v>
      </c>
      <c r="D63" s="5" t="s">
        <v>191</v>
      </c>
      <c r="E63" s="5" t="s">
        <v>10</v>
      </c>
      <c r="F63" s="7">
        <v>3458007</v>
      </c>
      <c r="G63" s="5" t="s">
        <v>192</v>
      </c>
      <c r="H63" s="8">
        <v>45000</v>
      </c>
      <c r="I63" s="8">
        <v>45000</v>
      </c>
      <c r="J63" s="9" t="s">
        <v>193</v>
      </c>
      <c r="K63" s="5" t="s">
        <v>194</v>
      </c>
      <c r="L63" s="10">
        <v>1716</v>
      </c>
      <c r="M63" s="11" t="s">
        <v>155</v>
      </c>
      <c r="N63" s="149" t="s">
        <v>156</v>
      </c>
      <c r="P63">
        <v>1</v>
      </c>
    </row>
    <row r="64" spans="2:16" x14ac:dyDescent="0.25">
      <c r="B64" s="148">
        <f t="shared" si="1"/>
        <v>61</v>
      </c>
      <c r="C64" s="6">
        <v>43004</v>
      </c>
      <c r="D64" s="5" t="s">
        <v>157</v>
      </c>
      <c r="E64" s="5" t="s">
        <v>10</v>
      </c>
      <c r="F64" s="7">
        <v>3458031</v>
      </c>
      <c r="G64" s="5" t="s">
        <v>161</v>
      </c>
      <c r="H64" s="8">
        <v>33000</v>
      </c>
      <c r="I64" s="8">
        <v>33000</v>
      </c>
      <c r="J64" s="9" t="s">
        <v>162</v>
      </c>
      <c r="K64" s="5" t="s">
        <v>163</v>
      </c>
      <c r="L64" s="10">
        <v>1717</v>
      </c>
      <c r="M64" s="11" t="s">
        <v>12</v>
      </c>
      <c r="N64" s="149" t="s">
        <v>14</v>
      </c>
      <c r="P64">
        <v>1</v>
      </c>
    </row>
    <row r="65" spans="2:16" x14ac:dyDescent="0.25">
      <c r="B65" s="148">
        <f t="shared" si="1"/>
        <v>62</v>
      </c>
      <c r="C65" s="6">
        <v>43005</v>
      </c>
      <c r="D65" s="5" t="s">
        <v>195</v>
      </c>
      <c r="E65" s="5" t="s">
        <v>10</v>
      </c>
      <c r="F65" s="7">
        <v>3458008</v>
      </c>
      <c r="G65" s="5" t="s">
        <v>196</v>
      </c>
      <c r="H65" s="8">
        <v>33000</v>
      </c>
      <c r="I65" s="8">
        <v>33000</v>
      </c>
      <c r="J65" s="9" t="s">
        <v>197</v>
      </c>
      <c r="K65" s="5" t="s">
        <v>198</v>
      </c>
      <c r="L65" s="10">
        <v>1718</v>
      </c>
      <c r="M65" s="11" t="s">
        <v>199</v>
      </c>
      <c r="N65" s="149" t="s">
        <v>150</v>
      </c>
      <c r="P65">
        <v>1</v>
      </c>
    </row>
    <row r="66" spans="2:16" x14ac:dyDescent="0.25">
      <c r="B66" s="148">
        <f t="shared" si="1"/>
        <v>63</v>
      </c>
      <c r="C66" s="6">
        <v>43006</v>
      </c>
      <c r="D66" s="5" t="s">
        <v>168</v>
      </c>
      <c r="E66" s="5" t="s">
        <v>10</v>
      </c>
      <c r="F66" s="7">
        <v>3457820</v>
      </c>
      <c r="G66" s="5" t="s">
        <v>200</v>
      </c>
      <c r="H66" s="8">
        <v>45000</v>
      </c>
      <c r="I66" s="8">
        <v>45000</v>
      </c>
      <c r="J66" s="9" t="s">
        <v>81</v>
      </c>
      <c r="K66" s="5" t="s">
        <v>201</v>
      </c>
      <c r="L66" s="10">
        <v>1719</v>
      </c>
      <c r="M66" s="11" t="s">
        <v>202</v>
      </c>
      <c r="N66" s="149" t="s">
        <v>53</v>
      </c>
      <c r="P66">
        <v>1</v>
      </c>
    </row>
    <row r="67" spans="2:16" x14ac:dyDescent="0.25">
      <c r="B67" s="148">
        <f t="shared" si="1"/>
        <v>64</v>
      </c>
      <c r="C67" s="6">
        <v>43006</v>
      </c>
      <c r="D67" s="5" t="s">
        <v>203</v>
      </c>
      <c r="E67" s="5" t="s">
        <v>10</v>
      </c>
      <c r="F67" s="7">
        <v>3457821</v>
      </c>
      <c r="G67" s="5" t="s">
        <v>204</v>
      </c>
      <c r="H67" s="8">
        <v>33000</v>
      </c>
      <c r="I67" s="8">
        <v>33000</v>
      </c>
      <c r="J67" s="9" t="s">
        <v>205</v>
      </c>
      <c r="K67" s="5" t="s">
        <v>206</v>
      </c>
      <c r="L67" s="10">
        <v>1720</v>
      </c>
      <c r="M67" s="11" t="s">
        <v>199</v>
      </c>
      <c r="N67" s="149" t="s">
        <v>150</v>
      </c>
      <c r="P67">
        <v>1</v>
      </c>
    </row>
    <row r="68" spans="2:16" x14ac:dyDescent="0.25">
      <c r="B68" s="148">
        <f t="shared" si="1"/>
        <v>65</v>
      </c>
      <c r="C68" s="6">
        <v>43007</v>
      </c>
      <c r="D68" s="5" t="s">
        <v>207</v>
      </c>
      <c r="E68" s="5" t="s">
        <v>10</v>
      </c>
      <c r="F68" s="7">
        <v>3457819</v>
      </c>
      <c r="G68" s="5" t="s">
        <v>208</v>
      </c>
      <c r="H68" s="8">
        <v>33000</v>
      </c>
      <c r="I68" s="8">
        <v>33000</v>
      </c>
      <c r="J68" s="9" t="s">
        <v>209</v>
      </c>
      <c r="K68" s="5" t="s">
        <v>210</v>
      </c>
      <c r="L68" s="10">
        <v>1721</v>
      </c>
      <c r="M68" s="11" t="s">
        <v>211</v>
      </c>
      <c r="N68" s="149" t="s">
        <v>212</v>
      </c>
      <c r="P68">
        <v>1</v>
      </c>
    </row>
    <row r="69" spans="2:16" x14ac:dyDescent="0.25">
      <c r="B69" s="148">
        <f t="shared" si="1"/>
        <v>66</v>
      </c>
      <c r="C69" s="6">
        <v>43007</v>
      </c>
      <c r="D69" s="5" t="s">
        <v>207</v>
      </c>
      <c r="E69" s="5" t="s">
        <v>10</v>
      </c>
      <c r="F69" s="7">
        <v>3457817</v>
      </c>
      <c r="G69" s="5" t="s">
        <v>213</v>
      </c>
      <c r="H69" s="8">
        <v>38000</v>
      </c>
      <c r="I69" s="8">
        <v>38000</v>
      </c>
      <c r="J69" s="9" t="s">
        <v>214</v>
      </c>
      <c r="K69" s="5" t="s">
        <v>215</v>
      </c>
      <c r="L69" s="10">
        <v>1723</v>
      </c>
      <c r="M69" s="11" t="s">
        <v>116</v>
      </c>
      <c r="N69" s="149" t="s">
        <v>109</v>
      </c>
      <c r="P69">
        <v>1</v>
      </c>
    </row>
    <row r="70" spans="2:16" ht="16.5" thickBot="1" x14ac:dyDescent="0.3">
      <c r="B70" s="150">
        <f t="shared" si="1"/>
        <v>67</v>
      </c>
      <c r="C70" s="151">
        <v>43007</v>
      </c>
      <c r="D70" s="152" t="s">
        <v>216</v>
      </c>
      <c r="E70" s="152" t="s">
        <v>10</v>
      </c>
      <c r="F70" s="153">
        <v>3457825</v>
      </c>
      <c r="G70" s="152" t="s">
        <v>217</v>
      </c>
      <c r="H70" s="154">
        <v>45000</v>
      </c>
      <c r="I70" s="154">
        <v>45000</v>
      </c>
      <c r="J70" s="155" t="s">
        <v>97</v>
      </c>
      <c r="K70" s="152" t="s">
        <v>218</v>
      </c>
      <c r="L70" s="156">
        <v>1722</v>
      </c>
      <c r="M70" s="157" t="s">
        <v>116</v>
      </c>
      <c r="N70" s="158" t="s">
        <v>109</v>
      </c>
      <c r="P70">
        <v>1</v>
      </c>
    </row>
    <row r="71" spans="2:16" ht="16.5" thickBot="1" x14ac:dyDescent="0.3">
      <c r="B71" s="165"/>
      <c r="C71" s="166"/>
      <c r="D71" s="166"/>
      <c r="E71" s="166"/>
      <c r="F71" s="166"/>
      <c r="G71" s="166"/>
      <c r="H71" s="166"/>
      <c r="I71" s="164">
        <f>SUM(I4:I70)</f>
        <v>2373000</v>
      </c>
      <c r="J71" s="166"/>
      <c r="K71" s="166"/>
      <c r="L71" s="166"/>
      <c r="M71" s="166"/>
      <c r="N71" s="167"/>
      <c r="P71">
        <f>SUM(P4:P70)</f>
        <v>67</v>
      </c>
    </row>
    <row r="72" spans="2:16" ht="16.5" thickBot="1" x14ac:dyDescent="0.3"/>
    <row r="73" spans="2:16" s="161" customFormat="1" ht="16.5" thickBot="1" x14ac:dyDescent="0.3">
      <c r="B73" s="159"/>
      <c r="C73" s="160"/>
      <c r="D73" s="93" t="s">
        <v>381</v>
      </c>
      <c r="E73" s="94"/>
      <c r="F73" s="94"/>
      <c r="G73" s="94"/>
      <c r="H73" s="162"/>
      <c r="I73" s="163">
        <f>I71</f>
        <v>2373000</v>
      </c>
      <c r="J73" s="159"/>
      <c r="K73" s="159"/>
      <c r="L73" s="159"/>
      <c r="M73" s="159"/>
      <c r="N73" s="159"/>
    </row>
    <row r="78" spans="2:16" x14ac:dyDescent="0.25">
      <c r="M78" s="20"/>
    </row>
  </sheetData>
  <autoFilter ref="B3:N70"/>
  <mergeCells count="2">
    <mergeCell ref="B2:N2"/>
    <mergeCell ref="D73:G73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view="pageBreakPreview" topLeftCell="A9" zoomScale="60" zoomScaleNormal="70" workbookViewId="0">
      <selection activeCell="J19" sqref="J19"/>
    </sheetView>
  </sheetViews>
  <sheetFormatPr defaultRowHeight="15" x14ac:dyDescent="0.25"/>
  <cols>
    <col min="1" max="1" width="9.140625" style="13"/>
    <col min="2" max="2" width="9" style="13" customWidth="1"/>
    <col min="3" max="3" width="11" style="13" customWidth="1"/>
    <col min="4" max="4" width="27" style="13" customWidth="1"/>
    <col min="5" max="5" width="13.7109375" style="13" customWidth="1"/>
    <col min="6" max="6" width="10.7109375" style="13" customWidth="1"/>
    <col min="7" max="7" width="16" style="13" customWidth="1"/>
    <col min="8" max="8" width="16.140625" style="13" customWidth="1"/>
    <col min="9" max="9" width="16.42578125" style="14" customWidth="1"/>
    <col min="10" max="10" width="38.42578125" style="13" customWidth="1"/>
    <col min="11" max="11" width="24" style="13" customWidth="1"/>
    <col min="12" max="257" width="9.140625" style="13"/>
    <col min="258" max="258" width="5.7109375" style="13" customWidth="1"/>
    <col min="259" max="259" width="11" style="13" customWidth="1"/>
    <col min="260" max="260" width="21.85546875" style="13" customWidth="1"/>
    <col min="261" max="261" width="13.7109375" style="13" customWidth="1"/>
    <col min="262" max="262" width="10.7109375" style="13" customWidth="1"/>
    <col min="263" max="263" width="11.28515625" style="13" customWidth="1"/>
    <col min="264" max="264" width="12.42578125" style="13" customWidth="1"/>
    <col min="265" max="265" width="13.7109375" style="13" customWidth="1"/>
    <col min="266" max="266" width="38.42578125" style="13" customWidth="1"/>
    <col min="267" max="267" width="20.7109375" style="13" customWidth="1"/>
    <col min="268" max="513" width="9.140625" style="13"/>
    <col min="514" max="514" width="5.7109375" style="13" customWidth="1"/>
    <col min="515" max="515" width="11" style="13" customWidth="1"/>
    <col min="516" max="516" width="21.85546875" style="13" customWidth="1"/>
    <col min="517" max="517" width="13.7109375" style="13" customWidth="1"/>
    <col min="518" max="518" width="10.7109375" style="13" customWidth="1"/>
    <col min="519" max="519" width="11.28515625" style="13" customWidth="1"/>
    <col min="520" max="520" width="12.42578125" style="13" customWidth="1"/>
    <col min="521" max="521" width="13.7109375" style="13" customWidth="1"/>
    <col min="522" max="522" width="38.42578125" style="13" customWidth="1"/>
    <col min="523" max="523" width="20.7109375" style="13" customWidth="1"/>
    <col min="524" max="769" width="9.140625" style="13"/>
    <col min="770" max="770" width="5.7109375" style="13" customWidth="1"/>
    <col min="771" max="771" width="11" style="13" customWidth="1"/>
    <col min="772" max="772" width="21.85546875" style="13" customWidth="1"/>
    <col min="773" max="773" width="13.7109375" style="13" customWidth="1"/>
    <col min="774" max="774" width="10.7109375" style="13" customWidth="1"/>
    <col min="775" max="775" width="11.28515625" style="13" customWidth="1"/>
    <col min="776" max="776" width="12.42578125" style="13" customWidth="1"/>
    <col min="777" max="777" width="13.7109375" style="13" customWidth="1"/>
    <col min="778" max="778" width="38.42578125" style="13" customWidth="1"/>
    <col min="779" max="779" width="20.7109375" style="13" customWidth="1"/>
    <col min="780" max="1025" width="9.140625" style="13"/>
    <col min="1026" max="1026" width="5.7109375" style="13" customWidth="1"/>
    <col min="1027" max="1027" width="11" style="13" customWidth="1"/>
    <col min="1028" max="1028" width="21.85546875" style="13" customWidth="1"/>
    <col min="1029" max="1029" width="13.7109375" style="13" customWidth="1"/>
    <col min="1030" max="1030" width="10.7109375" style="13" customWidth="1"/>
    <col min="1031" max="1031" width="11.28515625" style="13" customWidth="1"/>
    <col min="1032" max="1032" width="12.42578125" style="13" customWidth="1"/>
    <col min="1033" max="1033" width="13.7109375" style="13" customWidth="1"/>
    <col min="1034" max="1034" width="38.42578125" style="13" customWidth="1"/>
    <col min="1035" max="1035" width="20.7109375" style="13" customWidth="1"/>
    <col min="1036" max="1281" width="9.140625" style="13"/>
    <col min="1282" max="1282" width="5.7109375" style="13" customWidth="1"/>
    <col min="1283" max="1283" width="11" style="13" customWidth="1"/>
    <col min="1284" max="1284" width="21.85546875" style="13" customWidth="1"/>
    <col min="1285" max="1285" width="13.7109375" style="13" customWidth="1"/>
    <col min="1286" max="1286" width="10.7109375" style="13" customWidth="1"/>
    <col min="1287" max="1287" width="11.28515625" style="13" customWidth="1"/>
    <col min="1288" max="1288" width="12.42578125" style="13" customWidth="1"/>
    <col min="1289" max="1289" width="13.7109375" style="13" customWidth="1"/>
    <col min="1290" max="1290" width="38.42578125" style="13" customWidth="1"/>
    <col min="1291" max="1291" width="20.7109375" style="13" customWidth="1"/>
    <col min="1292" max="1537" width="9.140625" style="13"/>
    <col min="1538" max="1538" width="5.7109375" style="13" customWidth="1"/>
    <col min="1539" max="1539" width="11" style="13" customWidth="1"/>
    <col min="1540" max="1540" width="21.85546875" style="13" customWidth="1"/>
    <col min="1541" max="1541" width="13.7109375" style="13" customWidth="1"/>
    <col min="1542" max="1542" width="10.7109375" style="13" customWidth="1"/>
    <col min="1543" max="1543" width="11.28515625" style="13" customWidth="1"/>
    <col min="1544" max="1544" width="12.42578125" style="13" customWidth="1"/>
    <col min="1545" max="1545" width="13.7109375" style="13" customWidth="1"/>
    <col min="1546" max="1546" width="38.42578125" style="13" customWidth="1"/>
    <col min="1547" max="1547" width="20.7109375" style="13" customWidth="1"/>
    <col min="1548" max="1793" width="9.140625" style="13"/>
    <col min="1794" max="1794" width="5.7109375" style="13" customWidth="1"/>
    <col min="1795" max="1795" width="11" style="13" customWidth="1"/>
    <col min="1796" max="1796" width="21.85546875" style="13" customWidth="1"/>
    <col min="1797" max="1797" width="13.7109375" style="13" customWidth="1"/>
    <col min="1798" max="1798" width="10.7109375" style="13" customWidth="1"/>
    <col min="1799" max="1799" width="11.28515625" style="13" customWidth="1"/>
    <col min="1800" max="1800" width="12.42578125" style="13" customWidth="1"/>
    <col min="1801" max="1801" width="13.7109375" style="13" customWidth="1"/>
    <col min="1802" max="1802" width="38.42578125" style="13" customWidth="1"/>
    <col min="1803" max="1803" width="20.7109375" style="13" customWidth="1"/>
    <col min="1804" max="2049" width="9.140625" style="13"/>
    <col min="2050" max="2050" width="5.7109375" style="13" customWidth="1"/>
    <col min="2051" max="2051" width="11" style="13" customWidth="1"/>
    <col min="2052" max="2052" width="21.85546875" style="13" customWidth="1"/>
    <col min="2053" max="2053" width="13.7109375" style="13" customWidth="1"/>
    <col min="2054" max="2054" width="10.7109375" style="13" customWidth="1"/>
    <col min="2055" max="2055" width="11.28515625" style="13" customWidth="1"/>
    <col min="2056" max="2056" width="12.42578125" style="13" customWidth="1"/>
    <col min="2057" max="2057" width="13.7109375" style="13" customWidth="1"/>
    <col min="2058" max="2058" width="38.42578125" style="13" customWidth="1"/>
    <col min="2059" max="2059" width="20.7109375" style="13" customWidth="1"/>
    <col min="2060" max="2305" width="9.140625" style="13"/>
    <col min="2306" max="2306" width="5.7109375" style="13" customWidth="1"/>
    <col min="2307" max="2307" width="11" style="13" customWidth="1"/>
    <col min="2308" max="2308" width="21.85546875" style="13" customWidth="1"/>
    <col min="2309" max="2309" width="13.7109375" style="13" customWidth="1"/>
    <col min="2310" max="2310" width="10.7109375" style="13" customWidth="1"/>
    <col min="2311" max="2311" width="11.28515625" style="13" customWidth="1"/>
    <col min="2312" max="2312" width="12.42578125" style="13" customWidth="1"/>
    <col min="2313" max="2313" width="13.7109375" style="13" customWidth="1"/>
    <col min="2314" max="2314" width="38.42578125" style="13" customWidth="1"/>
    <col min="2315" max="2315" width="20.7109375" style="13" customWidth="1"/>
    <col min="2316" max="2561" width="9.140625" style="13"/>
    <col min="2562" max="2562" width="5.7109375" style="13" customWidth="1"/>
    <col min="2563" max="2563" width="11" style="13" customWidth="1"/>
    <col min="2564" max="2564" width="21.85546875" style="13" customWidth="1"/>
    <col min="2565" max="2565" width="13.7109375" style="13" customWidth="1"/>
    <col min="2566" max="2566" width="10.7109375" style="13" customWidth="1"/>
    <col min="2567" max="2567" width="11.28515625" style="13" customWidth="1"/>
    <col min="2568" max="2568" width="12.42578125" style="13" customWidth="1"/>
    <col min="2569" max="2569" width="13.7109375" style="13" customWidth="1"/>
    <col min="2570" max="2570" width="38.42578125" style="13" customWidth="1"/>
    <col min="2571" max="2571" width="20.7109375" style="13" customWidth="1"/>
    <col min="2572" max="2817" width="9.140625" style="13"/>
    <col min="2818" max="2818" width="5.7109375" style="13" customWidth="1"/>
    <col min="2819" max="2819" width="11" style="13" customWidth="1"/>
    <col min="2820" max="2820" width="21.85546875" style="13" customWidth="1"/>
    <col min="2821" max="2821" width="13.7109375" style="13" customWidth="1"/>
    <col min="2822" max="2822" width="10.7109375" style="13" customWidth="1"/>
    <col min="2823" max="2823" width="11.28515625" style="13" customWidth="1"/>
    <col min="2824" max="2824" width="12.42578125" style="13" customWidth="1"/>
    <col min="2825" max="2825" width="13.7109375" style="13" customWidth="1"/>
    <col min="2826" max="2826" width="38.42578125" style="13" customWidth="1"/>
    <col min="2827" max="2827" width="20.7109375" style="13" customWidth="1"/>
    <col min="2828" max="3073" width="9.140625" style="13"/>
    <col min="3074" max="3074" width="5.7109375" style="13" customWidth="1"/>
    <col min="3075" max="3075" width="11" style="13" customWidth="1"/>
    <col min="3076" max="3076" width="21.85546875" style="13" customWidth="1"/>
    <col min="3077" max="3077" width="13.7109375" style="13" customWidth="1"/>
    <col min="3078" max="3078" width="10.7109375" style="13" customWidth="1"/>
    <col min="3079" max="3079" width="11.28515625" style="13" customWidth="1"/>
    <col min="3080" max="3080" width="12.42578125" style="13" customWidth="1"/>
    <col min="3081" max="3081" width="13.7109375" style="13" customWidth="1"/>
    <col min="3082" max="3082" width="38.42578125" style="13" customWidth="1"/>
    <col min="3083" max="3083" width="20.7109375" style="13" customWidth="1"/>
    <col min="3084" max="3329" width="9.140625" style="13"/>
    <col min="3330" max="3330" width="5.7109375" style="13" customWidth="1"/>
    <col min="3331" max="3331" width="11" style="13" customWidth="1"/>
    <col min="3332" max="3332" width="21.85546875" style="13" customWidth="1"/>
    <col min="3333" max="3333" width="13.7109375" style="13" customWidth="1"/>
    <col min="3334" max="3334" width="10.7109375" style="13" customWidth="1"/>
    <col min="3335" max="3335" width="11.28515625" style="13" customWidth="1"/>
    <col min="3336" max="3336" width="12.42578125" style="13" customWidth="1"/>
    <col min="3337" max="3337" width="13.7109375" style="13" customWidth="1"/>
    <col min="3338" max="3338" width="38.42578125" style="13" customWidth="1"/>
    <col min="3339" max="3339" width="20.7109375" style="13" customWidth="1"/>
    <col min="3340" max="3585" width="9.140625" style="13"/>
    <col min="3586" max="3586" width="5.7109375" style="13" customWidth="1"/>
    <col min="3587" max="3587" width="11" style="13" customWidth="1"/>
    <col min="3588" max="3588" width="21.85546875" style="13" customWidth="1"/>
    <col min="3589" max="3589" width="13.7109375" style="13" customWidth="1"/>
    <col min="3590" max="3590" width="10.7109375" style="13" customWidth="1"/>
    <col min="3591" max="3591" width="11.28515625" style="13" customWidth="1"/>
    <col min="3592" max="3592" width="12.42578125" style="13" customWidth="1"/>
    <col min="3593" max="3593" width="13.7109375" style="13" customWidth="1"/>
    <col min="3594" max="3594" width="38.42578125" style="13" customWidth="1"/>
    <col min="3595" max="3595" width="20.7109375" style="13" customWidth="1"/>
    <col min="3596" max="3841" width="9.140625" style="13"/>
    <col min="3842" max="3842" width="5.7109375" style="13" customWidth="1"/>
    <col min="3843" max="3843" width="11" style="13" customWidth="1"/>
    <col min="3844" max="3844" width="21.85546875" style="13" customWidth="1"/>
    <col min="3845" max="3845" width="13.7109375" style="13" customWidth="1"/>
    <col min="3846" max="3846" width="10.7109375" style="13" customWidth="1"/>
    <col min="3847" max="3847" width="11.28515625" style="13" customWidth="1"/>
    <col min="3848" max="3848" width="12.42578125" style="13" customWidth="1"/>
    <col min="3849" max="3849" width="13.7109375" style="13" customWidth="1"/>
    <col min="3850" max="3850" width="38.42578125" style="13" customWidth="1"/>
    <col min="3851" max="3851" width="20.7109375" style="13" customWidth="1"/>
    <col min="3852" max="4097" width="9.140625" style="13"/>
    <col min="4098" max="4098" width="5.7109375" style="13" customWidth="1"/>
    <col min="4099" max="4099" width="11" style="13" customWidth="1"/>
    <col min="4100" max="4100" width="21.85546875" style="13" customWidth="1"/>
    <col min="4101" max="4101" width="13.7109375" style="13" customWidth="1"/>
    <col min="4102" max="4102" width="10.7109375" style="13" customWidth="1"/>
    <col min="4103" max="4103" width="11.28515625" style="13" customWidth="1"/>
    <col min="4104" max="4104" width="12.42578125" style="13" customWidth="1"/>
    <col min="4105" max="4105" width="13.7109375" style="13" customWidth="1"/>
    <col min="4106" max="4106" width="38.42578125" style="13" customWidth="1"/>
    <col min="4107" max="4107" width="20.7109375" style="13" customWidth="1"/>
    <col min="4108" max="4353" width="9.140625" style="13"/>
    <col min="4354" max="4354" width="5.7109375" style="13" customWidth="1"/>
    <col min="4355" max="4355" width="11" style="13" customWidth="1"/>
    <col min="4356" max="4356" width="21.85546875" style="13" customWidth="1"/>
    <col min="4357" max="4357" width="13.7109375" style="13" customWidth="1"/>
    <col min="4358" max="4358" width="10.7109375" style="13" customWidth="1"/>
    <col min="4359" max="4359" width="11.28515625" style="13" customWidth="1"/>
    <col min="4360" max="4360" width="12.42578125" style="13" customWidth="1"/>
    <col min="4361" max="4361" width="13.7109375" style="13" customWidth="1"/>
    <col min="4362" max="4362" width="38.42578125" style="13" customWidth="1"/>
    <col min="4363" max="4363" width="20.7109375" style="13" customWidth="1"/>
    <col min="4364" max="4609" width="9.140625" style="13"/>
    <col min="4610" max="4610" width="5.7109375" style="13" customWidth="1"/>
    <col min="4611" max="4611" width="11" style="13" customWidth="1"/>
    <col min="4612" max="4612" width="21.85546875" style="13" customWidth="1"/>
    <col min="4613" max="4613" width="13.7109375" style="13" customWidth="1"/>
    <col min="4614" max="4614" width="10.7109375" style="13" customWidth="1"/>
    <col min="4615" max="4615" width="11.28515625" style="13" customWidth="1"/>
    <col min="4616" max="4616" width="12.42578125" style="13" customWidth="1"/>
    <col min="4617" max="4617" width="13.7109375" style="13" customWidth="1"/>
    <col min="4618" max="4618" width="38.42578125" style="13" customWidth="1"/>
    <col min="4619" max="4619" width="20.7109375" style="13" customWidth="1"/>
    <col min="4620" max="4865" width="9.140625" style="13"/>
    <col min="4866" max="4866" width="5.7109375" style="13" customWidth="1"/>
    <col min="4867" max="4867" width="11" style="13" customWidth="1"/>
    <col min="4868" max="4868" width="21.85546875" style="13" customWidth="1"/>
    <col min="4869" max="4869" width="13.7109375" style="13" customWidth="1"/>
    <col min="4870" max="4870" width="10.7109375" style="13" customWidth="1"/>
    <col min="4871" max="4871" width="11.28515625" style="13" customWidth="1"/>
    <col min="4872" max="4872" width="12.42578125" style="13" customWidth="1"/>
    <col min="4873" max="4873" width="13.7109375" style="13" customWidth="1"/>
    <col min="4874" max="4874" width="38.42578125" style="13" customWidth="1"/>
    <col min="4875" max="4875" width="20.7109375" style="13" customWidth="1"/>
    <col min="4876" max="5121" width="9.140625" style="13"/>
    <col min="5122" max="5122" width="5.7109375" style="13" customWidth="1"/>
    <col min="5123" max="5123" width="11" style="13" customWidth="1"/>
    <col min="5124" max="5124" width="21.85546875" style="13" customWidth="1"/>
    <col min="5125" max="5125" width="13.7109375" style="13" customWidth="1"/>
    <col min="5126" max="5126" width="10.7109375" style="13" customWidth="1"/>
    <col min="5127" max="5127" width="11.28515625" style="13" customWidth="1"/>
    <col min="5128" max="5128" width="12.42578125" style="13" customWidth="1"/>
    <col min="5129" max="5129" width="13.7109375" style="13" customWidth="1"/>
    <col min="5130" max="5130" width="38.42578125" style="13" customWidth="1"/>
    <col min="5131" max="5131" width="20.7109375" style="13" customWidth="1"/>
    <col min="5132" max="5377" width="9.140625" style="13"/>
    <col min="5378" max="5378" width="5.7109375" style="13" customWidth="1"/>
    <col min="5379" max="5379" width="11" style="13" customWidth="1"/>
    <col min="5380" max="5380" width="21.85546875" style="13" customWidth="1"/>
    <col min="5381" max="5381" width="13.7109375" style="13" customWidth="1"/>
    <col min="5382" max="5382" width="10.7109375" style="13" customWidth="1"/>
    <col min="5383" max="5383" width="11.28515625" style="13" customWidth="1"/>
    <col min="5384" max="5384" width="12.42578125" style="13" customWidth="1"/>
    <col min="5385" max="5385" width="13.7109375" style="13" customWidth="1"/>
    <col min="5386" max="5386" width="38.42578125" style="13" customWidth="1"/>
    <col min="5387" max="5387" width="20.7109375" style="13" customWidth="1"/>
    <col min="5388" max="5633" width="9.140625" style="13"/>
    <col min="5634" max="5634" width="5.7109375" style="13" customWidth="1"/>
    <col min="5635" max="5635" width="11" style="13" customWidth="1"/>
    <col min="5636" max="5636" width="21.85546875" style="13" customWidth="1"/>
    <col min="5637" max="5637" width="13.7109375" style="13" customWidth="1"/>
    <col min="5638" max="5638" width="10.7109375" style="13" customWidth="1"/>
    <col min="5639" max="5639" width="11.28515625" style="13" customWidth="1"/>
    <col min="5640" max="5640" width="12.42578125" style="13" customWidth="1"/>
    <col min="5641" max="5641" width="13.7109375" style="13" customWidth="1"/>
    <col min="5642" max="5642" width="38.42578125" style="13" customWidth="1"/>
    <col min="5643" max="5643" width="20.7109375" style="13" customWidth="1"/>
    <col min="5644" max="5889" width="9.140625" style="13"/>
    <col min="5890" max="5890" width="5.7109375" style="13" customWidth="1"/>
    <col min="5891" max="5891" width="11" style="13" customWidth="1"/>
    <col min="5892" max="5892" width="21.85546875" style="13" customWidth="1"/>
    <col min="5893" max="5893" width="13.7109375" style="13" customWidth="1"/>
    <col min="5894" max="5894" width="10.7109375" style="13" customWidth="1"/>
    <col min="5895" max="5895" width="11.28515625" style="13" customWidth="1"/>
    <col min="5896" max="5896" width="12.42578125" style="13" customWidth="1"/>
    <col min="5897" max="5897" width="13.7109375" style="13" customWidth="1"/>
    <col min="5898" max="5898" width="38.42578125" style="13" customWidth="1"/>
    <col min="5899" max="5899" width="20.7109375" style="13" customWidth="1"/>
    <col min="5900" max="6145" width="9.140625" style="13"/>
    <col min="6146" max="6146" width="5.7109375" style="13" customWidth="1"/>
    <col min="6147" max="6147" width="11" style="13" customWidth="1"/>
    <col min="6148" max="6148" width="21.85546875" style="13" customWidth="1"/>
    <col min="6149" max="6149" width="13.7109375" style="13" customWidth="1"/>
    <col min="6150" max="6150" width="10.7109375" style="13" customWidth="1"/>
    <col min="6151" max="6151" width="11.28515625" style="13" customWidth="1"/>
    <col min="6152" max="6152" width="12.42578125" style="13" customWidth="1"/>
    <col min="6153" max="6153" width="13.7109375" style="13" customWidth="1"/>
    <col min="6154" max="6154" width="38.42578125" style="13" customWidth="1"/>
    <col min="6155" max="6155" width="20.7109375" style="13" customWidth="1"/>
    <col min="6156" max="6401" width="9.140625" style="13"/>
    <col min="6402" max="6402" width="5.7109375" style="13" customWidth="1"/>
    <col min="6403" max="6403" width="11" style="13" customWidth="1"/>
    <col min="6404" max="6404" width="21.85546875" style="13" customWidth="1"/>
    <col min="6405" max="6405" width="13.7109375" style="13" customWidth="1"/>
    <col min="6406" max="6406" width="10.7109375" style="13" customWidth="1"/>
    <col min="6407" max="6407" width="11.28515625" style="13" customWidth="1"/>
    <col min="6408" max="6408" width="12.42578125" style="13" customWidth="1"/>
    <col min="6409" max="6409" width="13.7109375" style="13" customWidth="1"/>
    <col min="6410" max="6410" width="38.42578125" style="13" customWidth="1"/>
    <col min="6411" max="6411" width="20.7109375" style="13" customWidth="1"/>
    <col min="6412" max="6657" width="9.140625" style="13"/>
    <col min="6658" max="6658" width="5.7109375" style="13" customWidth="1"/>
    <col min="6659" max="6659" width="11" style="13" customWidth="1"/>
    <col min="6660" max="6660" width="21.85546875" style="13" customWidth="1"/>
    <col min="6661" max="6661" width="13.7109375" style="13" customWidth="1"/>
    <col min="6662" max="6662" width="10.7109375" style="13" customWidth="1"/>
    <col min="6663" max="6663" width="11.28515625" style="13" customWidth="1"/>
    <col min="6664" max="6664" width="12.42578125" style="13" customWidth="1"/>
    <col min="6665" max="6665" width="13.7109375" style="13" customWidth="1"/>
    <col min="6666" max="6666" width="38.42578125" style="13" customWidth="1"/>
    <col min="6667" max="6667" width="20.7109375" style="13" customWidth="1"/>
    <col min="6668" max="6913" width="9.140625" style="13"/>
    <col min="6914" max="6914" width="5.7109375" style="13" customWidth="1"/>
    <col min="6915" max="6915" width="11" style="13" customWidth="1"/>
    <col min="6916" max="6916" width="21.85546875" style="13" customWidth="1"/>
    <col min="6917" max="6917" width="13.7109375" style="13" customWidth="1"/>
    <col min="6918" max="6918" width="10.7109375" style="13" customWidth="1"/>
    <col min="6919" max="6919" width="11.28515625" style="13" customWidth="1"/>
    <col min="6920" max="6920" width="12.42578125" style="13" customWidth="1"/>
    <col min="6921" max="6921" width="13.7109375" style="13" customWidth="1"/>
    <col min="6922" max="6922" width="38.42578125" style="13" customWidth="1"/>
    <col min="6923" max="6923" width="20.7109375" style="13" customWidth="1"/>
    <col min="6924" max="7169" width="9.140625" style="13"/>
    <col min="7170" max="7170" width="5.7109375" style="13" customWidth="1"/>
    <col min="7171" max="7171" width="11" style="13" customWidth="1"/>
    <col min="7172" max="7172" width="21.85546875" style="13" customWidth="1"/>
    <col min="7173" max="7173" width="13.7109375" style="13" customWidth="1"/>
    <col min="7174" max="7174" width="10.7109375" style="13" customWidth="1"/>
    <col min="7175" max="7175" width="11.28515625" style="13" customWidth="1"/>
    <col min="7176" max="7176" width="12.42578125" style="13" customWidth="1"/>
    <col min="7177" max="7177" width="13.7109375" style="13" customWidth="1"/>
    <col min="7178" max="7178" width="38.42578125" style="13" customWidth="1"/>
    <col min="7179" max="7179" width="20.7109375" style="13" customWidth="1"/>
    <col min="7180" max="7425" width="9.140625" style="13"/>
    <col min="7426" max="7426" width="5.7109375" style="13" customWidth="1"/>
    <col min="7427" max="7427" width="11" style="13" customWidth="1"/>
    <col min="7428" max="7428" width="21.85546875" style="13" customWidth="1"/>
    <col min="7429" max="7429" width="13.7109375" style="13" customWidth="1"/>
    <col min="7430" max="7430" width="10.7109375" style="13" customWidth="1"/>
    <col min="7431" max="7431" width="11.28515625" style="13" customWidth="1"/>
    <col min="7432" max="7432" width="12.42578125" style="13" customWidth="1"/>
    <col min="7433" max="7433" width="13.7109375" style="13" customWidth="1"/>
    <col min="7434" max="7434" width="38.42578125" style="13" customWidth="1"/>
    <col min="7435" max="7435" width="20.7109375" style="13" customWidth="1"/>
    <col min="7436" max="7681" width="9.140625" style="13"/>
    <col min="7682" max="7682" width="5.7109375" style="13" customWidth="1"/>
    <col min="7683" max="7683" width="11" style="13" customWidth="1"/>
    <col min="7684" max="7684" width="21.85546875" style="13" customWidth="1"/>
    <col min="7685" max="7685" width="13.7109375" style="13" customWidth="1"/>
    <col min="7686" max="7686" width="10.7109375" style="13" customWidth="1"/>
    <col min="7687" max="7687" width="11.28515625" style="13" customWidth="1"/>
    <col min="7688" max="7688" width="12.42578125" style="13" customWidth="1"/>
    <col min="7689" max="7689" width="13.7109375" style="13" customWidth="1"/>
    <col min="7690" max="7690" width="38.42578125" style="13" customWidth="1"/>
    <col min="7691" max="7691" width="20.7109375" style="13" customWidth="1"/>
    <col min="7692" max="7937" width="9.140625" style="13"/>
    <col min="7938" max="7938" width="5.7109375" style="13" customWidth="1"/>
    <col min="7939" max="7939" width="11" style="13" customWidth="1"/>
    <col min="7940" max="7940" width="21.85546875" style="13" customWidth="1"/>
    <col min="7941" max="7941" width="13.7109375" style="13" customWidth="1"/>
    <col min="7942" max="7942" width="10.7109375" style="13" customWidth="1"/>
    <col min="7943" max="7943" width="11.28515625" style="13" customWidth="1"/>
    <col min="7944" max="7944" width="12.42578125" style="13" customWidth="1"/>
    <col min="7945" max="7945" width="13.7109375" style="13" customWidth="1"/>
    <col min="7946" max="7946" width="38.42578125" style="13" customWidth="1"/>
    <col min="7947" max="7947" width="20.7109375" style="13" customWidth="1"/>
    <col min="7948" max="8193" width="9.140625" style="13"/>
    <col min="8194" max="8194" width="5.7109375" style="13" customWidth="1"/>
    <col min="8195" max="8195" width="11" style="13" customWidth="1"/>
    <col min="8196" max="8196" width="21.85546875" style="13" customWidth="1"/>
    <col min="8197" max="8197" width="13.7109375" style="13" customWidth="1"/>
    <col min="8198" max="8198" width="10.7109375" style="13" customWidth="1"/>
    <col min="8199" max="8199" width="11.28515625" style="13" customWidth="1"/>
    <col min="8200" max="8200" width="12.42578125" style="13" customWidth="1"/>
    <col min="8201" max="8201" width="13.7109375" style="13" customWidth="1"/>
    <col min="8202" max="8202" width="38.42578125" style="13" customWidth="1"/>
    <col min="8203" max="8203" width="20.7109375" style="13" customWidth="1"/>
    <col min="8204" max="8449" width="9.140625" style="13"/>
    <col min="8450" max="8450" width="5.7109375" style="13" customWidth="1"/>
    <col min="8451" max="8451" width="11" style="13" customWidth="1"/>
    <col min="8452" max="8452" width="21.85546875" style="13" customWidth="1"/>
    <col min="8453" max="8453" width="13.7109375" style="13" customWidth="1"/>
    <col min="8454" max="8454" width="10.7109375" style="13" customWidth="1"/>
    <col min="8455" max="8455" width="11.28515625" style="13" customWidth="1"/>
    <col min="8456" max="8456" width="12.42578125" style="13" customWidth="1"/>
    <col min="8457" max="8457" width="13.7109375" style="13" customWidth="1"/>
    <col min="8458" max="8458" width="38.42578125" style="13" customWidth="1"/>
    <col min="8459" max="8459" width="20.7109375" style="13" customWidth="1"/>
    <col min="8460" max="8705" width="9.140625" style="13"/>
    <col min="8706" max="8706" width="5.7109375" style="13" customWidth="1"/>
    <col min="8707" max="8707" width="11" style="13" customWidth="1"/>
    <col min="8708" max="8708" width="21.85546875" style="13" customWidth="1"/>
    <col min="8709" max="8709" width="13.7109375" style="13" customWidth="1"/>
    <col min="8710" max="8710" width="10.7109375" style="13" customWidth="1"/>
    <col min="8711" max="8711" width="11.28515625" style="13" customWidth="1"/>
    <col min="8712" max="8712" width="12.42578125" style="13" customWidth="1"/>
    <col min="8713" max="8713" width="13.7109375" style="13" customWidth="1"/>
    <col min="8714" max="8714" width="38.42578125" style="13" customWidth="1"/>
    <col min="8715" max="8715" width="20.7109375" style="13" customWidth="1"/>
    <col min="8716" max="8961" width="9.140625" style="13"/>
    <col min="8962" max="8962" width="5.7109375" style="13" customWidth="1"/>
    <col min="8963" max="8963" width="11" style="13" customWidth="1"/>
    <col min="8964" max="8964" width="21.85546875" style="13" customWidth="1"/>
    <col min="8965" max="8965" width="13.7109375" style="13" customWidth="1"/>
    <col min="8966" max="8966" width="10.7109375" style="13" customWidth="1"/>
    <col min="8967" max="8967" width="11.28515625" style="13" customWidth="1"/>
    <col min="8968" max="8968" width="12.42578125" style="13" customWidth="1"/>
    <col min="8969" max="8969" width="13.7109375" style="13" customWidth="1"/>
    <col min="8970" max="8970" width="38.42578125" style="13" customWidth="1"/>
    <col min="8971" max="8971" width="20.7109375" style="13" customWidth="1"/>
    <col min="8972" max="9217" width="9.140625" style="13"/>
    <col min="9218" max="9218" width="5.7109375" style="13" customWidth="1"/>
    <col min="9219" max="9219" width="11" style="13" customWidth="1"/>
    <col min="9220" max="9220" width="21.85546875" style="13" customWidth="1"/>
    <col min="9221" max="9221" width="13.7109375" style="13" customWidth="1"/>
    <col min="9222" max="9222" width="10.7109375" style="13" customWidth="1"/>
    <col min="9223" max="9223" width="11.28515625" style="13" customWidth="1"/>
    <col min="9224" max="9224" width="12.42578125" style="13" customWidth="1"/>
    <col min="9225" max="9225" width="13.7109375" style="13" customWidth="1"/>
    <col min="9226" max="9226" width="38.42578125" style="13" customWidth="1"/>
    <col min="9227" max="9227" width="20.7109375" style="13" customWidth="1"/>
    <col min="9228" max="9473" width="9.140625" style="13"/>
    <col min="9474" max="9474" width="5.7109375" style="13" customWidth="1"/>
    <col min="9475" max="9475" width="11" style="13" customWidth="1"/>
    <col min="9476" max="9476" width="21.85546875" style="13" customWidth="1"/>
    <col min="9477" max="9477" width="13.7109375" style="13" customWidth="1"/>
    <col min="9478" max="9478" width="10.7109375" style="13" customWidth="1"/>
    <col min="9479" max="9479" width="11.28515625" style="13" customWidth="1"/>
    <col min="9480" max="9480" width="12.42578125" style="13" customWidth="1"/>
    <col min="9481" max="9481" width="13.7109375" style="13" customWidth="1"/>
    <col min="9482" max="9482" width="38.42578125" style="13" customWidth="1"/>
    <col min="9483" max="9483" width="20.7109375" style="13" customWidth="1"/>
    <col min="9484" max="9729" width="9.140625" style="13"/>
    <col min="9730" max="9730" width="5.7109375" style="13" customWidth="1"/>
    <col min="9731" max="9731" width="11" style="13" customWidth="1"/>
    <col min="9732" max="9732" width="21.85546875" style="13" customWidth="1"/>
    <col min="9733" max="9733" width="13.7109375" style="13" customWidth="1"/>
    <col min="9734" max="9734" width="10.7109375" style="13" customWidth="1"/>
    <col min="9735" max="9735" width="11.28515625" style="13" customWidth="1"/>
    <col min="9736" max="9736" width="12.42578125" style="13" customWidth="1"/>
    <col min="9737" max="9737" width="13.7109375" style="13" customWidth="1"/>
    <col min="9738" max="9738" width="38.42578125" style="13" customWidth="1"/>
    <col min="9739" max="9739" width="20.7109375" style="13" customWidth="1"/>
    <col min="9740" max="9985" width="9.140625" style="13"/>
    <col min="9986" max="9986" width="5.7109375" style="13" customWidth="1"/>
    <col min="9987" max="9987" width="11" style="13" customWidth="1"/>
    <col min="9988" max="9988" width="21.85546875" style="13" customWidth="1"/>
    <col min="9989" max="9989" width="13.7109375" style="13" customWidth="1"/>
    <col min="9990" max="9990" width="10.7109375" style="13" customWidth="1"/>
    <col min="9991" max="9991" width="11.28515625" style="13" customWidth="1"/>
    <col min="9992" max="9992" width="12.42578125" style="13" customWidth="1"/>
    <col min="9993" max="9993" width="13.7109375" style="13" customWidth="1"/>
    <col min="9994" max="9994" width="38.42578125" style="13" customWidth="1"/>
    <col min="9995" max="9995" width="20.7109375" style="13" customWidth="1"/>
    <col min="9996" max="10241" width="9.140625" style="13"/>
    <col min="10242" max="10242" width="5.7109375" style="13" customWidth="1"/>
    <col min="10243" max="10243" width="11" style="13" customWidth="1"/>
    <col min="10244" max="10244" width="21.85546875" style="13" customWidth="1"/>
    <col min="10245" max="10245" width="13.7109375" style="13" customWidth="1"/>
    <col min="10246" max="10246" width="10.7109375" style="13" customWidth="1"/>
    <col min="10247" max="10247" width="11.28515625" style="13" customWidth="1"/>
    <col min="10248" max="10248" width="12.42578125" style="13" customWidth="1"/>
    <col min="10249" max="10249" width="13.7109375" style="13" customWidth="1"/>
    <col min="10250" max="10250" width="38.42578125" style="13" customWidth="1"/>
    <col min="10251" max="10251" width="20.7109375" style="13" customWidth="1"/>
    <col min="10252" max="10497" width="9.140625" style="13"/>
    <col min="10498" max="10498" width="5.7109375" style="13" customWidth="1"/>
    <col min="10499" max="10499" width="11" style="13" customWidth="1"/>
    <col min="10500" max="10500" width="21.85546875" style="13" customWidth="1"/>
    <col min="10501" max="10501" width="13.7109375" style="13" customWidth="1"/>
    <col min="10502" max="10502" width="10.7109375" style="13" customWidth="1"/>
    <col min="10503" max="10503" width="11.28515625" style="13" customWidth="1"/>
    <col min="10504" max="10504" width="12.42578125" style="13" customWidth="1"/>
    <col min="10505" max="10505" width="13.7109375" style="13" customWidth="1"/>
    <col min="10506" max="10506" width="38.42578125" style="13" customWidth="1"/>
    <col min="10507" max="10507" width="20.7109375" style="13" customWidth="1"/>
    <col min="10508" max="10753" width="9.140625" style="13"/>
    <col min="10754" max="10754" width="5.7109375" style="13" customWidth="1"/>
    <col min="10755" max="10755" width="11" style="13" customWidth="1"/>
    <col min="10756" max="10756" width="21.85546875" style="13" customWidth="1"/>
    <col min="10757" max="10757" width="13.7109375" style="13" customWidth="1"/>
    <col min="10758" max="10758" width="10.7109375" style="13" customWidth="1"/>
    <col min="10759" max="10759" width="11.28515625" style="13" customWidth="1"/>
    <col min="10760" max="10760" width="12.42578125" style="13" customWidth="1"/>
    <col min="10761" max="10761" width="13.7109375" style="13" customWidth="1"/>
    <col min="10762" max="10762" width="38.42578125" style="13" customWidth="1"/>
    <col min="10763" max="10763" width="20.7109375" style="13" customWidth="1"/>
    <col min="10764" max="11009" width="9.140625" style="13"/>
    <col min="11010" max="11010" width="5.7109375" style="13" customWidth="1"/>
    <col min="11011" max="11011" width="11" style="13" customWidth="1"/>
    <col min="11012" max="11012" width="21.85546875" style="13" customWidth="1"/>
    <col min="11013" max="11013" width="13.7109375" style="13" customWidth="1"/>
    <col min="11014" max="11014" width="10.7109375" style="13" customWidth="1"/>
    <col min="11015" max="11015" width="11.28515625" style="13" customWidth="1"/>
    <col min="11016" max="11016" width="12.42578125" style="13" customWidth="1"/>
    <col min="11017" max="11017" width="13.7109375" style="13" customWidth="1"/>
    <col min="11018" max="11018" width="38.42578125" style="13" customWidth="1"/>
    <col min="11019" max="11019" width="20.7109375" style="13" customWidth="1"/>
    <col min="11020" max="11265" width="9.140625" style="13"/>
    <col min="11266" max="11266" width="5.7109375" style="13" customWidth="1"/>
    <col min="11267" max="11267" width="11" style="13" customWidth="1"/>
    <col min="11268" max="11268" width="21.85546875" style="13" customWidth="1"/>
    <col min="11269" max="11269" width="13.7109375" style="13" customWidth="1"/>
    <col min="11270" max="11270" width="10.7109375" style="13" customWidth="1"/>
    <col min="11271" max="11271" width="11.28515625" style="13" customWidth="1"/>
    <col min="11272" max="11272" width="12.42578125" style="13" customWidth="1"/>
    <col min="11273" max="11273" width="13.7109375" style="13" customWidth="1"/>
    <col min="11274" max="11274" width="38.42578125" style="13" customWidth="1"/>
    <col min="11275" max="11275" width="20.7109375" style="13" customWidth="1"/>
    <col min="11276" max="11521" width="9.140625" style="13"/>
    <col min="11522" max="11522" width="5.7109375" style="13" customWidth="1"/>
    <col min="11523" max="11523" width="11" style="13" customWidth="1"/>
    <col min="11524" max="11524" width="21.85546875" style="13" customWidth="1"/>
    <col min="11525" max="11525" width="13.7109375" style="13" customWidth="1"/>
    <col min="11526" max="11526" width="10.7109375" style="13" customWidth="1"/>
    <col min="11527" max="11527" width="11.28515625" style="13" customWidth="1"/>
    <col min="11528" max="11528" width="12.42578125" style="13" customWidth="1"/>
    <col min="11529" max="11529" width="13.7109375" style="13" customWidth="1"/>
    <col min="11530" max="11530" width="38.42578125" style="13" customWidth="1"/>
    <col min="11531" max="11531" width="20.7109375" style="13" customWidth="1"/>
    <col min="11532" max="11777" width="9.140625" style="13"/>
    <col min="11778" max="11778" width="5.7109375" style="13" customWidth="1"/>
    <col min="11779" max="11779" width="11" style="13" customWidth="1"/>
    <col min="11780" max="11780" width="21.85546875" style="13" customWidth="1"/>
    <col min="11781" max="11781" width="13.7109375" style="13" customWidth="1"/>
    <col min="11782" max="11782" width="10.7109375" style="13" customWidth="1"/>
    <col min="11783" max="11783" width="11.28515625" style="13" customWidth="1"/>
    <col min="11784" max="11784" width="12.42578125" style="13" customWidth="1"/>
    <col min="11785" max="11785" width="13.7109375" style="13" customWidth="1"/>
    <col min="11786" max="11786" width="38.42578125" style="13" customWidth="1"/>
    <col min="11787" max="11787" width="20.7109375" style="13" customWidth="1"/>
    <col min="11788" max="12033" width="9.140625" style="13"/>
    <col min="12034" max="12034" width="5.7109375" style="13" customWidth="1"/>
    <col min="12035" max="12035" width="11" style="13" customWidth="1"/>
    <col min="12036" max="12036" width="21.85546875" style="13" customWidth="1"/>
    <col min="12037" max="12037" width="13.7109375" style="13" customWidth="1"/>
    <col min="12038" max="12038" width="10.7109375" style="13" customWidth="1"/>
    <col min="12039" max="12039" width="11.28515625" style="13" customWidth="1"/>
    <col min="12040" max="12040" width="12.42578125" style="13" customWidth="1"/>
    <col min="12041" max="12041" width="13.7109375" style="13" customWidth="1"/>
    <col min="12042" max="12042" width="38.42578125" style="13" customWidth="1"/>
    <col min="12043" max="12043" width="20.7109375" style="13" customWidth="1"/>
    <col min="12044" max="12289" width="9.140625" style="13"/>
    <col min="12290" max="12290" width="5.7109375" style="13" customWidth="1"/>
    <col min="12291" max="12291" width="11" style="13" customWidth="1"/>
    <col min="12292" max="12292" width="21.85546875" style="13" customWidth="1"/>
    <col min="12293" max="12293" width="13.7109375" style="13" customWidth="1"/>
    <col min="12294" max="12294" width="10.7109375" style="13" customWidth="1"/>
    <col min="12295" max="12295" width="11.28515625" style="13" customWidth="1"/>
    <col min="12296" max="12296" width="12.42578125" style="13" customWidth="1"/>
    <col min="12297" max="12297" width="13.7109375" style="13" customWidth="1"/>
    <col min="12298" max="12298" width="38.42578125" style="13" customWidth="1"/>
    <col min="12299" max="12299" width="20.7109375" style="13" customWidth="1"/>
    <col min="12300" max="12545" width="9.140625" style="13"/>
    <col min="12546" max="12546" width="5.7109375" style="13" customWidth="1"/>
    <col min="12547" max="12547" width="11" style="13" customWidth="1"/>
    <col min="12548" max="12548" width="21.85546875" style="13" customWidth="1"/>
    <col min="12549" max="12549" width="13.7109375" style="13" customWidth="1"/>
    <col min="12550" max="12550" width="10.7109375" style="13" customWidth="1"/>
    <col min="12551" max="12551" width="11.28515625" style="13" customWidth="1"/>
    <col min="12552" max="12552" width="12.42578125" style="13" customWidth="1"/>
    <col min="12553" max="12553" width="13.7109375" style="13" customWidth="1"/>
    <col min="12554" max="12554" width="38.42578125" style="13" customWidth="1"/>
    <col min="12555" max="12555" width="20.7109375" style="13" customWidth="1"/>
    <col min="12556" max="12801" width="9.140625" style="13"/>
    <col min="12802" max="12802" width="5.7109375" style="13" customWidth="1"/>
    <col min="12803" max="12803" width="11" style="13" customWidth="1"/>
    <col min="12804" max="12804" width="21.85546875" style="13" customWidth="1"/>
    <col min="12805" max="12805" width="13.7109375" style="13" customWidth="1"/>
    <col min="12806" max="12806" width="10.7109375" style="13" customWidth="1"/>
    <col min="12807" max="12807" width="11.28515625" style="13" customWidth="1"/>
    <col min="12808" max="12808" width="12.42578125" style="13" customWidth="1"/>
    <col min="12809" max="12809" width="13.7109375" style="13" customWidth="1"/>
    <col min="12810" max="12810" width="38.42578125" style="13" customWidth="1"/>
    <col min="12811" max="12811" width="20.7109375" style="13" customWidth="1"/>
    <col min="12812" max="13057" width="9.140625" style="13"/>
    <col min="13058" max="13058" width="5.7109375" style="13" customWidth="1"/>
    <col min="13059" max="13059" width="11" style="13" customWidth="1"/>
    <col min="13060" max="13060" width="21.85546875" style="13" customWidth="1"/>
    <col min="13061" max="13061" width="13.7109375" style="13" customWidth="1"/>
    <col min="13062" max="13062" width="10.7109375" style="13" customWidth="1"/>
    <col min="13063" max="13063" width="11.28515625" style="13" customWidth="1"/>
    <col min="13064" max="13064" width="12.42578125" style="13" customWidth="1"/>
    <col min="13065" max="13065" width="13.7109375" style="13" customWidth="1"/>
    <col min="13066" max="13066" width="38.42578125" style="13" customWidth="1"/>
    <col min="13067" max="13067" width="20.7109375" style="13" customWidth="1"/>
    <col min="13068" max="13313" width="9.140625" style="13"/>
    <col min="13314" max="13314" width="5.7109375" style="13" customWidth="1"/>
    <col min="13315" max="13315" width="11" style="13" customWidth="1"/>
    <col min="13316" max="13316" width="21.85546875" style="13" customWidth="1"/>
    <col min="13317" max="13317" width="13.7109375" style="13" customWidth="1"/>
    <col min="13318" max="13318" width="10.7109375" style="13" customWidth="1"/>
    <col min="13319" max="13319" width="11.28515625" style="13" customWidth="1"/>
    <col min="13320" max="13320" width="12.42578125" style="13" customWidth="1"/>
    <col min="13321" max="13321" width="13.7109375" style="13" customWidth="1"/>
    <col min="13322" max="13322" width="38.42578125" style="13" customWidth="1"/>
    <col min="13323" max="13323" width="20.7109375" style="13" customWidth="1"/>
    <col min="13324" max="13569" width="9.140625" style="13"/>
    <col min="13570" max="13570" width="5.7109375" style="13" customWidth="1"/>
    <col min="13571" max="13571" width="11" style="13" customWidth="1"/>
    <col min="13572" max="13572" width="21.85546875" style="13" customWidth="1"/>
    <col min="13573" max="13573" width="13.7109375" style="13" customWidth="1"/>
    <col min="13574" max="13574" width="10.7109375" style="13" customWidth="1"/>
    <col min="13575" max="13575" width="11.28515625" style="13" customWidth="1"/>
    <col min="13576" max="13576" width="12.42578125" style="13" customWidth="1"/>
    <col min="13577" max="13577" width="13.7109375" style="13" customWidth="1"/>
    <col min="13578" max="13578" width="38.42578125" style="13" customWidth="1"/>
    <col min="13579" max="13579" width="20.7109375" style="13" customWidth="1"/>
    <col min="13580" max="13825" width="9.140625" style="13"/>
    <col min="13826" max="13826" width="5.7109375" style="13" customWidth="1"/>
    <col min="13827" max="13827" width="11" style="13" customWidth="1"/>
    <col min="13828" max="13828" width="21.85546875" style="13" customWidth="1"/>
    <col min="13829" max="13829" width="13.7109375" style="13" customWidth="1"/>
    <col min="13830" max="13830" width="10.7109375" style="13" customWidth="1"/>
    <col min="13831" max="13831" width="11.28515625" style="13" customWidth="1"/>
    <col min="13832" max="13832" width="12.42578125" style="13" customWidth="1"/>
    <col min="13833" max="13833" width="13.7109375" style="13" customWidth="1"/>
    <col min="13834" max="13834" width="38.42578125" style="13" customWidth="1"/>
    <col min="13835" max="13835" width="20.7109375" style="13" customWidth="1"/>
    <col min="13836" max="14081" width="9.140625" style="13"/>
    <col min="14082" max="14082" width="5.7109375" style="13" customWidth="1"/>
    <col min="14083" max="14083" width="11" style="13" customWidth="1"/>
    <col min="14084" max="14084" width="21.85546875" style="13" customWidth="1"/>
    <col min="14085" max="14085" width="13.7109375" style="13" customWidth="1"/>
    <col min="14086" max="14086" width="10.7109375" style="13" customWidth="1"/>
    <col min="14087" max="14087" width="11.28515625" style="13" customWidth="1"/>
    <col min="14088" max="14088" width="12.42578125" style="13" customWidth="1"/>
    <col min="14089" max="14089" width="13.7109375" style="13" customWidth="1"/>
    <col min="14090" max="14090" width="38.42578125" style="13" customWidth="1"/>
    <col min="14091" max="14091" width="20.7109375" style="13" customWidth="1"/>
    <col min="14092" max="14337" width="9.140625" style="13"/>
    <col min="14338" max="14338" width="5.7109375" style="13" customWidth="1"/>
    <col min="14339" max="14339" width="11" style="13" customWidth="1"/>
    <col min="14340" max="14340" width="21.85546875" style="13" customWidth="1"/>
    <col min="14341" max="14341" width="13.7109375" style="13" customWidth="1"/>
    <col min="14342" max="14342" width="10.7109375" style="13" customWidth="1"/>
    <col min="14343" max="14343" width="11.28515625" style="13" customWidth="1"/>
    <col min="14344" max="14344" width="12.42578125" style="13" customWidth="1"/>
    <col min="14345" max="14345" width="13.7109375" style="13" customWidth="1"/>
    <col min="14346" max="14346" width="38.42578125" style="13" customWidth="1"/>
    <col min="14347" max="14347" width="20.7109375" style="13" customWidth="1"/>
    <col min="14348" max="14593" width="9.140625" style="13"/>
    <col min="14594" max="14594" width="5.7109375" style="13" customWidth="1"/>
    <col min="14595" max="14595" width="11" style="13" customWidth="1"/>
    <col min="14596" max="14596" width="21.85546875" style="13" customWidth="1"/>
    <col min="14597" max="14597" width="13.7109375" style="13" customWidth="1"/>
    <col min="14598" max="14598" width="10.7109375" style="13" customWidth="1"/>
    <col min="14599" max="14599" width="11.28515625" style="13" customWidth="1"/>
    <col min="14600" max="14600" width="12.42578125" style="13" customWidth="1"/>
    <col min="14601" max="14601" width="13.7109375" style="13" customWidth="1"/>
    <col min="14602" max="14602" width="38.42578125" style="13" customWidth="1"/>
    <col min="14603" max="14603" width="20.7109375" style="13" customWidth="1"/>
    <col min="14604" max="14849" width="9.140625" style="13"/>
    <col min="14850" max="14850" width="5.7109375" style="13" customWidth="1"/>
    <col min="14851" max="14851" width="11" style="13" customWidth="1"/>
    <col min="14852" max="14852" width="21.85546875" style="13" customWidth="1"/>
    <col min="14853" max="14853" width="13.7109375" style="13" customWidth="1"/>
    <col min="14854" max="14854" width="10.7109375" style="13" customWidth="1"/>
    <col min="14855" max="14855" width="11.28515625" style="13" customWidth="1"/>
    <col min="14856" max="14856" width="12.42578125" style="13" customWidth="1"/>
    <col min="14857" max="14857" width="13.7109375" style="13" customWidth="1"/>
    <col min="14858" max="14858" width="38.42578125" style="13" customWidth="1"/>
    <col min="14859" max="14859" width="20.7109375" style="13" customWidth="1"/>
    <col min="14860" max="15105" width="9.140625" style="13"/>
    <col min="15106" max="15106" width="5.7109375" style="13" customWidth="1"/>
    <col min="15107" max="15107" width="11" style="13" customWidth="1"/>
    <col min="15108" max="15108" width="21.85546875" style="13" customWidth="1"/>
    <col min="15109" max="15109" width="13.7109375" style="13" customWidth="1"/>
    <col min="15110" max="15110" width="10.7109375" style="13" customWidth="1"/>
    <col min="15111" max="15111" width="11.28515625" style="13" customWidth="1"/>
    <col min="15112" max="15112" width="12.42578125" style="13" customWidth="1"/>
    <col min="15113" max="15113" width="13.7109375" style="13" customWidth="1"/>
    <col min="15114" max="15114" width="38.42578125" style="13" customWidth="1"/>
    <col min="15115" max="15115" width="20.7109375" style="13" customWidth="1"/>
    <col min="15116" max="15361" width="9.140625" style="13"/>
    <col min="15362" max="15362" width="5.7109375" style="13" customWidth="1"/>
    <col min="15363" max="15363" width="11" style="13" customWidth="1"/>
    <col min="15364" max="15364" width="21.85546875" style="13" customWidth="1"/>
    <col min="15365" max="15365" width="13.7109375" style="13" customWidth="1"/>
    <col min="15366" max="15366" width="10.7109375" style="13" customWidth="1"/>
    <col min="15367" max="15367" width="11.28515625" style="13" customWidth="1"/>
    <col min="15368" max="15368" width="12.42578125" style="13" customWidth="1"/>
    <col min="15369" max="15369" width="13.7109375" style="13" customWidth="1"/>
    <col min="15370" max="15370" width="38.42578125" style="13" customWidth="1"/>
    <col min="15371" max="15371" width="20.7109375" style="13" customWidth="1"/>
    <col min="15372" max="15617" width="9.140625" style="13"/>
    <col min="15618" max="15618" width="5.7109375" style="13" customWidth="1"/>
    <col min="15619" max="15619" width="11" style="13" customWidth="1"/>
    <col min="15620" max="15620" width="21.85546875" style="13" customWidth="1"/>
    <col min="15621" max="15621" width="13.7109375" style="13" customWidth="1"/>
    <col min="15622" max="15622" width="10.7109375" style="13" customWidth="1"/>
    <col min="15623" max="15623" width="11.28515625" style="13" customWidth="1"/>
    <col min="15624" max="15624" width="12.42578125" style="13" customWidth="1"/>
    <col min="15625" max="15625" width="13.7109375" style="13" customWidth="1"/>
    <col min="15626" max="15626" width="38.42578125" style="13" customWidth="1"/>
    <col min="15627" max="15627" width="20.7109375" style="13" customWidth="1"/>
    <col min="15628" max="15873" width="9.140625" style="13"/>
    <col min="15874" max="15874" width="5.7109375" style="13" customWidth="1"/>
    <col min="15875" max="15875" width="11" style="13" customWidth="1"/>
    <col min="15876" max="15876" width="21.85546875" style="13" customWidth="1"/>
    <col min="15877" max="15877" width="13.7109375" style="13" customWidth="1"/>
    <col min="15878" max="15878" width="10.7109375" style="13" customWidth="1"/>
    <col min="15879" max="15879" width="11.28515625" style="13" customWidth="1"/>
    <col min="15880" max="15880" width="12.42578125" style="13" customWidth="1"/>
    <col min="15881" max="15881" width="13.7109375" style="13" customWidth="1"/>
    <col min="15882" max="15882" width="38.42578125" style="13" customWidth="1"/>
    <col min="15883" max="15883" width="20.7109375" style="13" customWidth="1"/>
    <col min="15884" max="16129" width="9.140625" style="13"/>
    <col min="16130" max="16130" width="5.7109375" style="13" customWidth="1"/>
    <col min="16131" max="16131" width="11" style="13" customWidth="1"/>
    <col min="16132" max="16132" width="21.85546875" style="13" customWidth="1"/>
    <col min="16133" max="16133" width="13.7109375" style="13" customWidth="1"/>
    <col min="16134" max="16134" width="10.7109375" style="13" customWidth="1"/>
    <col min="16135" max="16135" width="11.28515625" style="13" customWidth="1"/>
    <col min="16136" max="16136" width="12.42578125" style="13" customWidth="1"/>
    <col min="16137" max="16137" width="13.7109375" style="13" customWidth="1"/>
    <col min="16138" max="16138" width="38.42578125" style="13" customWidth="1"/>
    <col min="16139" max="16139" width="20.7109375" style="13" customWidth="1"/>
    <col min="16140" max="16384" width="9.140625" style="13"/>
  </cols>
  <sheetData>
    <row r="1" spans="1:12" x14ac:dyDescent="0.25">
      <c r="B1" s="86"/>
      <c r="C1" s="87"/>
      <c r="D1" s="87"/>
      <c r="E1" s="87"/>
      <c r="F1" s="87"/>
      <c r="G1" s="87"/>
      <c r="H1" s="87"/>
      <c r="I1" s="88"/>
      <c r="J1" s="87"/>
      <c r="K1" s="89"/>
    </row>
    <row r="2" spans="1:12" ht="15.75" thickBot="1" x14ac:dyDescent="0.3">
      <c r="B2" s="86"/>
      <c r="C2" s="87"/>
      <c r="D2" s="87"/>
      <c r="E2" s="87"/>
      <c r="F2" s="87"/>
      <c r="G2" s="87"/>
      <c r="H2" s="87"/>
      <c r="I2" s="88"/>
      <c r="J2" s="87"/>
      <c r="K2" s="89"/>
    </row>
    <row r="3" spans="1:12" ht="21.75" thickBot="1" x14ac:dyDescent="0.3">
      <c r="A3" s="59"/>
      <c r="B3" s="174" t="s">
        <v>377</v>
      </c>
      <c r="C3" s="175"/>
      <c r="D3" s="175"/>
      <c r="E3" s="175"/>
      <c r="F3" s="175"/>
      <c r="G3" s="175"/>
      <c r="H3" s="175"/>
      <c r="I3" s="175"/>
      <c r="J3" s="175"/>
      <c r="K3" s="176"/>
      <c r="L3" s="60"/>
    </row>
    <row r="4" spans="1:12" ht="15.75" thickBot="1" x14ac:dyDescent="0.3">
      <c r="B4" s="90"/>
      <c r="C4" s="91"/>
      <c r="D4" s="91"/>
      <c r="E4" s="91"/>
      <c r="F4" s="91"/>
      <c r="G4" s="91"/>
      <c r="H4" s="91"/>
      <c r="I4" s="91"/>
      <c r="J4" s="91"/>
      <c r="K4" s="92"/>
    </row>
    <row r="5" spans="1:12" s="49" customFormat="1" ht="57" thickBot="1" x14ac:dyDescent="0.3">
      <c r="A5" s="50"/>
      <c r="B5" s="54" t="s">
        <v>219</v>
      </c>
      <c r="C5" s="55" t="s">
        <v>11</v>
      </c>
      <c r="D5" s="55" t="s">
        <v>220</v>
      </c>
      <c r="E5" s="55" t="s">
        <v>221</v>
      </c>
      <c r="F5" s="55" t="s">
        <v>222</v>
      </c>
      <c r="G5" s="56" t="s">
        <v>223</v>
      </c>
      <c r="H5" s="56" t="s">
        <v>224</v>
      </c>
      <c r="I5" s="57" t="s">
        <v>225</v>
      </c>
      <c r="J5" s="55" t="s">
        <v>226</v>
      </c>
      <c r="K5" s="58" t="s">
        <v>227</v>
      </c>
      <c r="L5" s="51"/>
    </row>
    <row r="6" spans="1:12" x14ac:dyDescent="0.25">
      <c r="A6" s="59"/>
      <c r="B6" s="70">
        <v>1</v>
      </c>
      <c r="C6" s="71" t="s">
        <v>228</v>
      </c>
      <c r="D6" s="71" t="s">
        <v>229</v>
      </c>
      <c r="E6" s="71" t="s">
        <v>230</v>
      </c>
      <c r="F6" s="71">
        <v>3458009</v>
      </c>
      <c r="G6" s="71">
        <v>139634</v>
      </c>
      <c r="H6" s="71">
        <v>20498</v>
      </c>
      <c r="I6" s="72">
        <v>45000</v>
      </c>
      <c r="J6" s="71" t="s">
        <v>231</v>
      </c>
      <c r="K6" s="73" t="s">
        <v>232</v>
      </c>
      <c r="L6" s="60"/>
    </row>
    <row r="7" spans="1:12" x14ac:dyDescent="0.25">
      <c r="A7" s="59"/>
      <c r="B7" s="63">
        <v>2</v>
      </c>
      <c r="C7" s="13" t="s">
        <v>228</v>
      </c>
      <c r="D7" s="13" t="s">
        <v>233</v>
      </c>
      <c r="E7" s="13" t="s">
        <v>234</v>
      </c>
      <c r="F7" s="13">
        <v>3458005</v>
      </c>
      <c r="G7" s="13">
        <v>139676</v>
      </c>
      <c r="H7" s="13">
        <v>20499</v>
      </c>
      <c r="I7" s="14">
        <v>40000</v>
      </c>
      <c r="J7" s="13" t="s">
        <v>231</v>
      </c>
      <c r="K7" s="64" t="s">
        <v>235</v>
      </c>
      <c r="L7" s="60"/>
    </row>
    <row r="8" spans="1:12" x14ac:dyDescent="0.25">
      <c r="A8" s="59"/>
      <c r="B8" s="63">
        <v>3</v>
      </c>
      <c r="C8" s="13" t="s">
        <v>228</v>
      </c>
      <c r="D8" s="13" t="s">
        <v>233</v>
      </c>
      <c r="E8" s="13" t="s">
        <v>236</v>
      </c>
      <c r="F8" s="13">
        <v>3458004</v>
      </c>
      <c r="G8" s="13">
        <v>139677</v>
      </c>
      <c r="H8" s="13">
        <v>20500</v>
      </c>
      <c r="I8" s="14">
        <v>40000</v>
      </c>
      <c r="J8" s="13" t="s">
        <v>231</v>
      </c>
      <c r="K8" s="64" t="s">
        <v>235</v>
      </c>
      <c r="L8" s="60"/>
    </row>
    <row r="9" spans="1:12" ht="15.75" thickBot="1" x14ac:dyDescent="0.3">
      <c r="A9" s="59"/>
      <c r="B9" s="65">
        <v>4</v>
      </c>
      <c r="C9" s="66" t="s">
        <v>228</v>
      </c>
      <c r="D9" s="66" t="s">
        <v>233</v>
      </c>
      <c r="E9" s="66" t="s">
        <v>237</v>
      </c>
      <c r="F9" s="66">
        <v>3458006</v>
      </c>
      <c r="G9" s="66">
        <v>139675</v>
      </c>
      <c r="H9" s="66">
        <v>20501</v>
      </c>
      <c r="I9" s="74">
        <v>60000</v>
      </c>
      <c r="J9" s="66" t="s">
        <v>231</v>
      </c>
      <c r="K9" s="69" t="s">
        <v>235</v>
      </c>
      <c r="L9" s="60"/>
    </row>
    <row r="10" spans="1:12" ht="15.75" thickBot="1" x14ac:dyDescent="0.3">
      <c r="A10" s="59"/>
      <c r="B10" s="75"/>
      <c r="C10" s="76"/>
      <c r="D10" s="76"/>
      <c r="E10" s="76"/>
      <c r="F10" s="76"/>
      <c r="G10" s="76"/>
      <c r="H10" s="76"/>
      <c r="I10" s="83">
        <f>SUM(I6:I9)</f>
        <v>185000</v>
      </c>
      <c r="J10" s="84"/>
      <c r="K10" s="85"/>
      <c r="L10" s="60"/>
    </row>
    <row r="11" spans="1:12" ht="15.75" thickBot="1" x14ac:dyDescent="0.3">
      <c r="A11" s="59"/>
      <c r="B11" s="79"/>
      <c r="C11" s="80"/>
      <c r="D11" s="80"/>
      <c r="E11" s="80"/>
      <c r="F11" s="80"/>
      <c r="G11" s="80"/>
      <c r="H11" s="80"/>
      <c r="I11" s="81"/>
      <c r="J11" s="80"/>
      <c r="K11" s="82"/>
      <c r="L11" s="60"/>
    </row>
    <row r="12" spans="1:12" x14ac:dyDescent="0.25">
      <c r="A12" s="59"/>
      <c r="B12" s="70">
        <v>1</v>
      </c>
      <c r="C12" s="71" t="s">
        <v>238</v>
      </c>
      <c r="D12" s="71" t="s">
        <v>239</v>
      </c>
      <c r="E12" s="71" t="s">
        <v>240</v>
      </c>
      <c r="F12" s="71">
        <v>3458010</v>
      </c>
      <c r="G12" s="71">
        <v>139635</v>
      </c>
      <c r="H12" s="71">
        <v>20502</v>
      </c>
      <c r="I12" s="72">
        <v>45000</v>
      </c>
      <c r="J12" s="71" t="s">
        <v>231</v>
      </c>
      <c r="K12" s="73" t="s">
        <v>232</v>
      </c>
      <c r="L12" s="60"/>
    </row>
    <row r="13" spans="1:12" x14ac:dyDescent="0.25">
      <c r="A13" s="59"/>
      <c r="B13" s="63">
        <v>2</v>
      </c>
      <c r="C13" s="13" t="s">
        <v>238</v>
      </c>
      <c r="D13" s="13" t="s">
        <v>239</v>
      </c>
      <c r="E13" s="13" t="s">
        <v>241</v>
      </c>
      <c r="F13" s="13">
        <v>3458011</v>
      </c>
      <c r="G13" s="13">
        <v>139636</v>
      </c>
      <c r="H13" s="13">
        <v>20503</v>
      </c>
      <c r="I13" s="14">
        <v>45000</v>
      </c>
      <c r="J13" s="13" t="s">
        <v>242</v>
      </c>
      <c r="K13" s="64" t="s">
        <v>232</v>
      </c>
      <c r="L13" s="60"/>
    </row>
    <row r="14" spans="1:12" ht="15.75" thickBot="1" x14ac:dyDescent="0.3">
      <c r="A14" s="59"/>
      <c r="B14" s="65">
        <v>3</v>
      </c>
      <c r="C14" s="66" t="s">
        <v>238</v>
      </c>
      <c r="D14" s="66" t="s">
        <v>239</v>
      </c>
      <c r="E14" s="66" t="s">
        <v>243</v>
      </c>
      <c r="F14" s="66">
        <v>3458012</v>
      </c>
      <c r="G14" s="66">
        <v>139758</v>
      </c>
      <c r="H14" s="66">
        <v>20504</v>
      </c>
      <c r="I14" s="74">
        <v>45000</v>
      </c>
      <c r="J14" s="66" t="s">
        <v>244</v>
      </c>
      <c r="K14" s="69" t="s">
        <v>232</v>
      </c>
      <c r="L14" s="60"/>
    </row>
    <row r="15" spans="1:12" ht="15.75" thickBot="1" x14ac:dyDescent="0.3">
      <c r="A15" s="59"/>
      <c r="B15" s="75"/>
      <c r="C15" s="76"/>
      <c r="D15" s="76"/>
      <c r="E15" s="76"/>
      <c r="F15" s="76"/>
      <c r="G15" s="76"/>
      <c r="H15" s="76"/>
      <c r="I15" s="83">
        <f>SUM(I12:I14)</f>
        <v>135000</v>
      </c>
      <c r="J15" s="84"/>
      <c r="K15" s="85"/>
      <c r="L15" s="60"/>
    </row>
    <row r="16" spans="1:12" ht="15.75" thickBot="1" x14ac:dyDescent="0.3">
      <c r="A16" s="59"/>
      <c r="B16" s="79"/>
      <c r="C16" s="80"/>
      <c r="D16" s="80"/>
      <c r="E16" s="80"/>
      <c r="F16" s="80"/>
      <c r="G16" s="80"/>
      <c r="H16" s="80"/>
      <c r="I16" s="81"/>
      <c r="J16" s="80"/>
      <c r="K16" s="82"/>
      <c r="L16" s="60"/>
    </row>
    <row r="17" spans="1:12" x14ac:dyDescent="0.25">
      <c r="A17" s="59"/>
      <c r="B17" s="70">
        <v>1</v>
      </c>
      <c r="C17" s="71" t="s">
        <v>245</v>
      </c>
      <c r="D17" s="71" t="s">
        <v>239</v>
      </c>
      <c r="E17" s="71" t="s">
        <v>246</v>
      </c>
      <c r="F17" s="71">
        <v>3458016</v>
      </c>
      <c r="G17" s="71">
        <v>139865</v>
      </c>
      <c r="H17" s="71">
        <v>20505</v>
      </c>
      <c r="I17" s="72">
        <v>45000</v>
      </c>
      <c r="J17" s="71" t="s">
        <v>247</v>
      </c>
      <c r="K17" s="73" t="s">
        <v>232</v>
      </c>
      <c r="L17" s="60"/>
    </row>
    <row r="18" spans="1:12" x14ac:dyDescent="0.25">
      <c r="A18" s="59"/>
      <c r="B18" s="63">
        <v>2</v>
      </c>
      <c r="C18" s="13" t="s">
        <v>245</v>
      </c>
      <c r="D18" s="13" t="s">
        <v>239</v>
      </c>
      <c r="E18" s="13" t="s">
        <v>248</v>
      </c>
      <c r="F18" s="13">
        <v>3458013</v>
      </c>
      <c r="G18" s="13">
        <v>139861</v>
      </c>
      <c r="H18" s="13">
        <v>20506</v>
      </c>
      <c r="I18" s="14">
        <v>45000</v>
      </c>
      <c r="J18" s="13" t="s">
        <v>249</v>
      </c>
      <c r="K18" s="64" t="s">
        <v>232</v>
      </c>
      <c r="L18" s="60"/>
    </row>
    <row r="19" spans="1:12" x14ac:dyDescent="0.25">
      <c r="A19" s="59"/>
      <c r="B19" s="63">
        <v>3</v>
      </c>
      <c r="C19" s="13" t="s">
        <v>245</v>
      </c>
      <c r="D19" s="13" t="s">
        <v>239</v>
      </c>
      <c r="E19" s="13" t="s">
        <v>250</v>
      </c>
      <c r="F19" s="13">
        <v>3458014</v>
      </c>
      <c r="G19" s="13">
        <v>139860</v>
      </c>
      <c r="H19" s="13">
        <v>20507</v>
      </c>
      <c r="I19" s="14">
        <v>45000</v>
      </c>
      <c r="J19" s="13" t="s">
        <v>251</v>
      </c>
      <c r="K19" s="64" t="s">
        <v>232</v>
      </c>
      <c r="L19" s="60"/>
    </row>
    <row r="20" spans="1:12" x14ac:dyDescent="0.25">
      <c r="A20" s="59"/>
      <c r="B20" s="63">
        <v>4</v>
      </c>
      <c r="C20" s="13" t="s">
        <v>245</v>
      </c>
      <c r="D20" s="13" t="s">
        <v>239</v>
      </c>
      <c r="E20" s="13" t="s">
        <v>252</v>
      </c>
      <c r="F20" s="13">
        <v>3458015</v>
      </c>
      <c r="G20" s="13">
        <v>139859</v>
      </c>
      <c r="H20" s="13">
        <v>20508</v>
      </c>
      <c r="I20" s="14">
        <v>45000</v>
      </c>
      <c r="J20" s="13" t="s">
        <v>242</v>
      </c>
      <c r="K20" s="64" t="s">
        <v>232</v>
      </c>
      <c r="L20" s="60"/>
    </row>
    <row r="21" spans="1:12" ht="15.75" thickBot="1" x14ac:dyDescent="0.3">
      <c r="A21" s="59"/>
      <c r="B21" s="65">
        <v>5</v>
      </c>
      <c r="C21" s="66" t="s">
        <v>245</v>
      </c>
      <c r="D21" s="66" t="s">
        <v>233</v>
      </c>
      <c r="E21" s="66" t="s">
        <v>253</v>
      </c>
      <c r="F21" s="66">
        <v>3457801</v>
      </c>
      <c r="G21" s="66">
        <v>139862</v>
      </c>
      <c r="H21" s="66">
        <v>20509</v>
      </c>
      <c r="I21" s="74">
        <v>60000</v>
      </c>
      <c r="J21" s="66" t="s">
        <v>231</v>
      </c>
      <c r="K21" s="69" t="s">
        <v>235</v>
      </c>
      <c r="L21" s="60"/>
    </row>
    <row r="22" spans="1:12" ht="15.75" thickBot="1" x14ac:dyDescent="0.3">
      <c r="A22" s="59"/>
      <c r="B22" s="75"/>
      <c r="C22" s="76"/>
      <c r="D22" s="76"/>
      <c r="E22" s="76"/>
      <c r="F22" s="76"/>
      <c r="G22" s="76"/>
      <c r="H22" s="76"/>
      <c r="I22" s="83">
        <f>SUM(I17:I21)</f>
        <v>240000</v>
      </c>
      <c r="J22" s="84"/>
      <c r="K22" s="85"/>
      <c r="L22" s="60"/>
    </row>
    <row r="23" spans="1:12" ht="15.75" thickBot="1" x14ac:dyDescent="0.3">
      <c r="A23" s="59"/>
      <c r="B23" s="79"/>
      <c r="C23" s="80"/>
      <c r="D23" s="80"/>
      <c r="E23" s="80"/>
      <c r="F23" s="80"/>
      <c r="G23" s="80"/>
      <c r="H23" s="80"/>
      <c r="I23" s="81"/>
      <c r="J23" s="80"/>
      <c r="K23" s="82"/>
      <c r="L23" s="60"/>
    </row>
    <row r="24" spans="1:12" ht="15.75" thickBot="1" x14ac:dyDescent="0.3">
      <c r="A24" s="59"/>
      <c r="B24" s="75">
        <v>1</v>
      </c>
      <c r="C24" s="76" t="s">
        <v>254</v>
      </c>
      <c r="D24" s="76" t="s">
        <v>239</v>
      </c>
      <c r="E24" s="76" t="s">
        <v>255</v>
      </c>
      <c r="F24" s="76">
        <v>3458017</v>
      </c>
      <c r="G24" s="76">
        <v>139958</v>
      </c>
      <c r="H24" s="76">
        <v>20510</v>
      </c>
      <c r="I24" s="77">
        <v>45000</v>
      </c>
      <c r="J24" s="76" t="s">
        <v>256</v>
      </c>
      <c r="K24" s="78" t="s">
        <v>232</v>
      </c>
      <c r="L24" s="60"/>
    </row>
    <row r="25" spans="1:12" ht="15.75" thickBot="1" x14ac:dyDescent="0.3">
      <c r="A25" s="59"/>
      <c r="B25" s="75"/>
      <c r="C25" s="76"/>
      <c r="D25" s="76"/>
      <c r="E25" s="76"/>
      <c r="F25" s="76"/>
      <c r="G25" s="76"/>
      <c r="H25" s="76"/>
      <c r="I25" s="83">
        <f>SUM(I24)</f>
        <v>45000</v>
      </c>
      <c r="J25" s="76"/>
      <c r="K25" s="78"/>
      <c r="L25" s="60"/>
    </row>
    <row r="26" spans="1:12" ht="15.75" thickBot="1" x14ac:dyDescent="0.3">
      <c r="A26" s="59"/>
      <c r="B26" s="79"/>
      <c r="C26" s="80"/>
      <c r="D26" s="80"/>
      <c r="E26" s="80"/>
      <c r="F26" s="80"/>
      <c r="G26" s="80"/>
      <c r="H26" s="80"/>
      <c r="I26" s="81"/>
      <c r="J26" s="80"/>
      <c r="K26" s="82"/>
      <c r="L26" s="60"/>
    </row>
    <row r="27" spans="1:12" x14ac:dyDescent="0.25">
      <c r="A27" s="59"/>
      <c r="B27" s="70">
        <v>1</v>
      </c>
      <c r="C27" s="71" t="s">
        <v>257</v>
      </c>
      <c r="D27" s="71" t="s">
        <v>239</v>
      </c>
      <c r="E27" s="71" t="s">
        <v>258</v>
      </c>
      <c r="F27" s="71">
        <v>3458020</v>
      </c>
      <c r="G27" s="71">
        <v>140031</v>
      </c>
      <c r="H27" s="71">
        <v>20511</v>
      </c>
      <c r="I27" s="72">
        <v>45000</v>
      </c>
      <c r="J27" s="71" t="s">
        <v>231</v>
      </c>
      <c r="K27" s="73" t="s">
        <v>232</v>
      </c>
      <c r="L27" s="60"/>
    </row>
    <row r="28" spans="1:12" x14ac:dyDescent="0.25">
      <c r="A28" s="59"/>
      <c r="B28" s="63">
        <v>2</v>
      </c>
      <c r="C28" s="13" t="s">
        <v>257</v>
      </c>
      <c r="D28" s="13" t="s">
        <v>239</v>
      </c>
      <c r="E28" s="13" t="s">
        <v>248</v>
      </c>
      <c r="F28" s="13">
        <v>3458021</v>
      </c>
      <c r="G28" s="13">
        <v>140032</v>
      </c>
      <c r="H28" s="13">
        <v>20512</v>
      </c>
      <c r="I28" s="14">
        <v>45000</v>
      </c>
      <c r="J28" s="13" t="s">
        <v>256</v>
      </c>
      <c r="K28" s="64" t="s">
        <v>232</v>
      </c>
      <c r="L28" s="60"/>
    </row>
    <row r="29" spans="1:12" x14ac:dyDescent="0.25">
      <c r="A29" s="59"/>
      <c r="B29" s="63">
        <v>3</v>
      </c>
      <c r="C29" s="13" t="s">
        <v>257</v>
      </c>
      <c r="D29" s="13" t="s">
        <v>168</v>
      </c>
      <c r="E29" s="13" t="s">
        <v>173</v>
      </c>
      <c r="F29" s="13">
        <v>3457803</v>
      </c>
      <c r="G29" s="13">
        <v>131367</v>
      </c>
      <c r="H29" s="13">
        <v>20513</v>
      </c>
      <c r="I29" s="14">
        <v>45000</v>
      </c>
      <c r="J29" s="13" t="s">
        <v>259</v>
      </c>
      <c r="K29" s="64" t="s">
        <v>260</v>
      </c>
      <c r="L29" s="60"/>
    </row>
    <row r="30" spans="1:12" x14ac:dyDescent="0.25">
      <c r="A30" s="59"/>
      <c r="B30" s="63">
        <v>4</v>
      </c>
      <c r="C30" s="13" t="s">
        <v>257</v>
      </c>
      <c r="D30" s="13" t="s">
        <v>261</v>
      </c>
      <c r="E30" s="13" t="s">
        <v>262</v>
      </c>
      <c r="F30" s="13">
        <v>3457037</v>
      </c>
      <c r="G30" s="13">
        <v>131358</v>
      </c>
      <c r="H30" s="13">
        <v>20514</v>
      </c>
      <c r="I30" s="14">
        <v>40000</v>
      </c>
      <c r="J30" s="13" t="s">
        <v>263</v>
      </c>
      <c r="K30" s="64" t="s">
        <v>264</v>
      </c>
      <c r="L30" s="60"/>
    </row>
    <row r="31" spans="1:12" x14ac:dyDescent="0.25">
      <c r="A31" s="59"/>
      <c r="B31" s="63">
        <v>5</v>
      </c>
      <c r="C31" s="13" t="s">
        <v>257</v>
      </c>
      <c r="D31" s="13" t="s">
        <v>168</v>
      </c>
      <c r="E31" s="13" t="s">
        <v>265</v>
      </c>
      <c r="F31" s="13">
        <v>3457804</v>
      </c>
      <c r="G31" s="13">
        <v>131368</v>
      </c>
      <c r="H31" s="13">
        <v>20515</v>
      </c>
      <c r="I31" s="14">
        <v>45000</v>
      </c>
      <c r="J31" s="13" t="s">
        <v>259</v>
      </c>
      <c r="K31" s="64" t="s">
        <v>266</v>
      </c>
      <c r="L31" s="60"/>
    </row>
    <row r="32" spans="1:12" x14ac:dyDescent="0.25">
      <c r="A32" s="59"/>
      <c r="B32" s="63">
        <v>6</v>
      </c>
      <c r="C32" s="13" t="s">
        <v>257</v>
      </c>
      <c r="D32" s="13" t="s">
        <v>239</v>
      </c>
      <c r="E32" s="13" t="s">
        <v>267</v>
      </c>
      <c r="F32" s="13">
        <v>3458018</v>
      </c>
      <c r="G32" s="13">
        <v>140029</v>
      </c>
      <c r="H32" s="13">
        <v>20516</v>
      </c>
      <c r="I32" s="14">
        <v>45000</v>
      </c>
      <c r="J32" s="13" t="s">
        <v>251</v>
      </c>
      <c r="K32" s="64" t="s">
        <v>232</v>
      </c>
      <c r="L32" s="60"/>
    </row>
    <row r="33" spans="1:12" x14ac:dyDescent="0.25">
      <c r="A33" s="59"/>
      <c r="B33" s="63">
        <v>7</v>
      </c>
      <c r="C33" s="13" t="s">
        <v>257</v>
      </c>
      <c r="D33" s="13" t="s">
        <v>239</v>
      </c>
      <c r="E33" s="13" t="s">
        <v>246</v>
      </c>
      <c r="F33" s="13">
        <v>3458022</v>
      </c>
      <c r="G33" s="13">
        <v>140028</v>
      </c>
      <c r="H33" s="13">
        <v>20517</v>
      </c>
      <c r="I33" s="14">
        <v>45000</v>
      </c>
      <c r="J33" s="13" t="s">
        <v>256</v>
      </c>
      <c r="K33" s="64" t="s">
        <v>232</v>
      </c>
      <c r="L33" s="60"/>
    </row>
    <row r="34" spans="1:12" x14ac:dyDescent="0.25">
      <c r="A34" s="59"/>
      <c r="B34" s="63">
        <v>8</v>
      </c>
      <c r="C34" s="13" t="s">
        <v>257</v>
      </c>
      <c r="D34" s="13" t="s">
        <v>239</v>
      </c>
      <c r="E34" s="13" t="s">
        <v>268</v>
      </c>
      <c r="F34" s="13">
        <v>3458013</v>
      </c>
      <c r="G34" s="13">
        <v>140030</v>
      </c>
      <c r="H34" s="13">
        <v>20518</v>
      </c>
      <c r="I34" s="14">
        <v>45000</v>
      </c>
      <c r="J34" s="13" t="s">
        <v>269</v>
      </c>
      <c r="K34" s="64" t="s">
        <v>232</v>
      </c>
      <c r="L34" s="60"/>
    </row>
    <row r="35" spans="1:12" x14ac:dyDescent="0.25">
      <c r="A35" s="59"/>
      <c r="B35" s="63">
        <v>9</v>
      </c>
      <c r="C35" s="13" t="s">
        <v>257</v>
      </c>
      <c r="D35" s="13" t="s">
        <v>239</v>
      </c>
      <c r="E35" s="13" t="s">
        <v>270</v>
      </c>
      <c r="F35" s="13">
        <v>3458023</v>
      </c>
      <c r="G35" s="13">
        <v>140033</v>
      </c>
      <c r="H35" s="13">
        <v>20519</v>
      </c>
      <c r="I35" s="14">
        <v>45000</v>
      </c>
      <c r="J35" s="13" t="s">
        <v>256</v>
      </c>
      <c r="K35" s="64" t="s">
        <v>232</v>
      </c>
      <c r="L35" s="60"/>
    </row>
    <row r="36" spans="1:12" ht="15.75" thickBot="1" x14ac:dyDescent="0.3">
      <c r="A36" s="59"/>
      <c r="B36" s="65">
        <v>10</v>
      </c>
      <c r="C36" s="66" t="s">
        <v>257</v>
      </c>
      <c r="D36" s="66" t="s">
        <v>271</v>
      </c>
      <c r="E36" s="66" t="s">
        <v>272</v>
      </c>
      <c r="F36" s="66">
        <v>3457823</v>
      </c>
      <c r="G36" s="66" t="s">
        <v>273</v>
      </c>
      <c r="H36" s="66" t="s">
        <v>274</v>
      </c>
      <c r="I36" s="74">
        <v>33000</v>
      </c>
      <c r="J36" s="66" t="s">
        <v>275</v>
      </c>
      <c r="K36" s="69" t="s">
        <v>276</v>
      </c>
      <c r="L36" s="60"/>
    </row>
    <row r="37" spans="1:12" ht="15.75" thickBot="1" x14ac:dyDescent="0.3">
      <c r="A37" s="59"/>
      <c r="B37" s="75"/>
      <c r="C37" s="76"/>
      <c r="D37" s="76"/>
      <c r="E37" s="76"/>
      <c r="F37" s="76"/>
      <c r="G37" s="76"/>
      <c r="H37" s="76"/>
      <c r="I37" s="83">
        <f>SUM(I27:I36)</f>
        <v>433000</v>
      </c>
      <c r="J37" s="76"/>
      <c r="K37" s="78"/>
      <c r="L37" s="60"/>
    </row>
    <row r="38" spans="1:12" x14ac:dyDescent="0.25">
      <c r="A38" s="59"/>
      <c r="B38" s="61" t="s">
        <v>277</v>
      </c>
      <c r="C38" s="52"/>
      <c r="D38" s="52"/>
      <c r="E38" s="52"/>
      <c r="F38" s="52"/>
      <c r="G38" s="52"/>
      <c r="H38" s="52"/>
      <c r="I38" s="53"/>
      <c r="J38" s="52"/>
      <c r="K38" s="62"/>
      <c r="L38" s="60"/>
    </row>
    <row r="39" spans="1:12" x14ac:dyDescent="0.25">
      <c r="A39" s="59"/>
      <c r="B39" s="63"/>
      <c r="K39" s="64"/>
      <c r="L39" s="60"/>
    </row>
    <row r="40" spans="1:12" x14ac:dyDescent="0.25">
      <c r="A40" s="59"/>
      <c r="B40" s="63"/>
      <c r="K40" s="64"/>
      <c r="L40" s="60"/>
    </row>
    <row r="41" spans="1:12" ht="15.75" thickBot="1" x14ac:dyDescent="0.3">
      <c r="A41" s="59"/>
      <c r="B41" s="65"/>
      <c r="C41" s="66"/>
      <c r="D41" s="66"/>
      <c r="E41" s="66"/>
      <c r="F41" s="66"/>
      <c r="G41" s="66"/>
      <c r="H41" s="67" t="s">
        <v>278</v>
      </c>
      <c r="I41" s="68">
        <f>I10+I15+I22+I25+I37</f>
        <v>1038000</v>
      </c>
      <c r="J41" s="66"/>
      <c r="K41" s="69"/>
      <c r="L41" s="60"/>
    </row>
    <row r="42" spans="1:12" x14ac:dyDescent="0.25">
      <c r="B42" s="52"/>
      <c r="C42" s="52"/>
      <c r="D42" s="52"/>
      <c r="E42" s="52"/>
      <c r="F42" s="52"/>
      <c r="G42" s="52"/>
      <c r="H42" s="52"/>
      <c r="I42" s="53"/>
      <c r="J42" s="52"/>
      <c r="K42" s="52"/>
    </row>
  </sheetData>
  <mergeCells count="2">
    <mergeCell ref="B4:K4"/>
    <mergeCell ref="B3:K3"/>
  </mergeCells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9" workbookViewId="0">
      <selection activeCell="G32" sqref="G32"/>
    </sheetView>
  </sheetViews>
  <sheetFormatPr defaultRowHeight="15" x14ac:dyDescent="0.25"/>
  <cols>
    <col min="1" max="1" width="5.7109375" style="13" customWidth="1"/>
    <col min="2" max="2" width="11" style="13" customWidth="1"/>
    <col min="3" max="3" width="21.85546875" style="13" customWidth="1"/>
    <col min="4" max="4" width="13.7109375" style="13" customWidth="1"/>
    <col min="5" max="5" width="10.7109375" style="13" customWidth="1"/>
    <col min="6" max="6" width="11.28515625" style="13" customWidth="1"/>
    <col min="7" max="7" width="12.42578125" style="13" customWidth="1"/>
    <col min="8" max="8" width="18.85546875" style="14" customWidth="1"/>
    <col min="9" max="9" width="38.42578125" style="13" customWidth="1"/>
    <col min="10" max="10" width="20.7109375" style="13" customWidth="1"/>
    <col min="11" max="256" width="9.140625" style="13"/>
    <col min="257" max="257" width="5.7109375" style="13" customWidth="1"/>
    <col min="258" max="258" width="11" style="13" customWidth="1"/>
    <col min="259" max="259" width="21.85546875" style="13" customWidth="1"/>
    <col min="260" max="260" width="13.7109375" style="13" customWidth="1"/>
    <col min="261" max="261" width="10.7109375" style="13" customWidth="1"/>
    <col min="262" max="262" width="11.28515625" style="13" customWidth="1"/>
    <col min="263" max="263" width="12.42578125" style="13" customWidth="1"/>
    <col min="264" max="264" width="13.7109375" style="13" customWidth="1"/>
    <col min="265" max="265" width="38.42578125" style="13" customWidth="1"/>
    <col min="266" max="266" width="20.7109375" style="13" customWidth="1"/>
    <col min="267" max="512" width="9.140625" style="13"/>
    <col min="513" max="513" width="5.7109375" style="13" customWidth="1"/>
    <col min="514" max="514" width="11" style="13" customWidth="1"/>
    <col min="515" max="515" width="21.85546875" style="13" customWidth="1"/>
    <col min="516" max="516" width="13.7109375" style="13" customWidth="1"/>
    <col min="517" max="517" width="10.7109375" style="13" customWidth="1"/>
    <col min="518" max="518" width="11.28515625" style="13" customWidth="1"/>
    <col min="519" max="519" width="12.42578125" style="13" customWidth="1"/>
    <col min="520" max="520" width="13.7109375" style="13" customWidth="1"/>
    <col min="521" max="521" width="38.42578125" style="13" customWidth="1"/>
    <col min="522" max="522" width="20.7109375" style="13" customWidth="1"/>
    <col min="523" max="768" width="9.140625" style="13"/>
    <col min="769" max="769" width="5.7109375" style="13" customWidth="1"/>
    <col min="770" max="770" width="11" style="13" customWidth="1"/>
    <col min="771" max="771" width="21.85546875" style="13" customWidth="1"/>
    <col min="772" max="772" width="13.7109375" style="13" customWidth="1"/>
    <col min="773" max="773" width="10.7109375" style="13" customWidth="1"/>
    <col min="774" max="774" width="11.28515625" style="13" customWidth="1"/>
    <col min="775" max="775" width="12.42578125" style="13" customWidth="1"/>
    <col min="776" max="776" width="13.7109375" style="13" customWidth="1"/>
    <col min="777" max="777" width="38.42578125" style="13" customWidth="1"/>
    <col min="778" max="778" width="20.7109375" style="13" customWidth="1"/>
    <col min="779" max="1024" width="9.140625" style="13"/>
    <col min="1025" max="1025" width="5.7109375" style="13" customWidth="1"/>
    <col min="1026" max="1026" width="11" style="13" customWidth="1"/>
    <col min="1027" max="1027" width="21.85546875" style="13" customWidth="1"/>
    <col min="1028" max="1028" width="13.7109375" style="13" customWidth="1"/>
    <col min="1029" max="1029" width="10.7109375" style="13" customWidth="1"/>
    <col min="1030" max="1030" width="11.28515625" style="13" customWidth="1"/>
    <col min="1031" max="1031" width="12.42578125" style="13" customWidth="1"/>
    <col min="1032" max="1032" width="13.7109375" style="13" customWidth="1"/>
    <col min="1033" max="1033" width="38.42578125" style="13" customWidth="1"/>
    <col min="1034" max="1034" width="20.7109375" style="13" customWidth="1"/>
    <col min="1035" max="1280" width="9.140625" style="13"/>
    <col min="1281" max="1281" width="5.7109375" style="13" customWidth="1"/>
    <col min="1282" max="1282" width="11" style="13" customWidth="1"/>
    <col min="1283" max="1283" width="21.85546875" style="13" customWidth="1"/>
    <col min="1284" max="1284" width="13.7109375" style="13" customWidth="1"/>
    <col min="1285" max="1285" width="10.7109375" style="13" customWidth="1"/>
    <col min="1286" max="1286" width="11.28515625" style="13" customWidth="1"/>
    <col min="1287" max="1287" width="12.42578125" style="13" customWidth="1"/>
    <col min="1288" max="1288" width="13.7109375" style="13" customWidth="1"/>
    <col min="1289" max="1289" width="38.42578125" style="13" customWidth="1"/>
    <col min="1290" max="1290" width="20.7109375" style="13" customWidth="1"/>
    <col min="1291" max="1536" width="9.140625" style="13"/>
    <col min="1537" max="1537" width="5.7109375" style="13" customWidth="1"/>
    <col min="1538" max="1538" width="11" style="13" customWidth="1"/>
    <col min="1539" max="1539" width="21.85546875" style="13" customWidth="1"/>
    <col min="1540" max="1540" width="13.7109375" style="13" customWidth="1"/>
    <col min="1541" max="1541" width="10.7109375" style="13" customWidth="1"/>
    <col min="1542" max="1542" width="11.28515625" style="13" customWidth="1"/>
    <col min="1543" max="1543" width="12.42578125" style="13" customWidth="1"/>
    <col min="1544" max="1544" width="13.7109375" style="13" customWidth="1"/>
    <col min="1545" max="1545" width="38.42578125" style="13" customWidth="1"/>
    <col min="1546" max="1546" width="20.7109375" style="13" customWidth="1"/>
    <col min="1547" max="1792" width="9.140625" style="13"/>
    <col min="1793" max="1793" width="5.7109375" style="13" customWidth="1"/>
    <col min="1794" max="1794" width="11" style="13" customWidth="1"/>
    <col min="1795" max="1795" width="21.85546875" style="13" customWidth="1"/>
    <col min="1796" max="1796" width="13.7109375" style="13" customWidth="1"/>
    <col min="1797" max="1797" width="10.7109375" style="13" customWidth="1"/>
    <col min="1798" max="1798" width="11.28515625" style="13" customWidth="1"/>
    <col min="1799" max="1799" width="12.42578125" style="13" customWidth="1"/>
    <col min="1800" max="1800" width="13.7109375" style="13" customWidth="1"/>
    <col min="1801" max="1801" width="38.42578125" style="13" customWidth="1"/>
    <col min="1802" max="1802" width="20.7109375" style="13" customWidth="1"/>
    <col min="1803" max="2048" width="9.140625" style="13"/>
    <col min="2049" max="2049" width="5.7109375" style="13" customWidth="1"/>
    <col min="2050" max="2050" width="11" style="13" customWidth="1"/>
    <col min="2051" max="2051" width="21.85546875" style="13" customWidth="1"/>
    <col min="2052" max="2052" width="13.7109375" style="13" customWidth="1"/>
    <col min="2053" max="2053" width="10.7109375" style="13" customWidth="1"/>
    <col min="2054" max="2054" width="11.28515625" style="13" customWidth="1"/>
    <col min="2055" max="2055" width="12.42578125" style="13" customWidth="1"/>
    <col min="2056" max="2056" width="13.7109375" style="13" customWidth="1"/>
    <col min="2057" max="2057" width="38.42578125" style="13" customWidth="1"/>
    <col min="2058" max="2058" width="20.7109375" style="13" customWidth="1"/>
    <col min="2059" max="2304" width="9.140625" style="13"/>
    <col min="2305" max="2305" width="5.7109375" style="13" customWidth="1"/>
    <col min="2306" max="2306" width="11" style="13" customWidth="1"/>
    <col min="2307" max="2307" width="21.85546875" style="13" customWidth="1"/>
    <col min="2308" max="2308" width="13.7109375" style="13" customWidth="1"/>
    <col min="2309" max="2309" width="10.7109375" style="13" customWidth="1"/>
    <col min="2310" max="2310" width="11.28515625" style="13" customWidth="1"/>
    <col min="2311" max="2311" width="12.42578125" style="13" customWidth="1"/>
    <col min="2312" max="2312" width="13.7109375" style="13" customWidth="1"/>
    <col min="2313" max="2313" width="38.42578125" style="13" customWidth="1"/>
    <col min="2314" max="2314" width="20.7109375" style="13" customWidth="1"/>
    <col min="2315" max="2560" width="9.140625" style="13"/>
    <col min="2561" max="2561" width="5.7109375" style="13" customWidth="1"/>
    <col min="2562" max="2562" width="11" style="13" customWidth="1"/>
    <col min="2563" max="2563" width="21.85546875" style="13" customWidth="1"/>
    <col min="2564" max="2564" width="13.7109375" style="13" customWidth="1"/>
    <col min="2565" max="2565" width="10.7109375" style="13" customWidth="1"/>
    <col min="2566" max="2566" width="11.28515625" style="13" customWidth="1"/>
    <col min="2567" max="2567" width="12.42578125" style="13" customWidth="1"/>
    <col min="2568" max="2568" width="13.7109375" style="13" customWidth="1"/>
    <col min="2569" max="2569" width="38.42578125" style="13" customWidth="1"/>
    <col min="2570" max="2570" width="20.7109375" style="13" customWidth="1"/>
    <col min="2571" max="2816" width="9.140625" style="13"/>
    <col min="2817" max="2817" width="5.7109375" style="13" customWidth="1"/>
    <col min="2818" max="2818" width="11" style="13" customWidth="1"/>
    <col min="2819" max="2819" width="21.85546875" style="13" customWidth="1"/>
    <col min="2820" max="2820" width="13.7109375" style="13" customWidth="1"/>
    <col min="2821" max="2821" width="10.7109375" style="13" customWidth="1"/>
    <col min="2822" max="2822" width="11.28515625" style="13" customWidth="1"/>
    <col min="2823" max="2823" width="12.42578125" style="13" customWidth="1"/>
    <col min="2824" max="2824" width="13.7109375" style="13" customWidth="1"/>
    <col min="2825" max="2825" width="38.42578125" style="13" customWidth="1"/>
    <col min="2826" max="2826" width="20.7109375" style="13" customWidth="1"/>
    <col min="2827" max="3072" width="9.140625" style="13"/>
    <col min="3073" max="3073" width="5.7109375" style="13" customWidth="1"/>
    <col min="3074" max="3074" width="11" style="13" customWidth="1"/>
    <col min="3075" max="3075" width="21.85546875" style="13" customWidth="1"/>
    <col min="3076" max="3076" width="13.7109375" style="13" customWidth="1"/>
    <col min="3077" max="3077" width="10.7109375" style="13" customWidth="1"/>
    <col min="3078" max="3078" width="11.28515625" style="13" customWidth="1"/>
    <col min="3079" max="3079" width="12.42578125" style="13" customWidth="1"/>
    <col min="3080" max="3080" width="13.7109375" style="13" customWidth="1"/>
    <col min="3081" max="3081" width="38.42578125" style="13" customWidth="1"/>
    <col min="3082" max="3082" width="20.7109375" style="13" customWidth="1"/>
    <col min="3083" max="3328" width="9.140625" style="13"/>
    <col min="3329" max="3329" width="5.7109375" style="13" customWidth="1"/>
    <col min="3330" max="3330" width="11" style="13" customWidth="1"/>
    <col min="3331" max="3331" width="21.85546875" style="13" customWidth="1"/>
    <col min="3332" max="3332" width="13.7109375" style="13" customWidth="1"/>
    <col min="3333" max="3333" width="10.7109375" style="13" customWidth="1"/>
    <col min="3334" max="3334" width="11.28515625" style="13" customWidth="1"/>
    <col min="3335" max="3335" width="12.42578125" style="13" customWidth="1"/>
    <col min="3336" max="3336" width="13.7109375" style="13" customWidth="1"/>
    <col min="3337" max="3337" width="38.42578125" style="13" customWidth="1"/>
    <col min="3338" max="3338" width="20.7109375" style="13" customWidth="1"/>
    <col min="3339" max="3584" width="9.140625" style="13"/>
    <col min="3585" max="3585" width="5.7109375" style="13" customWidth="1"/>
    <col min="3586" max="3586" width="11" style="13" customWidth="1"/>
    <col min="3587" max="3587" width="21.85546875" style="13" customWidth="1"/>
    <col min="3588" max="3588" width="13.7109375" style="13" customWidth="1"/>
    <col min="3589" max="3589" width="10.7109375" style="13" customWidth="1"/>
    <col min="3590" max="3590" width="11.28515625" style="13" customWidth="1"/>
    <col min="3591" max="3591" width="12.42578125" style="13" customWidth="1"/>
    <col min="3592" max="3592" width="13.7109375" style="13" customWidth="1"/>
    <col min="3593" max="3593" width="38.42578125" style="13" customWidth="1"/>
    <col min="3594" max="3594" width="20.7109375" style="13" customWidth="1"/>
    <col min="3595" max="3840" width="9.140625" style="13"/>
    <col min="3841" max="3841" width="5.7109375" style="13" customWidth="1"/>
    <col min="3842" max="3842" width="11" style="13" customWidth="1"/>
    <col min="3843" max="3843" width="21.85546875" style="13" customWidth="1"/>
    <col min="3844" max="3844" width="13.7109375" style="13" customWidth="1"/>
    <col min="3845" max="3845" width="10.7109375" style="13" customWidth="1"/>
    <col min="3846" max="3846" width="11.28515625" style="13" customWidth="1"/>
    <col min="3847" max="3847" width="12.42578125" style="13" customWidth="1"/>
    <col min="3848" max="3848" width="13.7109375" style="13" customWidth="1"/>
    <col min="3849" max="3849" width="38.42578125" style="13" customWidth="1"/>
    <col min="3850" max="3850" width="20.7109375" style="13" customWidth="1"/>
    <col min="3851" max="4096" width="9.140625" style="13"/>
    <col min="4097" max="4097" width="5.7109375" style="13" customWidth="1"/>
    <col min="4098" max="4098" width="11" style="13" customWidth="1"/>
    <col min="4099" max="4099" width="21.85546875" style="13" customWidth="1"/>
    <col min="4100" max="4100" width="13.7109375" style="13" customWidth="1"/>
    <col min="4101" max="4101" width="10.7109375" style="13" customWidth="1"/>
    <col min="4102" max="4102" width="11.28515625" style="13" customWidth="1"/>
    <col min="4103" max="4103" width="12.42578125" style="13" customWidth="1"/>
    <col min="4104" max="4104" width="13.7109375" style="13" customWidth="1"/>
    <col min="4105" max="4105" width="38.42578125" style="13" customWidth="1"/>
    <col min="4106" max="4106" width="20.7109375" style="13" customWidth="1"/>
    <col min="4107" max="4352" width="9.140625" style="13"/>
    <col min="4353" max="4353" width="5.7109375" style="13" customWidth="1"/>
    <col min="4354" max="4354" width="11" style="13" customWidth="1"/>
    <col min="4355" max="4355" width="21.85546875" style="13" customWidth="1"/>
    <col min="4356" max="4356" width="13.7109375" style="13" customWidth="1"/>
    <col min="4357" max="4357" width="10.7109375" style="13" customWidth="1"/>
    <col min="4358" max="4358" width="11.28515625" style="13" customWidth="1"/>
    <col min="4359" max="4359" width="12.42578125" style="13" customWidth="1"/>
    <col min="4360" max="4360" width="13.7109375" style="13" customWidth="1"/>
    <col min="4361" max="4361" width="38.42578125" style="13" customWidth="1"/>
    <col min="4362" max="4362" width="20.7109375" style="13" customWidth="1"/>
    <col min="4363" max="4608" width="9.140625" style="13"/>
    <col min="4609" max="4609" width="5.7109375" style="13" customWidth="1"/>
    <col min="4610" max="4610" width="11" style="13" customWidth="1"/>
    <col min="4611" max="4611" width="21.85546875" style="13" customWidth="1"/>
    <col min="4612" max="4612" width="13.7109375" style="13" customWidth="1"/>
    <col min="4613" max="4613" width="10.7109375" style="13" customWidth="1"/>
    <col min="4614" max="4614" width="11.28515625" style="13" customWidth="1"/>
    <col min="4615" max="4615" width="12.42578125" style="13" customWidth="1"/>
    <col min="4616" max="4616" width="13.7109375" style="13" customWidth="1"/>
    <col min="4617" max="4617" width="38.42578125" style="13" customWidth="1"/>
    <col min="4618" max="4618" width="20.7109375" style="13" customWidth="1"/>
    <col min="4619" max="4864" width="9.140625" style="13"/>
    <col min="4865" max="4865" width="5.7109375" style="13" customWidth="1"/>
    <col min="4866" max="4866" width="11" style="13" customWidth="1"/>
    <col min="4867" max="4867" width="21.85546875" style="13" customWidth="1"/>
    <col min="4868" max="4868" width="13.7109375" style="13" customWidth="1"/>
    <col min="4869" max="4869" width="10.7109375" style="13" customWidth="1"/>
    <col min="4870" max="4870" width="11.28515625" style="13" customWidth="1"/>
    <col min="4871" max="4871" width="12.42578125" style="13" customWidth="1"/>
    <col min="4872" max="4872" width="13.7109375" style="13" customWidth="1"/>
    <col min="4873" max="4873" width="38.42578125" style="13" customWidth="1"/>
    <col min="4874" max="4874" width="20.7109375" style="13" customWidth="1"/>
    <col min="4875" max="5120" width="9.140625" style="13"/>
    <col min="5121" max="5121" width="5.7109375" style="13" customWidth="1"/>
    <col min="5122" max="5122" width="11" style="13" customWidth="1"/>
    <col min="5123" max="5123" width="21.85546875" style="13" customWidth="1"/>
    <col min="5124" max="5124" width="13.7109375" style="13" customWidth="1"/>
    <col min="5125" max="5125" width="10.7109375" style="13" customWidth="1"/>
    <col min="5126" max="5126" width="11.28515625" style="13" customWidth="1"/>
    <col min="5127" max="5127" width="12.42578125" style="13" customWidth="1"/>
    <col min="5128" max="5128" width="13.7109375" style="13" customWidth="1"/>
    <col min="5129" max="5129" width="38.42578125" style="13" customWidth="1"/>
    <col min="5130" max="5130" width="20.7109375" style="13" customWidth="1"/>
    <col min="5131" max="5376" width="9.140625" style="13"/>
    <col min="5377" max="5377" width="5.7109375" style="13" customWidth="1"/>
    <col min="5378" max="5378" width="11" style="13" customWidth="1"/>
    <col min="5379" max="5379" width="21.85546875" style="13" customWidth="1"/>
    <col min="5380" max="5380" width="13.7109375" style="13" customWidth="1"/>
    <col min="5381" max="5381" width="10.7109375" style="13" customWidth="1"/>
    <col min="5382" max="5382" width="11.28515625" style="13" customWidth="1"/>
    <col min="5383" max="5383" width="12.42578125" style="13" customWidth="1"/>
    <col min="5384" max="5384" width="13.7109375" style="13" customWidth="1"/>
    <col min="5385" max="5385" width="38.42578125" style="13" customWidth="1"/>
    <col min="5386" max="5386" width="20.7109375" style="13" customWidth="1"/>
    <col min="5387" max="5632" width="9.140625" style="13"/>
    <col min="5633" max="5633" width="5.7109375" style="13" customWidth="1"/>
    <col min="5634" max="5634" width="11" style="13" customWidth="1"/>
    <col min="5635" max="5635" width="21.85546875" style="13" customWidth="1"/>
    <col min="5636" max="5636" width="13.7109375" style="13" customWidth="1"/>
    <col min="5637" max="5637" width="10.7109375" style="13" customWidth="1"/>
    <col min="5638" max="5638" width="11.28515625" style="13" customWidth="1"/>
    <col min="5639" max="5639" width="12.42578125" style="13" customWidth="1"/>
    <col min="5640" max="5640" width="13.7109375" style="13" customWidth="1"/>
    <col min="5641" max="5641" width="38.42578125" style="13" customWidth="1"/>
    <col min="5642" max="5642" width="20.7109375" style="13" customWidth="1"/>
    <col min="5643" max="5888" width="9.140625" style="13"/>
    <col min="5889" max="5889" width="5.7109375" style="13" customWidth="1"/>
    <col min="5890" max="5890" width="11" style="13" customWidth="1"/>
    <col min="5891" max="5891" width="21.85546875" style="13" customWidth="1"/>
    <col min="5892" max="5892" width="13.7109375" style="13" customWidth="1"/>
    <col min="5893" max="5893" width="10.7109375" style="13" customWidth="1"/>
    <col min="5894" max="5894" width="11.28515625" style="13" customWidth="1"/>
    <col min="5895" max="5895" width="12.42578125" style="13" customWidth="1"/>
    <col min="5896" max="5896" width="13.7109375" style="13" customWidth="1"/>
    <col min="5897" max="5897" width="38.42578125" style="13" customWidth="1"/>
    <col min="5898" max="5898" width="20.7109375" style="13" customWidth="1"/>
    <col min="5899" max="6144" width="9.140625" style="13"/>
    <col min="6145" max="6145" width="5.7109375" style="13" customWidth="1"/>
    <col min="6146" max="6146" width="11" style="13" customWidth="1"/>
    <col min="6147" max="6147" width="21.85546875" style="13" customWidth="1"/>
    <col min="6148" max="6148" width="13.7109375" style="13" customWidth="1"/>
    <col min="6149" max="6149" width="10.7109375" style="13" customWidth="1"/>
    <col min="6150" max="6150" width="11.28515625" style="13" customWidth="1"/>
    <col min="6151" max="6151" width="12.42578125" style="13" customWidth="1"/>
    <col min="6152" max="6152" width="13.7109375" style="13" customWidth="1"/>
    <col min="6153" max="6153" width="38.42578125" style="13" customWidth="1"/>
    <col min="6154" max="6154" width="20.7109375" style="13" customWidth="1"/>
    <col min="6155" max="6400" width="9.140625" style="13"/>
    <col min="6401" max="6401" width="5.7109375" style="13" customWidth="1"/>
    <col min="6402" max="6402" width="11" style="13" customWidth="1"/>
    <col min="6403" max="6403" width="21.85546875" style="13" customWidth="1"/>
    <col min="6404" max="6404" width="13.7109375" style="13" customWidth="1"/>
    <col min="6405" max="6405" width="10.7109375" style="13" customWidth="1"/>
    <col min="6406" max="6406" width="11.28515625" style="13" customWidth="1"/>
    <col min="6407" max="6407" width="12.42578125" style="13" customWidth="1"/>
    <col min="6408" max="6408" width="13.7109375" style="13" customWidth="1"/>
    <col min="6409" max="6409" width="38.42578125" style="13" customWidth="1"/>
    <col min="6410" max="6410" width="20.7109375" style="13" customWidth="1"/>
    <col min="6411" max="6656" width="9.140625" style="13"/>
    <col min="6657" max="6657" width="5.7109375" style="13" customWidth="1"/>
    <col min="6658" max="6658" width="11" style="13" customWidth="1"/>
    <col min="6659" max="6659" width="21.85546875" style="13" customWidth="1"/>
    <col min="6660" max="6660" width="13.7109375" style="13" customWidth="1"/>
    <col min="6661" max="6661" width="10.7109375" style="13" customWidth="1"/>
    <col min="6662" max="6662" width="11.28515625" style="13" customWidth="1"/>
    <col min="6663" max="6663" width="12.42578125" style="13" customWidth="1"/>
    <col min="6664" max="6664" width="13.7109375" style="13" customWidth="1"/>
    <col min="6665" max="6665" width="38.42578125" style="13" customWidth="1"/>
    <col min="6666" max="6666" width="20.7109375" style="13" customWidth="1"/>
    <col min="6667" max="6912" width="9.140625" style="13"/>
    <col min="6913" max="6913" width="5.7109375" style="13" customWidth="1"/>
    <col min="6914" max="6914" width="11" style="13" customWidth="1"/>
    <col min="6915" max="6915" width="21.85546875" style="13" customWidth="1"/>
    <col min="6916" max="6916" width="13.7109375" style="13" customWidth="1"/>
    <col min="6917" max="6917" width="10.7109375" style="13" customWidth="1"/>
    <col min="6918" max="6918" width="11.28515625" style="13" customWidth="1"/>
    <col min="6919" max="6919" width="12.42578125" style="13" customWidth="1"/>
    <col min="6920" max="6920" width="13.7109375" style="13" customWidth="1"/>
    <col min="6921" max="6921" width="38.42578125" style="13" customWidth="1"/>
    <col min="6922" max="6922" width="20.7109375" style="13" customWidth="1"/>
    <col min="6923" max="7168" width="9.140625" style="13"/>
    <col min="7169" max="7169" width="5.7109375" style="13" customWidth="1"/>
    <col min="7170" max="7170" width="11" style="13" customWidth="1"/>
    <col min="7171" max="7171" width="21.85546875" style="13" customWidth="1"/>
    <col min="7172" max="7172" width="13.7109375" style="13" customWidth="1"/>
    <col min="7173" max="7173" width="10.7109375" style="13" customWidth="1"/>
    <col min="7174" max="7174" width="11.28515625" style="13" customWidth="1"/>
    <col min="7175" max="7175" width="12.42578125" style="13" customWidth="1"/>
    <col min="7176" max="7176" width="13.7109375" style="13" customWidth="1"/>
    <col min="7177" max="7177" width="38.42578125" style="13" customWidth="1"/>
    <col min="7178" max="7178" width="20.7109375" style="13" customWidth="1"/>
    <col min="7179" max="7424" width="9.140625" style="13"/>
    <col min="7425" max="7425" width="5.7109375" style="13" customWidth="1"/>
    <col min="7426" max="7426" width="11" style="13" customWidth="1"/>
    <col min="7427" max="7427" width="21.85546875" style="13" customWidth="1"/>
    <col min="7428" max="7428" width="13.7109375" style="13" customWidth="1"/>
    <col min="7429" max="7429" width="10.7109375" style="13" customWidth="1"/>
    <col min="7430" max="7430" width="11.28515625" style="13" customWidth="1"/>
    <col min="7431" max="7431" width="12.42578125" style="13" customWidth="1"/>
    <col min="7432" max="7432" width="13.7109375" style="13" customWidth="1"/>
    <col min="7433" max="7433" width="38.42578125" style="13" customWidth="1"/>
    <col min="7434" max="7434" width="20.7109375" style="13" customWidth="1"/>
    <col min="7435" max="7680" width="9.140625" style="13"/>
    <col min="7681" max="7681" width="5.7109375" style="13" customWidth="1"/>
    <col min="7682" max="7682" width="11" style="13" customWidth="1"/>
    <col min="7683" max="7683" width="21.85546875" style="13" customWidth="1"/>
    <col min="7684" max="7684" width="13.7109375" style="13" customWidth="1"/>
    <col min="7685" max="7685" width="10.7109375" style="13" customWidth="1"/>
    <col min="7686" max="7686" width="11.28515625" style="13" customWidth="1"/>
    <col min="7687" max="7687" width="12.42578125" style="13" customWidth="1"/>
    <col min="7688" max="7688" width="13.7109375" style="13" customWidth="1"/>
    <col min="7689" max="7689" width="38.42578125" style="13" customWidth="1"/>
    <col min="7690" max="7690" width="20.7109375" style="13" customWidth="1"/>
    <col min="7691" max="7936" width="9.140625" style="13"/>
    <col min="7937" max="7937" width="5.7109375" style="13" customWidth="1"/>
    <col min="7938" max="7938" width="11" style="13" customWidth="1"/>
    <col min="7939" max="7939" width="21.85546875" style="13" customWidth="1"/>
    <col min="7940" max="7940" width="13.7109375" style="13" customWidth="1"/>
    <col min="7941" max="7941" width="10.7109375" style="13" customWidth="1"/>
    <col min="7942" max="7942" width="11.28515625" style="13" customWidth="1"/>
    <col min="7943" max="7943" width="12.42578125" style="13" customWidth="1"/>
    <col min="7944" max="7944" width="13.7109375" style="13" customWidth="1"/>
    <col min="7945" max="7945" width="38.42578125" style="13" customWidth="1"/>
    <col min="7946" max="7946" width="20.7109375" style="13" customWidth="1"/>
    <col min="7947" max="8192" width="9.140625" style="13"/>
    <col min="8193" max="8193" width="5.7109375" style="13" customWidth="1"/>
    <col min="8194" max="8194" width="11" style="13" customWidth="1"/>
    <col min="8195" max="8195" width="21.85546875" style="13" customWidth="1"/>
    <col min="8196" max="8196" width="13.7109375" style="13" customWidth="1"/>
    <col min="8197" max="8197" width="10.7109375" style="13" customWidth="1"/>
    <col min="8198" max="8198" width="11.28515625" style="13" customWidth="1"/>
    <col min="8199" max="8199" width="12.42578125" style="13" customWidth="1"/>
    <col min="8200" max="8200" width="13.7109375" style="13" customWidth="1"/>
    <col min="8201" max="8201" width="38.42578125" style="13" customWidth="1"/>
    <col min="8202" max="8202" width="20.7109375" style="13" customWidth="1"/>
    <col min="8203" max="8448" width="9.140625" style="13"/>
    <col min="8449" max="8449" width="5.7109375" style="13" customWidth="1"/>
    <col min="8450" max="8450" width="11" style="13" customWidth="1"/>
    <col min="8451" max="8451" width="21.85546875" style="13" customWidth="1"/>
    <col min="8452" max="8452" width="13.7109375" style="13" customWidth="1"/>
    <col min="8453" max="8453" width="10.7109375" style="13" customWidth="1"/>
    <col min="8454" max="8454" width="11.28515625" style="13" customWidth="1"/>
    <col min="8455" max="8455" width="12.42578125" style="13" customWidth="1"/>
    <col min="8456" max="8456" width="13.7109375" style="13" customWidth="1"/>
    <col min="8457" max="8457" width="38.42578125" style="13" customWidth="1"/>
    <col min="8458" max="8458" width="20.7109375" style="13" customWidth="1"/>
    <col min="8459" max="8704" width="9.140625" style="13"/>
    <col min="8705" max="8705" width="5.7109375" style="13" customWidth="1"/>
    <col min="8706" max="8706" width="11" style="13" customWidth="1"/>
    <col min="8707" max="8707" width="21.85546875" style="13" customWidth="1"/>
    <col min="8708" max="8708" width="13.7109375" style="13" customWidth="1"/>
    <col min="8709" max="8709" width="10.7109375" style="13" customWidth="1"/>
    <col min="8710" max="8710" width="11.28515625" style="13" customWidth="1"/>
    <col min="8711" max="8711" width="12.42578125" style="13" customWidth="1"/>
    <col min="8712" max="8712" width="13.7109375" style="13" customWidth="1"/>
    <col min="8713" max="8713" width="38.42578125" style="13" customWidth="1"/>
    <col min="8714" max="8714" width="20.7109375" style="13" customWidth="1"/>
    <col min="8715" max="8960" width="9.140625" style="13"/>
    <col min="8961" max="8961" width="5.7109375" style="13" customWidth="1"/>
    <col min="8962" max="8962" width="11" style="13" customWidth="1"/>
    <col min="8963" max="8963" width="21.85546875" style="13" customWidth="1"/>
    <col min="8964" max="8964" width="13.7109375" style="13" customWidth="1"/>
    <col min="8965" max="8965" width="10.7109375" style="13" customWidth="1"/>
    <col min="8966" max="8966" width="11.28515625" style="13" customWidth="1"/>
    <col min="8967" max="8967" width="12.42578125" style="13" customWidth="1"/>
    <col min="8968" max="8968" width="13.7109375" style="13" customWidth="1"/>
    <col min="8969" max="8969" width="38.42578125" style="13" customWidth="1"/>
    <col min="8970" max="8970" width="20.7109375" style="13" customWidth="1"/>
    <col min="8971" max="9216" width="9.140625" style="13"/>
    <col min="9217" max="9217" width="5.7109375" style="13" customWidth="1"/>
    <col min="9218" max="9218" width="11" style="13" customWidth="1"/>
    <col min="9219" max="9219" width="21.85546875" style="13" customWidth="1"/>
    <col min="9220" max="9220" width="13.7109375" style="13" customWidth="1"/>
    <col min="9221" max="9221" width="10.7109375" style="13" customWidth="1"/>
    <col min="9222" max="9222" width="11.28515625" style="13" customWidth="1"/>
    <col min="9223" max="9223" width="12.42578125" style="13" customWidth="1"/>
    <col min="9224" max="9224" width="13.7109375" style="13" customWidth="1"/>
    <col min="9225" max="9225" width="38.42578125" style="13" customWidth="1"/>
    <col min="9226" max="9226" width="20.7109375" style="13" customWidth="1"/>
    <col min="9227" max="9472" width="9.140625" style="13"/>
    <col min="9473" max="9473" width="5.7109375" style="13" customWidth="1"/>
    <col min="9474" max="9474" width="11" style="13" customWidth="1"/>
    <col min="9475" max="9475" width="21.85546875" style="13" customWidth="1"/>
    <col min="9476" max="9476" width="13.7109375" style="13" customWidth="1"/>
    <col min="9477" max="9477" width="10.7109375" style="13" customWidth="1"/>
    <col min="9478" max="9478" width="11.28515625" style="13" customWidth="1"/>
    <col min="9479" max="9479" width="12.42578125" style="13" customWidth="1"/>
    <col min="9480" max="9480" width="13.7109375" style="13" customWidth="1"/>
    <col min="9481" max="9481" width="38.42578125" style="13" customWidth="1"/>
    <col min="9482" max="9482" width="20.7109375" style="13" customWidth="1"/>
    <col min="9483" max="9728" width="9.140625" style="13"/>
    <col min="9729" max="9729" width="5.7109375" style="13" customWidth="1"/>
    <col min="9730" max="9730" width="11" style="13" customWidth="1"/>
    <col min="9731" max="9731" width="21.85546875" style="13" customWidth="1"/>
    <col min="9732" max="9732" width="13.7109375" style="13" customWidth="1"/>
    <col min="9733" max="9733" width="10.7109375" style="13" customWidth="1"/>
    <col min="9734" max="9734" width="11.28515625" style="13" customWidth="1"/>
    <col min="9735" max="9735" width="12.42578125" style="13" customWidth="1"/>
    <col min="9736" max="9736" width="13.7109375" style="13" customWidth="1"/>
    <col min="9737" max="9737" width="38.42578125" style="13" customWidth="1"/>
    <col min="9738" max="9738" width="20.7109375" style="13" customWidth="1"/>
    <col min="9739" max="9984" width="9.140625" style="13"/>
    <col min="9985" max="9985" width="5.7109375" style="13" customWidth="1"/>
    <col min="9986" max="9986" width="11" style="13" customWidth="1"/>
    <col min="9987" max="9987" width="21.85546875" style="13" customWidth="1"/>
    <col min="9988" max="9988" width="13.7109375" style="13" customWidth="1"/>
    <col min="9989" max="9989" width="10.7109375" style="13" customWidth="1"/>
    <col min="9990" max="9990" width="11.28515625" style="13" customWidth="1"/>
    <col min="9991" max="9991" width="12.42578125" style="13" customWidth="1"/>
    <col min="9992" max="9992" width="13.7109375" style="13" customWidth="1"/>
    <col min="9993" max="9993" width="38.42578125" style="13" customWidth="1"/>
    <col min="9994" max="9994" width="20.7109375" style="13" customWidth="1"/>
    <col min="9995" max="10240" width="9.140625" style="13"/>
    <col min="10241" max="10241" width="5.7109375" style="13" customWidth="1"/>
    <col min="10242" max="10242" width="11" style="13" customWidth="1"/>
    <col min="10243" max="10243" width="21.85546875" style="13" customWidth="1"/>
    <col min="10244" max="10244" width="13.7109375" style="13" customWidth="1"/>
    <col min="10245" max="10245" width="10.7109375" style="13" customWidth="1"/>
    <col min="10246" max="10246" width="11.28515625" style="13" customWidth="1"/>
    <col min="10247" max="10247" width="12.42578125" style="13" customWidth="1"/>
    <col min="10248" max="10248" width="13.7109375" style="13" customWidth="1"/>
    <col min="10249" max="10249" width="38.42578125" style="13" customWidth="1"/>
    <col min="10250" max="10250" width="20.7109375" style="13" customWidth="1"/>
    <col min="10251" max="10496" width="9.140625" style="13"/>
    <col min="10497" max="10497" width="5.7109375" style="13" customWidth="1"/>
    <col min="10498" max="10498" width="11" style="13" customWidth="1"/>
    <col min="10499" max="10499" width="21.85546875" style="13" customWidth="1"/>
    <col min="10500" max="10500" width="13.7109375" style="13" customWidth="1"/>
    <col min="10501" max="10501" width="10.7109375" style="13" customWidth="1"/>
    <col min="10502" max="10502" width="11.28515625" style="13" customWidth="1"/>
    <col min="10503" max="10503" width="12.42578125" style="13" customWidth="1"/>
    <col min="10504" max="10504" width="13.7109375" style="13" customWidth="1"/>
    <col min="10505" max="10505" width="38.42578125" style="13" customWidth="1"/>
    <col min="10506" max="10506" width="20.7109375" style="13" customWidth="1"/>
    <col min="10507" max="10752" width="9.140625" style="13"/>
    <col min="10753" max="10753" width="5.7109375" style="13" customWidth="1"/>
    <col min="10754" max="10754" width="11" style="13" customWidth="1"/>
    <col min="10755" max="10755" width="21.85546875" style="13" customWidth="1"/>
    <col min="10756" max="10756" width="13.7109375" style="13" customWidth="1"/>
    <col min="10757" max="10757" width="10.7109375" style="13" customWidth="1"/>
    <col min="10758" max="10758" width="11.28515625" style="13" customWidth="1"/>
    <col min="10759" max="10759" width="12.42578125" style="13" customWidth="1"/>
    <col min="10760" max="10760" width="13.7109375" style="13" customWidth="1"/>
    <col min="10761" max="10761" width="38.42578125" style="13" customWidth="1"/>
    <col min="10762" max="10762" width="20.7109375" style="13" customWidth="1"/>
    <col min="10763" max="11008" width="9.140625" style="13"/>
    <col min="11009" max="11009" width="5.7109375" style="13" customWidth="1"/>
    <col min="11010" max="11010" width="11" style="13" customWidth="1"/>
    <col min="11011" max="11011" width="21.85546875" style="13" customWidth="1"/>
    <col min="11012" max="11012" width="13.7109375" style="13" customWidth="1"/>
    <col min="11013" max="11013" width="10.7109375" style="13" customWidth="1"/>
    <col min="11014" max="11014" width="11.28515625" style="13" customWidth="1"/>
    <col min="11015" max="11015" width="12.42578125" style="13" customWidth="1"/>
    <col min="11016" max="11016" width="13.7109375" style="13" customWidth="1"/>
    <col min="11017" max="11017" width="38.42578125" style="13" customWidth="1"/>
    <col min="11018" max="11018" width="20.7109375" style="13" customWidth="1"/>
    <col min="11019" max="11264" width="9.140625" style="13"/>
    <col min="11265" max="11265" width="5.7109375" style="13" customWidth="1"/>
    <col min="11266" max="11266" width="11" style="13" customWidth="1"/>
    <col min="11267" max="11267" width="21.85546875" style="13" customWidth="1"/>
    <col min="11268" max="11268" width="13.7109375" style="13" customWidth="1"/>
    <col min="11269" max="11269" width="10.7109375" style="13" customWidth="1"/>
    <col min="11270" max="11270" width="11.28515625" style="13" customWidth="1"/>
    <col min="11271" max="11271" width="12.42578125" style="13" customWidth="1"/>
    <col min="11272" max="11272" width="13.7109375" style="13" customWidth="1"/>
    <col min="11273" max="11273" width="38.42578125" style="13" customWidth="1"/>
    <col min="11274" max="11274" width="20.7109375" style="13" customWidth="1"/>
    <col min="11275" max="11520" width="9.140625" style="13"/>
    <col min="11521" max="11521" width="5.7109375" style="13" customWidth="1"/>
    <col min="11522" max="11522" width="11" style="13" customWidth="1"/>
    <col min="11523" max="11523" width="21.85546875" style="13" customWidth="1"/>
    <col min="11524" max="11524" width="13.7109375" style="13" customWidth="1"/>
    <col min="11525" max="11525" width="10.7109375" style="13" customWidth="1"/>
    <col min="11526" max="11526" width="11.28515625" style="13" customWidth="1"/>
    <col min="11527" max="11527" width="12.42578125" style="13" customWidth="1"/>
    <col min="11528" max="11528" width="13.7109375" style="13" customWidth="1"/>
    <col min="11529" max="11529" width="38.42578125" style="13" customWidth="1"/>
    <col min="11530" max="11530" width="20.7109375" style="13" customWidth="1"/>
    <col min="11531" max="11776" width="9.140625" style="13"/>
    <col min="11777" max="11777" width="5.7109375" style="13" customWidth="1"/>
    <col min="11778" max="11778" width="11" style="13" customWidth="1"/>
    <col min="11779" max="11779" width="21.85546875" style="13" customWidth="1"/>
    <col min="11780" max="11780" width="13.7109375" style="13" customWidth="1"/>
    <col min="11781" max="11781" width="10.7109375" style="13" customWidth="1"/>
    <col min="11782" max="11782" width="11.28515625" style="13" customWidth="1"/>
    <col min="11783" max="11783" width="12.42578125" style="13" customWidth="1"/>
    <col min="11784" max="11784" width="13.7109375" style="13" customWidth="1"/>
    <col min="11785" max="11785" width="38.42578125" style="13" customWidth="1"/>
    <col min="11786" max="11786" width="20.7109375" style="13" customWidth="1"/>
    <col min="11787" max="12032" width="9.140625" style="13"/>
    <col min="12033" max="12033" width="5.7109375" style="13" customWidth="1"/>
    <col min="12034" max="12034" width="11" style="13" customWidth="1"/>
    <col min="12035" max="12035" width="21.85546875" style="13" customWidth="1"/>
    <col min="12036" max="12036" width="13.7109375" style="13" customWidth="1"/>
    <col min="12037" max="12037" width="10.7109375" style="13" customWidth="1"/>
    <col min="12038" max="12038" width="11.28515625" style="13" customWidth="1"/>
    <col min="12039" max="12039" width="12.42578125" style="13" customWidth="1"/>
    <col min="12040" max="12040" width="13.7109375" style="13" customWidth="1"/>
    <col min="12041" max="12041" width="38.42578125" style="13" customWidth="1"/>
    <col min="12042" max="12042" width="20.7109375" style="13" customWidth="1"/>
    <col min="12043" max="12288" width="9.140625" style="13"/>
    <col min="12289" max="12289" width="5.7109375" style="13" customWidth="1"/>
    <col min="12290" max="12290" width="11" style="13" customWidth="1"/>
    <col min="12291" max="12291" width="21.85546875" style="13" customWidth="1"/>
    <col min="12292" max="12292" width="13.7109375" style="13" customWidth="1"/>
    <col min="12293" max="12293" width="10.7109375" style="13" customWidth="1"/>
    <col min="12294" max="12294" width="11.28515625" style="13" customWidth="1"/>
    <col min="12295" max="12295" width="12.42578125" style="13" customWidth="1"/>
    <col min="12296" max="12296" width="13.7109375" style="13" customWidth="1"/>
    <col min="12297" max="12297" width="38.42578125" style="13" customWidth="1"/>
    <col min="12298" max="12298" width="20.7109375" style="13" customWidth="1"/>
    <col min="12299" max="12544" width="9.140625" style="13"/>
    <col min="12545" max="12545" width="5.7109375" style="13" customWidth="1"/>
    <col min="12546" max="12546" width="11" style="13" customWidth="1"/>
    <col min="12547" max="12547" width="21.85546875" style="13" customWidth="1"/>
    <col min="12548" max="12548" width="13.7109375" style="13" customWidth="1"/>
    <col min="12549" max="12549" width="10.7109375" style="13" customWidth="1"/>
    <col min="12550" max="12550" width="11.28515625" style="13" customWidth="1"/>
    <col min="12551" max="12551" width="12.42578125" style="13" customWidth="1"/>
    <col min="12552" max="12552" width="13.7109375" style="13" customWidth="1"/>
    <col min="12553" max="12553" width="38.42578125" style="13" customWidth="1"/>
    <col min="12554" max="12554" width="20.7109375" style="13" customWidth="1"/>
    <col min="12555" max="12800" width="9.140625" style="13"/>
    <col min="12801" max="12801" width="5.7109375" style="13" customWidth="1"/>
    <col min="12802" max="12802" width="11" style="13" customWidth="1"/>
    <col min="12803" max="12803" width="21.85546875" style="13" customWidth="1"/>
    <col min="12804" max="12804" width="13.7109375" style="13" customWidth="1"/>
    <col min="12805" max="12805" width="10.7109375" style="13" customWidth="1"/>
    <col min="12806" max="12806" width="11.28515625" style="13" customWidth="1"/>
    <col min="12807" max="12807" width="12.42578125" style="13" customWidth="1"/>
    <col min="12808" max="12808" width="13.7109375" style="13" customWidth="1"/>
    <col min="12809" max="12809" width="38.42578125" style="13" customWidth="1"/>
    <col min="12810" max="12810" width="20.7109375" style="13" customWidth="1"/>
    <col min="12811" max="13056" width="9.140625" style="13"/>
    <col min="13057" max="13057" width="5.7109375" style="13" customWidth="1"/>
    <col min="13058" max="13058" width="11" style="13" customWidth="1"/>
    <col min="13059" max="13059" width="21.85546875" style="13" customWidth="1"/>
    <col min="13060" max="13060" width="13.7109375" style="13" customWidth="1"/>
    <col min="13061" max="13061" width="10.7109375" style="13" customWidth="1"/>
    <col min="13062" max="13062" width="11.28515625" style="13" customWidth="1"/>
    <col min="13063" max="13063" width="12.42578125" style="13" customWidth="1"/>
    <col min="13064" max="13064" width="13.7109375" style="13" customWidth="1"/>
    <col min="13065" max="13065" width="38.42578125" style="13" customWidth="1"/>
    <col min="13066" max="13066" width="20.7109375" style="13" customWidth="1"/>
    <col min="13067" max="13312" width="9.140625" style="13"/>
    <col min="13313" max="13313" width="5.7109375" style="13" customWidth="1"/>
    <col min="13314" max="13314" width="11" style="13" customWidth="1"/>
    <col min="13315" max="13315" width="21.85546875" style="13" customWidth="1"/>
    <col min="13316" max="13316" width="13.7109375" style="13" customWidth="1"/>
    <col min="13317" max="13317" width="10.7109375" style="13" customWidth="1"/>
    <col min="13318" max="13318" width="11.28515625" style="13" customWidth="1"/>
    <col min="13319" max="13319" width="12.42578125" style="13" customWidth="1"/>
    <col min="13320" max="13320" width="13.7109375" style="13" customWidth="1"/>
    <col min="13321" max="13321" width="38.42578125" style="13" customWidth="1"/>
    <col min="13322" max="13322" width="20.7109375" style="13" customWidth="1"/>
    <col min="13323" max="13568" width="9.140625" style="13"/>
    <col min="13569" max="13569" width="5.7109375" style="13" customWidth="1"/>
    <col min="13570" max="13570" width="11" style="13" customWidth="1"/>
    <col min="13571" max="13571" width="21.85546875" style="13" customWidth="1"/>
    <col min="13572" max="13572" width="13.7109375" style="13" customWidth="1"/>
    <col min="13573" max="13573" width="10.7109375" style="13" customWidth="1"/>
    <col min="13574" max="13574" width="11.28515625" style="13" customWidth="1"/>
    <col min="13575" max="13575" width="12.42578125" style="13" customWidth="1"/>
    <col min="13576" max="13576" width="13.7109375" style="13" customWidth="1"/>
    <col min="13577" max="13577" width="38.42578125" style="13" customWidth="1"/>
    <col min="13578" max="13578" width="20.7109375" style="13" customWidth="1"/>
    <col min="13579" max="13824" width="9.140625" style="13"/>
    <col min="13825" max="13825" width="5.7109375" style="13" customWidth="1"/>
    <col min="13826" max="13826" width="11" style="13" customWidth="1"/>
    <col min="13827" max="13827" width="21.85546875" style="13" customWidth="1"/>
    <col min="13828" max="13828" width="13.7109375" style="13" customWidth="1"/>
    <col min="13829" max="13829" width="10.7109375" style="13" customWidth="1"/>
    <col min="13830" max="13830" width="11.28515625" style="13" customWidth="1"/>
    <col min="13831" max="13831" width="12.42578125" style="13" customWidth="1"/>
    <col min="13832" max="13832" width="13.7109375" style="13" customWidth="1"/>
    <col min="13833" max="13833" width="38.42578125" style="13" customWidth="1"/>
    <col min="13834" max="13834" width="20.7109375" style="13" customWidth="1"/>
    <col min="13835" max="14080" width="9.140625" style="13"/>
    <col min="14081" max="14081" width="5.7109375" style="13" customWidth="1"/>
    <col min="14082" max="14082" width="11" style="13" customWidth="1"/>
    <col min="14083" max="14083" width="21.85546875" style="13" customWidth="1"/>
    <col min="14084" max="14084" width="13.7109375" style="13" customWidth="1"/>
    <col min="14085" max="14085" width="10.7109375" style="13" customWidth="1"/>
    <col min="14086" max="14086" width="11.28515625" style="13" customWidth="1"/>
    <col min="14087" max="14087" width="12.42578125" style="13" customWidth="1"/>
    <col min="14088" max="14088" width="13.7109375" style="13" customWidth="1"/>
    <col min="14089" max="14089" width="38.42578125" style="13" customWidth="1"/>
    <col min="14090" max="14090" width="20.7109375" style="13" customWidth="1"/>
    <col min="14091" max="14336" width="9.140625" style="13"/>
    <col min="14337" max="14337" width="5.7109375" style="13" customWidth="1"/>
    <col min="14338" max="14338" width="11" style="13" customWidth="1"/>
    <col min="14339" max="14339" width="21.85546875" style="13" customWidth="1"/>
    <col min="14340" max="14340" width="13.7109375" style="13" customWidth="1"/>
    <col min="14341" max="14341" width="10.7109375" style="13" customWidth="1"/>
    <col min="14342" max="14342" width="11.28515625" style="13" customWidth="1"/>
    <col min="14343" max="14343" width="12.42578125" style="13" customWidth="1"/>
    <col min="14344" max="14344" width="13.7109375" style="13" customWidth="1"/>
    <col min="14345" max="14345" width="38.42578125" style="13" customWidth="1"/>
    <col min="14346" max="14346" width="20.7109375" style="13" customWidth="1"/>
    <col min="14347" max="14592" width="9.140625" style="13"/>
    <col min="14593" max="14593" width="5.7109375" style="13" customWidth="1"/>
    <col min="14594" max="14594" width="11" style="13" customWidth="1"/>
    <col min="14595" max="14595" width="21.85546875" style="13" customWidth="1"/>
    <col min="14596" max="14596" width="13.7109375" style="13" customWidth="1"/>
    <col min="14597" max="14597" width="10.7109375" style="13" customWidth="1"/>
    <col min="14598" max="14598" width="11.28515625" style="13" customWidth="1"/>
    <col min="14599" max="14599" width="12.42578125" style="13" customWidth="1"/>
    <col min="14600" max="14600" width="13.7109375" style="13" customWidth="1"/>
    <col min="14601" max="14601" width="38.42578125" style="13" customWidth="1"/>
    <col min="14602" max="14602" width="20.7109375" style="13" customWidth="1"/>
    <col min="14603" max="14848" width="9.140625" style="13"/>
    <col min="14849" max="14849" width="5.7109375" style="13" customWidth="1"/>
    <col min="14850" max="14850" width="11" style="13" customWidth="1"/>
    <col min="14851" max="14851" width="21.85546875" style="13" customWidth="1"/>
    <col min="14852" max="14852" width="13.7109375" style="13" customWidth="1"/>
    <col min="14853" max="14853" width="10.7109375" style="13" customWidth="1"/>
    <col min="14854" max="14854" width="11.28515625" style="13" customWidth="1"/>
    <col min="14855" max="14855" width="12.42578125" style="13" customWidth="1"/>
    <col min="14856" max="14856" width="13.7109375" style="13" customWidth="1"/>
    <col min="14857" max="14857" width="38.42578125" style="13" customWidth="1"/>
    <col min="14858" max="14858" width="20.7109375" style="13" customWidth="1"/>
    <col min="14859" max="15104" width="9.140625" style="13"/>
    <col min="15105" max="15105" width="5.7109375" style="13" customWidth="1"/>
    <col min="15106" max="15106" width="11" style="13" customWidth="1"/>
    <col min="15107" max="15107" width="21.85546875" style="13" customWidth="1"/>
    <col min="15108" max="15108" width="13.7109375" style="13" customWidth="1"/>
    <col min="15109" max="15109" width="10.7109375" style="13" customWidth="1"/>
    <col min="15110" max="15110" width="11.28515625" style="13" customWidth="1"/>
    <col min="15111" max="15111" width="12.42578125" style="13" customWidth="1"/>
    <col min="15112" max="15112" width="13.7109375" style="13" customWidth="1"/>
    <col min="15113" max="15113" width="38.42578125" style="13" customWidth="1"/>
    <col min="15114" max="15114" width="20.7109375" style="13" customWidth="1"/>
    <col min="15115" max="15360" width="9.140625" style="13"/>
    <col min="15361" max="15361" width="5.7109375" style="13" customWidth="1"/>
    <col min="15362" max="15362" width="11" style="13" customWidth="1"/>
    <col min="15363" max="15363" width="21.85546875" style="13" customWidth="1"/>
    <col min="15364" max="15364" width="13.7109375" style="13" customWidth="1"/>
    <col min="15365" max="15365" width="10.7109375" style="13" customWidth="1"/>
    <col min="15366" max="15366" width="11.28515625" style="13" customWidth="1"/>
    <col min="15367" max="15367" width="12.42578125" style="13" customWidth="1"/>
    <col min="15368" max="15368" width="13.7109375" style="13" customWidth="1"/>
    <col min="15369" max="15369" width="38.42578125" style="13" customWidth="1"/>
    <col min="15370" max="15370" width="20.7109375" style="13" customWidth="1"/>
    <col min="15371" max="15616" width="9.140625" style="13"/>
    <col min="15617" max="15617" width="5.7109375" style="13" customWidth="1"/>
    <col min="15618" max="15618" width="11" style="13" customWidth="1"/>
    <col min="15619" max="15619" width="21.85546875" style="13" customWidth="1"/>
    <col min="15620" max="15620" width="13.7109375" style="13" customWidth="1"/>
    <col min="15621" max="15621" width="10.7109375" style="13" customWidth="1"/>
    <col min="15622" max="15622" width="11.28515625" style="13" customWidth="1"/>
    <col min="15623" max="15623" width="12.42578125" style="13" customWidth="1"/>
    <col min="15624" max="15624" width="13.7109375" style="13" customWidth="1"/>
    <col min="15625" max="15625" width="38.42578125" style="13" customWidth="1"/>
    <col min="15626" max="15626" width="20.7109375" style="13" customWidth="1"/>
    <col min="15627" max="15872" width="9.140625" style="13"/>
    <col min="15873" max="15873" width="5.7109375" style="13" customWidth="1"/>
    <col min="15874" max="15874" width="11" style="13" customWidth="1"/>
    <col min="15875" max="15875" width="21.85546875" style="13" customWidth="1"/>
    <col min="15876" max="15876" width="13.7109375" style="13" customWidth="1"/>
    <col min="15877" max="15877" width="10.7109375" style="13" customWidth="1"/>
    <col min="15878" max="15878" width="11.28515625" style="13" customWidth="1"/>
    <col min="15879" max="15879" width="12.42578125" style="13" customWidth="1"/>
    <col min="15880" max="15880" width="13.7109375" style="13" customWidth="1"/>
    <col min="15881" max="15881" width="38.42578125" style="13" customWidth="1"/>
    <col min="15882" max="15882" width="20.7109375" style="13" customWidth="1"/>
    <col min="15883" max="16128" width="9.140625" style="13"/>
    <col min="16129" max="16129" width="5.7109375" style="13" customWidth="1"/>
    <col min="16130" max="16130" width="11" style="13" customWidth="1"/>
    <col min="16131" max="16131" width="21.85546875" style="13" customWidth="1"/>
    <col min="16132" max="16132" width="13.7109375" style="13" customWidth="1"/>
    <col min="16133" max="16133" width="10.7109375" style="13" customWidth="1"/>
    <col min="16134" max="16134" width="11.28515625" style="13" customWidth="1"/>
    <col min="16135" max="16135" width="12.42578125" style="13" customWidth="1"/>
    <col min="16136" max="16136" width="13.7109375" style="13" customWidth="1"/>
    <col min="16137" max="16137" width="38.42578125" style="13" customWidth="1"/>
    <col min="16138" max="16138" width="20.7109375" style="13" customWidth="1"/>
    <col min="16139" max="16384" width="9.140625" style="13"/>
  </cols>
  <sheetData>
    <row r="1" spans="1:10" ht="18.75" x14ac:dyDescent="0.25">
      <c r="A1" s="12" t="s">
        <v>219</v>
      </c>
      <c r="B1" s="12" t="s">
        <v>11</v>
      </c>
      <c r="C1" s="12" t="s">
        <v>220</v>
      </c>
      <c r="D1" s="12" t="s">
        <v>221</v>
      </c>
      <c r="E1" s="12" t="s">
        <v>222</v>
      </c>
      <c r="F1" s="18" t="s">
        <v>223</v>
      </c>
      <c r="G1" s="18" t="s">
        <v>224</v>
      </c>
      <c r="H1" s="19" t="s">
        <v>225</v>
      </c>
      <c r="I1" s="12" t="s">
        <v>226</v>
      </c>
      <c r="J1" s="12" t="s">
        <v>227</v>
      </c>
    </row>
    <row r="2" spans="1:10" x14ac:dyDescent="0.25">
      <c r="A2" s="13">
        <v>1</v>
      </c>
      <c r="B2" s="13" t="s">
        <v>228</v>
      </c>
      <c r="C2" s="13" t="s">
        <v>229</v>
      </c>
      <c r="D2" s="13" t="s">
        <v>230</v>
      </c>
      <c r="E2" s="13">
        <v>3458009</v>
      </c>
      <c r="F2" s="13">
        <v>139634</v>
      </c>
      <c r="G2" s="13">
        <v>20498</v>
      </c>
      <c r="H2" s="14">
        <v>45000</v>
      </c>
      <c r="I2" s="13" t="s">
        <v>231</v>
      </c>
      <c r="J2" s="13" t="s">
        <v>232</v>
      </c>
    </row>
    <row r="3" spans="1:10" x14ac:dyDescent="0.25">
      <c r="A3" s="13">
        <v>2</v>
      </c>
      <c r="B3" s="13" t="s">
        <v>228</v>
      </c>
      <c r="C3" s="13" t="s">
        <v>233</v>
      </c>
      <c r="D3" s="13" t="s">
        <v>234</v>
      </c>
      <c r="E3" s="13">
        <v>3458005</v>
      </c>
      <c r="F3" s="13">
        <v>139676</v>
      </c>
      <c r="G3" s="13">
        <v>20499</v>
      </c>
      <c r="H3" s="14">
        <v>40000</v>
      </c>
      <c r="I3" s="13" t="s">
        <v>231</v>
      </c>
      <c r="J3" s="13" t="s">
        <v>235</v>
      </c>
    </row>
    <row r="4" spans="1:10" x14ac:dyDescent="0.25">
      <c r="A4" s="13">
        <v>3</v>
      </c>
      <c r="B4" s="13" t="s">
        <v>228</v>
      </c>
      <c r="C4" s="13" t="s">
        <v>233</v>
      </c>
      <c r="D4" s="13" t="s">
        <v>236</v>
      </c>
      <c r="E4" s="13">
        <v>3458004</v>
      </c>
      <c r="F4" s="13">
        <v>139677</v>
      </c>
      <c r="G4" s="13">
        <v>20500</v>
      </c>
      <c r="H4" s="14">
        <v>40000</v>
      </c>
      <c r="I4" s="13" t="s">
        <v>231</v>
      </c>
      <c r="J4" s="13" t="s">
        <v>235</v>
      </c>
    </row>
    <row r="5" spans="1:10" x14ac:dyDescent="0.25">
      <c r="A5" s="13">
        <v>4</v>
      </c>
      <c r="B5" s="13" t="s">
        <v>228</v>
      </c>
      <c r="C5" s="13" t="s">
        <v>233</v>
      </c>
      <c r="D5" s="13" t="s">
        <v>237</v>
      </c>
      <c r="E5" s="13">
        <v>3458006</v>
      </c>
      <c r="F5" s="13">
        <v>139675</v>
      </c>
      <c r="G5" s="13">
        <v>20501</v>
      </c>
      <c r="H5" s="14">
        <v>60000</v>
      </c>
      <c r="I5" s="13" t="s">
        <v>231</v>
      </c>
      <c r="J5" s="13" t="s">
        <v>235</v>
      </c>
    </row>
    <row r="6" spans="1:10" x14ac:dyDescent="0.25">
      <c r="A6" s="13">
        <v>5</v>
      </c>
      <c r="B6" s="13" t="s">
        <v>238</v>
      </c>
      <c r="C6" s="13" t="s">
        <v>239</v>
      </c>
      <c r="D6" s="13" t="s">
        <v>240</v>
      </c>
      <c r="E6" s="13">
        <v>3458010</v>
      </c>
      <c r="F6" s="13">
        <v>139635</v>
      </c>
      <c r="G6" s="13">
        <v>20502</v>
      </c>
      <c r="H6" s="14">
        <v>45000</v>
      </c>
      <c r="I6" s="13" t="s">
        <v>231</v>
      </c>
      <c r="J6" s="13" t="s">
        <v>232</v>
      </c>
    </row>
    <row r="7" spans="1:10" x14ac:dyDescent="0.25">
      <c r="A7" s="13">
        <v>6</v>
      </c>
      <c r="B7" s="13" t="s">
        <v>238</v>
      </c>
      <c r="C7" s="13" t="s">
        <v>239</v>
      </c>
      <c r="D7" s="13" t="s">
        <v>241</v>
      </c>
      <c r="E7" s="13">
        <v>3458011</v>
      </c>
      <c r="F7" s="13">
        <v>139636</v>
      </c>
      <c r="G7" s="13">
        <v>20503</v>
      </c>
      <c r="H7" s="14">
        <v>45000</v>
      </c>
      <c r="I7" s="13" t="s">
        <v>242</v>
      </c>
      <c r="J7" s="13" t="s">
        <v>232</v>
      </c>
    </row>
    <row r="8" spans="1:10" x14ac:dyDescent="0.25">
      <c r="A8" s="13">
        <v>7</v>
      </c>
      <c r="B8" s="13" t="s">
        <v>238</v>
      </c>
      <c r="C8" s="13" t="s">
        <v>239</v>
      </c>
      <c r="D8" s="13" t="s">
        <v>243</v>
      </c>
      <c r="E8" s="13">
        <v>3458012</v>
      </c>
      <c r="F8" s="13">
        <v>139758</v>
      </c>
      <c r="G8" s="13">
        <v>20504</v>
      </c>
      <c r="H8" s="14">
        <v>45000</v>
      </c>
      <c r="I8" s="13" t="s">
        <v>244</v>
      </c>
      <c r="J8" s="13" t="s">
        <v>232</v>
      </c>
    </row>
    <row r="9" spans="1:10" x14ac:dyDescent="0.25">
      <c r="A9" s="13">
        <v>8</v>
      </c>
      <c r="B9" s="13" t="s">
        <v>245</v>
      </c>
      <c r="C9" s="13" t="s">
        <v>239</v>
      </c>
      <c r="D9" s="13" t="s">
        <v>246</v>
      </c>
      <c r="E9" s="13">
        <v>3458016</v>
      </c>
      <c r="F9" s="13">
        <v>139865</v>
      </c>
      <c r="G9" s="13">
        <v>20505</v>
      </c>
      <c r="H9" s="14">
        <v>45000</v>
      </c>
      <c r="I9" s="13" t="s">
        <v>247</v>
      </c>
      <c r="J9" s="13" t="s">
        <v>232</v>
      </c>
    </row>
    <row r="10" spans="1:10" x14ac:dyDescent="0.25">
      <c r="A10" s="13">
        <v>9</v>
      </c>
      <c r="B10" s="13" t="s">
        <v>245</v>
      </c>
      <c r="C10" s="13" t="s">
        <v>239</v>
      </c>
      <c r="D10" s="13" t="s">
        <v>248</v>
      </c>
      <c r="E10" s="13">
        <v>3458013</v>
      </c>
      <c r="F10" s="13">
        <v>139861</v>
      </c>
      <c r="G10" s="13">
        <v>20506</v>
      </c>
      <c r="H10" s="14">
        <v>45000</v>
      </c>
      <c r="I10" s="13" t="s">
        <v>249</v>
      </c>
      <c r="J10" s="13" t="s">
        <v>232</v>
      </c>
    </row>
    <row r="11" spans="1:10" x14ac:dyDescent="0.25">
      <c r="A11" s="13">
        <v>10</v>
      </c>
      <c r="B11" s="13" t="s">
        <v>245</v>
      </c>
      <c r="C11" s="13" t="s">
        <v>239</v>
      </c>
      <c r="D11" s="13" t="s">
        <v>250</v>
      </c>
      <c r="E11" s="13">
        <v>3458014</v>
      </c>
      <c r="F11" s="13">
        <v>139860</v>
      </c>
      <c r="G11" s="13">
        <v>20507</v>
      </c>
      <c r="H11" s="14">
        <v>45000</v>
      </c>
      <c r="I11" s="13" t="s">
        <v>251</v>
      </c>
      <c r="J11" s="13" t="s">
        <v>232</v>
      </c>
    </row>
    <row r="12" spans="1:10" x14ac:dyDescent="0.25">
      <c r="A12" s="13">
        <v>11</v>
      </c>
      <c r="B12" s="13" t="s">
        <v>245</v>
      </c>
      <c r="C12" s="13" t="s">
        <v>239</v>
      </c>
      <c r="D12" s="13" t="s">
        <v>252</v>
      </c>
      <c r="E12" s="13">
        <v>3458015</v>
      </c>
      <c r="F12" s="13">
        <v>139859</v>
      </c>
      <c r="G12" s="13">
        <v>20508</v>
      </c>
      <c r="H12" s="14">
        <v>45000</v>
      </c>
      <c r="I12" s="13" t="s">
        <v>242</v>
      </c>
      <c r="J12" s="13" t="s">
        <v>232</v>
      </c>
    </row>
    <row r="13" spans="1:10" x14ac:dyDescent="0.25">
      <c r="A13" s="13">
        <v>12</v>
      </c>
      <c r="B13" s="13" t="s">
        <v>245</v>
      </c>
      <c r="C13" s="13" t="s">
        <v>233</v>
      </c>
      <c r="D13" s="13" t="s">
        <v>253</v>
      </c>
      <c r="E13" s="13">
        <v>3457801</v>
      </c>
      <c r="F13" s="13">
        <v>139862</v>
      </c>
      <c r="G13" s="13">
        <v>20509</v>
      </c>
      <c r="H13" s="14">
        <v>60000</v>
      </c>
      <c r="I13" s="13" t="s">
        <v>231</v>
      </c>
      <c r="J13" s="13" t="s">
        <v>235</v>
      </c>
    </row>
    <row r="14" spans="1:10" x14ac:dyDescent="0.25">
      <c r="A14" s="13">
        <v>13</v>
      </c>
      <c r="B14" s="13" t="s">
        <v>254</v>
      </c>
      <c r="C14" s="13" t="s">
        <v>239</v>
      </c>
      <c r="D14" s="13" t="s">
        <v>255</v>
      </c>
      <c r="E14" s="13">
        <v>3458017</v>
      </c>
      <c r="F14" s="13">
        <v>139958</v>
      </c>
      <c r="G14" s="13">
        <v>20510</v>
      </c>
      <c r="H14" s="14">
        <v>45000</v>
      </c>
      <c r="I14" s="13" t="s">
        <v>256</v>
      </c>
      <c r="J14" s="13" t="s">
        <v>232</v>
      </c>
    </row>
    <row r="15" spans="1:10" x14ac:dyDescent="0.25">
      <c r="A15" s="13">
        <v>14</v>
      </c>
      <c r="B15" s="13" t="s">
        <v>257</v>
      </c>
      <c r="C15" s="13" t="s">
        <v>239</v>
      </c>
      <c r="D15" s="13" t="s">
        <v>258</v>
      </c>
      <c r="E15" s="13">
        <v>3458020</v>
      </c>
      <c r="F15" s="13">
        <v>140031</v>
      </c>
      <c r="G15" s="13">
        <v>20511</v>
      </c>
      <c r="H15" s="14">
        <v>45000</v>
      </c>
      <c r="I15" s="13" t="s">
        <v>231</v>
      </c>
      <c r="J15" s="13" t="s">
        <v>232</v>
      </c>
    </row>
    <row r="16" spans="1:10" x14ac:dyDescent="0.25">
      <c r="A16" s="13">
        <v>15</v>
      </c>
      <c r="B16" s="13" t="s">
        <v>257</v>
      </c>
      <c r="C16" s="13" t="s">
        <v>239</v>
      </c>
      <c r="D16" s="13" t="s">
        <v>248</v>
      </c>
      <c r="E16" s="13">
        <v>3458021</v>
      </c>
      <c r="F16" s="13">
        <v>140032</v>
      </c>
      <c r="G16" s="13">
        <v>20512</v>
      </c>
      <c r="H16" s="14">
        <v>45000</v>
      </c>
      <c r="I16" s="13" t="s">
        <v>256</v>
      </c>
      <c r="J16" s="13" t="s">
        <v>232</v>
      </c>
    </row>
    <row r="17" spans="1:10" x14ac:dyDescent="0.25">
      <c r="A17" s="13">
        <v>16</v>
      </c>
      <c r="B17" s="13" t="s">
        <v>257</v>
      </c>
      <c r="C17" s="13" t="s">
        <v>168</v>
      </c>
      <c r="D17" s="13" t="s">
        <v>173</v>
      </c>
      <c r="E17" s="13">
        <v>3457803</v>
      </c>
      <c r="F17" s="13">
        <v>131367</v>
      </c>
      <c r="G17" s="13">
        <v>20513</v>
      </c>
      <c r="H17" s="14">
        <v>45000</v>
      </c>
      <c r="I17" s="13" t="s">
        <v>259</v>
      </c>
      <c r="J17" s="13" t="s">
        <v>260</v>
      </c>
    </row>
    <row r="18" spans="1:10" x14ac:dyDescent="0.25">
      <c r="A18" s="13">
        <v>17</v>
      </c>
      <c r="B18" s="13" t="s">
        <v>257</v>
      </c>
      <c r="C18" s="13" t="s">
        <v>261</v>
      </c>
      <c r="D18" s="13" t="s">
        <v>262</v>
      </c>
      <c r="E18" s="13">
        <v>3457037</v>
      </c>
      <c r="F18" s="13">
        <v>131358</v>
      </c>
      <c r="G18" s="13">
        <v>20514</v>
      </c>
      <c r="H18" s="14">
        <v>40000</v>
      </c>
      <c r="I18" s="13" t="s">
        <v>263</v>
      </c>
      <c r="J18" s="13" t="s">
        <v>264</v>
      </c>
    </row>
    <row r="19" spans="1:10" x14ac:dyDescent="0.25">
      <c r="A19" s="13">
        <v>18</v>
      </c>
      <c r="B19" s="13" t="s">
        <v>257</v>
      </c>
      <c r="C19" s="13" t="s">
        <v>168</v>
      </c>
      <c r="D19" s="13" t="s">
        <v>265</v>
      </c>
      <c r="E19" s="13">
        <v>3457804</v>
      </c>
      <c r="F19" s="13">
        <v>131368</v>
      </c>
      <c r="G19" s="13">
        <v>20515</v>
      </c>
      <c r="H19" s="14">
        <v>45000</v>
      </c>
      <c r="I19" s="13" t="s">
        <v>259</v>
      </c>
      <c r="J19" s="13" t="s">
        <v>266</v>
      </c>
    </row>
    <row r="20" spans="1:10" x14ac:dyDescent="0.25">
      <c r="A20" s="13">
        <v>19</v>
      </c>
      <c r="B20" s="13" t="s">
        <v>257</v>
      </c>
      <c r="C20" s="13" t="s">
        <v>239</v>
      </c>
      <c r="D20" s="13" t="s">
        <v>267</v>
      </c>
      <c r="E20" s="13">
        <v>3458018</v>
      </c>
      <c r="F20" s="13">
        <v>140029</v>
      </c>
      <c r="G20" s="13">
        <v>20516</v>
      </c>
      <c r="H20" s="14">
        <v>45000</v>
      </c>
      <c r="I20" s="13" t="s">
        <v>251</v>
      </c>
      <c r="J20" s="13" t="s">
        <v>232</v>
      </c>
    </row>
    <row r="21" spans="1:10" x14ac:dyDescent="0.25">
      <c r="A21" s="13">
        <v>20</v>
      </c>
      <c r="B21" s="13" t="s">
        <v>257</v>
      </c>
      <c r="C21" s="13" t="s">
        <v>239</v>
      </c>
      <c r="D21" s="13" t="s">
        <v>246</v>
      </c>
      <c r="E21" s="13">
        <v>3458022</v>
      </c>
      <c r="F21" s="13">
        <v>140028</v>
      </c>
      <c r="G21" s="13">
        <v>20517</v>
      </c>
      <c r="H21" s="14">
        <v>45000</v>
      </c>
      <c r="I21" s="13" t="s">
        <v>256</v>
      </c>
      <c r="J21" s="13" t="s">
        <v>232</v>
      </c>
    </row>
    <row r="22" spans="1:10" x14ac:dyDescent="0.25">
      <c r="A22" s="13">
        <v>21</v>
      </c>
      <c r="B22" s="13" t="s">
        <v>257</v>
      </c>
      <c r="C22" s="13" t="s">
        <v>239</v>
      </c>
      <c r="D22" s="13" t="s">
        <v>268</v>
      </c>
      <c r="E22" s="13">
        <v>3458013</v>
      </c>
      <c r="F22" s="13">
        <v>140030</v>
      </c>
      <c r="G22" s="13">
        <v>20518</v>
      </c>
      <c r="H22" s="14">
        <v>45000</v>
      </c>
      <c r="I22" s="13" t="s">
        <v>269</v>
      </c>
      <c r="J22" s="13" t="s">
        <v>232</v>
      </c>
    </row>
    <row r="23" spans="1:10" x14ac:dyDescent="0.25">
      <c r="A23" s="13">
        <v>22</v>
      </c>
      <c r="B23" s="13" t="s">
        <v>257</v>
      </c>
      <c r="C23" s="13" t="s">
        <v>239</v>
      </c>
      <c r="D23" s="13" t="s">
        <v>270</v>
      </c>
      <c r="E23" s="13">
        <v>3458023</v>
      </c>
      <c r="F23" s="13">
        <v>140033</v>
      </c>
      <c r="G23" s="13">
        <v>20519</v>
      </c>
      <c r="H23" s="14">
        <v>45000</v>
      </c>
      <c r="I23" s="13" t="s">
        <v>256</v>
      </c>
      <c r="J23" s="13" t="s">
        <v>232</v>
      </c>
    </row>
    <row r="24" spans="1:10" x14ac:dyDescent="0.25">
      <c r="A24" s="13">
        <v>23</v>
      </c>
      <c r="B24" s="13" t="s">
        <v>257</v>
      </c>
      <c r="C24" s="13" t="s">
        <v>271</v>
      </c>
      <c r="D24" s="13" t="s">
        <v>272</v>
      </c>
      <c r="E24" s="13">
        <v>3457823</v>
      </c>
      <c r="F24" s="13" t="s">
        <v>273</v>
      </c>
      <c r="G24" s="13" t="s">
        <v>274</v>
      </c>
      <c r="H24" s="14">
        <v>33000</v>
      </c>
      <c r="I24" s="13" t="s">
        <v>275</v>
      </c>
      <c r="J24" s="13" t="s">
        <v>276</v>
      </c>
    </row>
    <row r="25" spans="1:10" x14ac:dyDescent="0.25">
      <c r="H25" s="15">
        <f>SUM(H15:H24)</f>
        <v>433000</v>
      </c>
    </row>
    <row r="26" spans="1:10" x14ac:dyDescent="0.25">
      <c r="A26" s="13" t="s">
        <v>277</v>
      </c>
    </row>
    <row r="27" spans="1:10" x14ac:dyDescent="0.25">
      <c r="H27" s="14">
        <f>SUBTOTAL(9,H2:H26)</f>
        <v>1471000</v>
      </c>
    </row>
    <row r="29" spans="1:10" x14ac:dyDescent="0.25">
      <c r="G29" s="16" t="s">
        <v>278</v>
      </c>
      <c r="H29" s="17" t="e">
        <f>#REF!+#REF!+#REF!+#REF!+H25</f>
        <v>#REF!</v>
      </c>
    </row>
  </sheetData>
  <autoFilter ref="A1:J2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12"/>
  <sheetViews>
    <sheetView view="pageBreakPreview" zoomScale="60" zoomScaleNormal="100" workbookViewId="0">
      <selection activeCell="K11" sqref="K11"/>
    </sheetView>
  </sheetViews>
  <sheetFormatPr defaultRowHeight="15" x14ac:dyDescent="0.25"/>
  <cols>
    <col min="2" max="2" width="9.140625" style="168"/>
    <col min="3" max="3" width="18.7109375" bestFit="1" customWidth="1"/>
    <col min="4" max="4" width="18.42578125" bestFit="1" customWidth="1"/>
    <col min="6" max="6" width="10.7109375" bestFit="1" customWidth="1"/>
    <col min="7" max="7" width="17.85546875" bestFit="1" customWidth="1"/>
    <col min="8" max="8" width="20.28515625" bestFit="1" customWidth="1"/>
    <col min="9" max="9" width="16.5703125" bestFit="1" customWidth="1"/>
    <col min="10" max="10" width="18.5703125" bestFit="1" customWidth="1"/>
    <col min="11" max="11" width="18.85546875" bestFit="1" customWidth="1"/>
    <col min="12" max="12" width="20.7109375" bestFit="1" customWidth="1"/>
    <col min="14" max="14" width="27.42578125" bestFit="1" customWidth="1"/>
    <col min="15" max="15" width="21.140625" bestFit="1" customWidth="1"/>
  </cols>
  <sheetData>
    <row r="3" spans="2:15" ht="21" x14ac:dyDescent="0.25">
      <c r="B3" s="143" t="s">
        <v>382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2:15" ht="15.75" thickBot="1" x14ac:dyDescent="0.3"/>
    <row r="5" spans="2:15" s="145" customFormat="1" ht="16.5" thickBot="1" x14ac:dyDescent="0.3">
      <c r="B5" s="131" t="s">
        <v>279</v>
      </c>
      <c r="C5" s="132" t="s">
        <v>0</v>
      </c>
      <c r="D5" s="132" t="s">
        <v>1</v>
      </c>
      <c r="E5" s="132" t="s">
        <v>2</v>
      </c>
      <c r="F5" s="133" t="s">
        <v>3</v>
      </c>
      <c r="G5" s="134" t="s">
        <v>4</v>
      </c>
      <c r="H5" s="132" t="s">
        <v>5</v>
      </c>
      <c r="I5" s="132" t="s">
        <v>6</v>
      </c>
      <c r="J5" s="132" t="s">
        <v>7</v>
      </c>
      <c r="K5" s="132" t="s">
        <v>280</v>
      </c>
      <c r="L5" s="132" t="s">
        <v>281</v>
      </c>
      <c r="M5" s="135" t="s">
        <v>8</v>
      </c>
      <c r="N5" s="132" t="s">
        <v>13</v>
      </c>
      <c r="O5" s="136" t="s">
        <v>9</v>
      </c>
    </row>
    <row r="6" spans="2:15" ht="15.75" thickBot="1" x14ac:dyDescent="0.3">
      <c r="B6" s="170">
        <v>1</v>
      </c>
      <c r="C6" s="171" t="s">
        <v>375</v>
      </c>
      <c r="D6" s="171" t="s">
        <v>10</v>
      </c>
      <c r="E6" s="171"/>
      <c r="F6" s="171" t="s">
        <v>376</v>
      </c>
      <c r="G6" s="171">
        <v>33000</v>
      </c>
      <c r="H6" s="171">
        <v>33000</v>
      </c>
      <c r="I6" s="171" t="s">
        <v>361</v>
      </c>
      <c r="J6" s="171">
        <v>8036773432</v>
      </c>
      <c r="K6" s="171" t="s">
        <v>339</v>
      </c>
      <c r="L6" s="171">
        <v>8033450205</v>
      </c>
      <c r="M6" s="171"/>
      <c r="N6" s="171"/>
      <c r="O6" s="172" t="s">
        <v>14</v>
      </c>
    </row>
    <row r="8" spans="2:15" x14ac:dyDescent="0.25">
      <c r="C8" s="173" t="s">
        <v>383</v>
      </c>
      <c r="D8" s="173"/>
      <c r="E8" s="173"/>
      <c r="F8" s="173"/>
      <c r="G8" s="161"/>
      <c r="H8" s="161">
        <v>33000</v>
      </c>
    </row>
    <row r="12" spans="2:15" ht="23.25" x14ac:dyDescent="0.25">
      <c r="B12" s="169"/>
      <c r="C12" s="30"/>
      <c r="D12" s="30"/>
      <c r="E12" s="30"/>
      <c r="F12" s="30"/>
      <c r="G12" s="30"/>
      <c r="H12" s="30"/>
      <c r="I12" s="30"/>
      <c r="J12" s="30"/>
      <c r="K12" s="30"/>
      <c r="L12" s="2"/>
      <c r="M12" s="2"/>
    </row>
  </sheetData>
  <mergeCells count="2">
    <mergeCell ref="B3:O3"/>
    <mergeCell ref="C8:F8"/>
  </mergeCells>
  <pageMargins left="0.7" right="0.7" top="0.75" bottom="0.75" header="0.3" footer="0.3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Q39"/>
  <sheetViews>
    <sheetView zoomScale="60" zoomScaleNormal="60" workbookViewId="0">
      <selection activeCell="B2" sqref="B2:O39"/>
    </sheetView>
  </sheetViews>
  <sheetFormatPr defaultRowHeight="15.75" x14ac:dyDescent="0.25"/>
  <cols>
    <col min="1" max="1" width="6.85546875" style="22" customWidth="1"/>
    <col min="2" max="2" width="8.28515625" style="22" customWidth="1"/>
    <col min="3" max="3" width="23.7109375" style="22" customWidth="1"/>
    <col min="4" max="4" width="27.5703125" style="22" bestFit="1" customWidth="1"/>
    <col min="5" max="5" width="11.7109375" style="22" customWidth="1"/>
    <col min="6" max="6" width="28.28515625" style="22" customWidth="1"/>
    <col min="7" max="7" width="13.42578125" style="22" customWidth="1"/>
    <col min="8" max="8" width="19" style="29" bestFit="1" customWidth="1"/>
    <col min="9" max="9" width="23.42578125" style="22" bestFit="1" customWidth="1"/>
    <col min="10" max="11" width="26.5703125" style="22" bestFit="1" customWidth="1"/>
    <col min="12" max="12" width="29.42578125" style="22" bestFit="1" customWidth="1"/>
    <col min="13" max="13" width="13.140625" style="22" customWidth="1"/>
    <col min="14" max="14" width="40.140625" style="22" bestFit="1" customWidth="1"/>
    <col min="15" max="15" width="30.42578125" style="22" bestFit="1" customWidth="1"/>
    <col min="16" max="16384" width="9.140625" style="22"/>
  </cols>
  <sheetData>
    <row r="2" spans="2:17" x14ac:dyDescent="0.25">
      <c r="B2" s="144" t="s">
        <v>380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2:17" x14ac:dyDescent="0.25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2:17" ht="16.5" thickBot="1" x14ac:dyDescent="0.3"/>
    <row r="5" spans="2:17" s="95" customFormat="1" ht="32.25" thickBot="1" x14ac:dyDescent="0.3">
      <c r="B5" s="131" t="s">
        <v>279</v>
      </c>
      <c r="C5" s="132" t="s">
        <v>0</v>
      </c>
      <c r="D5" s="132" t="s">
        <v>1</v>
      </c>
      <c r="E5" s="132" t="s">
        <v>2</v>
      </c>
      <c r="F5" s="133" t="s">
        <v>3</v>
      </c>
      <c r="G5" s="134" t="s">
        <v>4</v>
      </c>
      <c r="H5" s="132" t="s">
        <v>5</v>
      </c>
      <c r="I5" s="132" t="s">
        <v>6</v>
      </c>
      <c r="J5" s="132" t="s">
        <v>7</v>
      </c>
      <c r="K5" s="132" t="s">
        <v>280</v>
      </c>
      <c r="L5" s="132" t="s">
        <v>281</v>
      </c>
      <c r="M5" s="135" t="s">
        <v>8</v>
      </c>
      <c r="N5" s="132" t="s">
        <v>13</v>
      </c>
      <c r="O5" s="136" t="s">
        <v>9</v>
      </c>
    </row>
    <row r="6" spans="2:17" s="23" customFormat="1" ht="16.5" thickBot="1" x14ac:dyDescent="0.3">
      <c r="B6" s="125"/>
      <c r="C6" s="126"/>
      <c r="D6" s="127" t="s">
        <v>282</v>
      </c>
      <c r="E6" s="127"/>
      <c r="F6" s="126"/>
      <c r="G6" s="128"/>
      <c r="H6" s="128">
        <v>17954562</v>
      </c>
      <c r="I6" s="129"/>
      <c r="J6" s="129"/>
      <c r="K6" s="129"/>
      <c r="L6" s="129"/>
      <c r="M6" s="130" t="s">
        <v>277</v>
      </c>
      <c r="N6" s="129"/>
      <c r="O6" s="129"/>
    </row>
    <row r="7" spans="2:17" x14ac:dyDescent="0.25">
      <c r="B7" s="96">
        <v>1</v>
      </c>
      <c r="C7" s="122" t="s">
        <v>283</v>
      </c>
      <c r="D7" s="97" t="s">
        <v>10</v>
      </c>
      <c r="E7" s="97">
        <v>3458036</v>
      </c>
      <c r="F7" s="98" t="s">
        <v>284</v>
      </c>
      <c r="G7" s="99">
        <v>40000</v>
      </c>
      <c r="H7" s="100">
        <v>40000</v>
      </c>
      <c r="I7" s="101" t="s">
        <v>285</v>
      </c>
      <c r="J7" s="97" t="s">
        <v>286</v>
      </c>
      <c r="K7" s="97" t="s">
        <v>287</v>
      </c>
      <c r="L7" s="97" t="s">
        <v>288</v>
      </c>
      <c r="M7" s="102">
        <v>30796</v>
      </c>
      <c r="N7" s="97" t="s">
        <v>289</v>
      </c>
      <c r="O7" s="103" t="s">
        <v>290</v>
      </c>
      <c r="Q7" s="22">
        <v>1</v>
      </c>
    </row>
    <row r="8" spans="2:17" x14ac:dyDescent="0.25">
      <c r="B8" s="104">
        <v>2</v>
      </c>
      <c r="C8" s="123" t="s">
        <v>283</v>
      </c>
      <c r="D8" s="24" t="s">
        <v>10</v>
      </c>
      <c r="E8" s="24">
        <v>3458037</v>
      </c>
      <c r="F8" s="25" t="s">
        <v>291</v>
      </c>
      <c r="G8" s="26">
        <v>40000</v>
      </c>
      <c r="H8" s="26">
        <v>40000</v>
      </c>
      <c r="I8" s="27" t="s">
        <v>292</v>
      </c>
      <c r="J8" s="24" t="s">
        <v>293</v>
      </c>
      <c r="K8" s="24" t="s">
        <v>287</v>
      </c>
      <c r="L8" s="24" t="s">
        <v>288</v>
      </c>
      <c r="M8" s="28">
        <v>30797</v>
      </c>
      <c r="N8" s="24" t="s">
        <v>289</v>
      </c>
      <c r="O8" s="105" t="s">
        <v>290</v>
      </c>
      <c r="Q8" s="22">
        <v>1</v>
      </c>
    </row>
    <row r="9" spans="2:17" x14ac:dyDescent="0.25">
      <c r="B9" s="104">
        <v>3</v>
      </c>
      <c r="C9" s="123" t="s">
        <v>294</v>
      </c>
      <c r="D9" s="24" t="s">
        <v>10</v>
      </c>
      <c r="E9" s="24">
        <v>3458039</v>
      </c>
      <c r="F9" s="25" t="s">
        <v>295</v>
      </c>
      <c r="G9" s="26">
        <v>40000</v>
      </c>
      <c r="H9" s="26">
        <v>40000</v>
      </c>
      <c r="I9" s="27" t="s">
        <v>296</v>
      </c>
      <c r="J9" s="24" t="s">
        <v>297</v>
      </c>
      <c r="K9" s="24" t="s">
        <v>298</v>
      </c>
      <c r="L9" s="24" t="s">
        <v>299</v>
      </c>
      <c r="M9" s="28">
        <v>30799</v>
      </c>
      <c r="N9" s="24" t="s">
        <v>300</v>
      </c>
      <c r="O9" s="105" t="s">
        <v>53</v>
      </c>
    </row>
    <row r="10" spans="2:17" x14ac:dyDescent="0.25">
      <c r="B10" s="104">
        <v>4</v>
      </c>
      <c r="C10" s="123" t="s">
        <v>294</v>
      </c>
      <c r="D10" s="24" t="s">
        <v>10</v>
      </c>
      <c r="E10" s="24">
        <v>3458041</v>
      </c>
      <c r="F10" s="25" t="s">
        <v>301</v>
      </c>
      <c r="G10" s="26">
        <v>40000</v>
      </c>
      <c r="H10" s="26">
        <v>40000</v>
      </c>
      <c r="I10" s="27" t="s">
        <v>302</v>
      </c>
      <c r="J10" s="24" t="s">
        <v>303</v>
      </c>
      <c r="K10" s="24" t="s">
        <v>298</v>
      </c>
      <c r="L10" s="24" t="s">
        <v>299</v>
      </c>
      <c r="M10" s="28">
        <v>30798</v>
      </c>
      <c r="N10" s="24" t="s">
        <v>300</v>
      </c>
      <c r="O10" s="105" t="s">
        <v>53</v>
      </c>
    </row>
    <row r="11" spans="2:17" x14ac:dyDescent="0.25">
      <c r="B11" s="104">
        <v>5</v>
      </c>
      <c r="C11" s="123" t="s">
        <v>294</v>
      </c>
      <c r="D11" s="24" t="s">
        <v>10</v>
      </c>
      <c r="E11" s="24">
        <v>3458040</v>
      </c>
      <c r="F11" s="25" t="s">
        <v>304</v>
      </c>
      <c r="G11" s="26">
        <v>40000</v>
      </c>
      <c r="H11" s="26">
        <v>40000</v>
      </c>
      <c r="I11" s="27" t="s">
        <v>305</v>
      </c>
      <c r="J11" s="24" t="s">
        <v>306</v>
      </c>
      <c r="K11" s="24" t="s">
        <v>298</v>
      </c>
      <c r="L11" s="24" t="s">
        <v>299</v>
      </c>
      <c r="M11" s="28">
        <v>30800</v>
      </c>
      <c r="N11" s="24" t="s">
        <v>300</v>
      </c>
      <c r="O11" s="105" t="s">
        <v>53</v>
      </c>
    </row>
    <row r="12" spans="2:17" x14ac:dyDescent="0.25">
      <c r="B12" s="104">
        <v>6</v>
      </c>
      <c r="C12" s="123" t="s">
        <v>294</v>
      </c>
      <c r="D12" s="24" t="s">
        <v>10</v>
      </c>
      <c r="E12" s="24">
        <v>3458038</v>
      </c>
      <c r="F12" s="25" t="s">
        <v>307</v>
      </c>
      <c r="G12" s="26">
        <v>40000</v>
      </c>
      <c r="H12" s="26">
        <v>40000</v>
      </c>
      <c r="I12" s="27" t="s">
        <v>308</v>
      </c>
      <c r="J12" s="24" t="s">
        <v>309</v>
      </c>
      <c r="K12" s="24" t="s">
        <v>298</v>
      </c>
      <c r="L12" s="24" t="s">
        <v>299</v>
      </c>
      <c r="M12" s="28">
        <v>30710</v>
      </c>
      <c r="N12" s="24" t="s">
        <v>310</v>
      </c>
      <c r="O12" s="105" t="s">
        <v>53</v>
      </c>
    </row>
    <row r="13" spans="2:17" x14ac:dyDescent="0.25">
      <c r="B13" s="104">
        <v>7</v>
      </c>
      <c r="C13" s="123" t="s">
        <v>311</v>
      </c>
      <c r="D13" s="24" t="s">
        <v>10</v>
      </c>
      <c r="E13" s="24">
        <v>3457802</v>
      </c>
      <c r="F13" s="25" t="s">
        <v>312</v>
      </c>
      <c r="G13" s="26">
        <v>40000</v>
      </c>
      <c r="H13" s="26">
        <v>40000</v>
      </c>
      <c r="I13" s="27" t="s">
        <v>94</v>
      </c>
      <c r="J13" s="24" t="s">
        <v>313</v>
      </c>
      <c r="K13" s="24" t="s">
        <v>314</v>
      </c>
      <c r="L13" s="24" t="s">
        <v>315</v>
      </c>
      <c r="M13" s="28">
        <v>30713</v>
      </c>
      <c r="N13" s="24" t="s">
        <v>289</v>
      </c>
      <c r="O13" s="105" t="s">
        <v>290</v>
      </c>
      <c r="Q13" s="22">
        <v>1</v>
      </c>
    </row>
    <row r="14" spans="2:17" x14ac:dyDescent="0.25">
      <c r="B14" s="104">
        <v>8</v>
      </c>
      <c r="C14" s="123" t="s">
        <v>311</v>
      </c>
      <c r="D14" s="24" t="s">
        <v>10</v>
      </c>
      <c r="E14" s="24">
        <v>3457810</v>
      </c>
      <c r="F14" s="25" t="s">
        <v>316</v>
      </c>
      <c r="G14" s="26">
        <v>40000</v>
      </c>
      <c r="H14" s="26">
        <v>40000</v>
      </c>
      <c r="I14" s="27" t="s">
        <v>317</v>
      </c>
      <c r="J14" s="24" t="s">
        <v>318</v>
      </c>
      <c r="K14" s="24" t="s">
        <v>314</v>
      </c>
      <c r="L14" s="24" t="s">
        <v>315</v>
      </c>
      <c r="M14" s="28">
        <v>30711</v>
      </c>
      <c r="N14" s="24" t="s">
        <v>289</v>
      </c>
      <c r="O14" s="105" t="s">
        <v>290</v>
      </c>
      <c r="Q14" s="22">
        <v>1</v>
      </c>
    </row>
    <row r="15" spans="2:17" x14ac:dyDescent="0.25">
      <c r="B15" s="104">
        <v>9</v>
      </c>
      <c r="C15" s="123" t="s">
        <v>319</v>
      </c>
      <c r="D15" s="24" t="s">
        <v>10</v>
      </c>
      <c r="E15" s="24">
        <v>3458047</v>
      </c>
      <c r="F15" s="25" t="s">
        <v>320</v>
      </c>
      <c r="G15" s="26">
        <v>40000</v>
      </c>
      <c r="H15" s="26">
        <v>40000</v>
      </c>
      <c r="I15" s="27" t="s">
        <v>321</v>
      </c>
      <c r="J15" s="24" t="s">
        <v>322</v>
      </c>
      <c r="K15" s="24" t="s">
        <v>314</v>
      </c>
      <c r="L15" s="24" t="s">
        <v>315</v>
      </c>
      <c r="M15" s="28">
        <v>30712</v>
      </c>
      <c r="N15" s="24" t="s">
        <v>289</v>
      </c>
      <c r="O15" s="105" t="s">
        <v>290</v>
      </c>
      <c r="Q15" s="22">
        <v>1</v>
      </c>
    </row>
    <row r="16" spans="2:17" x14ac:dyDescent="0.25">
      <c r="B16" s="104">
        <v>10</v>
      </c>
      <c r="C16" s="123" t="s">
        <v>323</v>
      </c>
      <c r="D16" s="24" t="s">
        <v>10</v>
      </c>
      <c r="E16" s="24">
        <v>3457805</v>
      </c>
      <c r="F16" s="25" t="s">
        <v>324</v>
      </c>
      <c r="G16" s="26">
        <v>40000</v>
      </c>
      <c r="H16" s="26">
        <v>40000</v>
      </c>
      <c r="I16" s="27" t="s">
        <v>325</v>
      </c>
      <c r="J16" s="24" t="s">
        <v>326</v>
      </c>
      <c r="K16" s="24" t="s">
        <v>327</v>
      </c>
      <c r="L16" s="24" t="s">
        <v>328</v>
      </c>
      <c r="M16" s="28">
        <v>30714</v>
      </c>
      <c r="N16" s="24" t="s">
        <v>329</v>
      </c>
      <c r="O16" s="105" t="s">
        <v>330</v>
      </c>
      <c r="Q16" s="22">
        <v>1</v>
      </c>
    </row>
    <row r="17" spans="2:17" x14ac:dyDescent="0.25">
      <c r="B17" s="104">
        <v>11</v>
      </c>
      <c r="C17" s="123" t="s">
        <v>323</v>
      </c>
      <c r="D17" s="24" t="s">
        <v>10</v>
      </c>
      <c r="E17" s="24">
        <v>3457806</v>
      </c>
      <c r="F17" s="25" t="s">
        <v>331</v>
      </c>
      <c r="G17" s="26">
        <v>40000</v>
      </c>
      <c r="H17" s="26">
        <v>40000</v>
      </c>
      <c r="I17" s="27" t="s">
        <v>332</v>
      </c>
      <c r="J17" s="24" t="s">
        <v>333</v>
      </c>
      <c r="K17" s="24" t="s">
        <v>327</v>
      </c>
      <c r="L17" s="24" t="s">
        <v>328</v>
      </c>
      <c r="M17" s="28">
        <v>30715</v>
      </c>
      <c r="N17" s="24" t="s">
        <v>329</v>
      </c>
      <c r="O17" s="105" t="s">
        <v>330</v>
      </c>
      <c r="Q17" s="22">
        <v>1</v>
      </c>
    </row>
    <row r="18" spans="2:17" x14ac:dyDescent="0.25">
      <c r="B18" s="104">
        <v>12</v>
      </c>
      <c r="C18" s="123" t="s">
        <v>311</v>
      </c>
      <c r="D18" s="24" t="s">
        <v>10</v>
      </c>
      <c r="E18" s="24">
        <v>3457811</v>
      </c>
      <c r="F18" s="25" t="s">
        <v>334</v>
      </c>
      <c r="G18" s="26">
        <v>40000</v>
      </c>
      <c r="H18" s="26">
        <v>40000</v>
      </c>
      <c r="I18" s="27" t="s">
        <v>335</v>
      </c>
      <c r="J18" s="24" t="s">
        <v>336</v>
      </c>
      <c r="K18" s="24" t="s">
        <v>314</v>
      </c>
      <c r="L18" s="24" t="s">
        <v>315</v>
      </c>
      <c r="M18" s="28">
        <v>30716</v>
      </c>
      <c r="N18" s="24" t="s">
        <v>329</v>
      </c>
      <c r="O18" s="105" t="s">
        <v>330</v>
      </c>
      <c r="Q18" s="22">
        <v>1</v>
      </c>
    </row>
    <row r="19" spans="2:17" x14ac:dyDescent="0.25">
      <c r="B19" s="104">
        <v>13</v>
      </c>
      <c r="C19" s="123" t="s">
        <v>337</v>
      </c>
      <c r="D19" s="24" t="s">
        <v>10</v>
      </c>
      <c r="E19" s="24">
        <v>3457812</v>
      </c>
      <c r="F19" s="25" t="s">
        <v>338</v>
      </c>
      <c r="G19" s="26">
        <v>40000</v>
      </c>
      <c r="H19" s="26">
        <v>40000</v>
      </c>
      <c r="I19" s="27" t="s">
        <v>339</v>
      </c>
      <c r="J19" s="24" t="s">
        <v>340</v>
      </c>
      <c r="K19" s="24" t="s">
        <v>341</v>
      </c>
      <c r="L19" s="24" t="s">
        <v>342</v>
      </c>
      <c r="M19" s="28">
        <v>30721</v>
      </c>
      <c r="N19" s="24" t="s">
        <v>343</v>
      </c>
      <c r="O19" s="105" t="s">
        <v>344</v>
      </c>
      <c r="Q19" s="22">
        <v>1</v>
      </c>
    </row>
    <row r="20" spans="2:17" x14ac:dyDescent="0.25">
      <c r="B20" s="104">
        <v>14</v>
      </c>
      <c r="C20" s="123" t="s">
        <v>337</v>
      </c>
      <c r="D20" s="24" t="s">
        <v>10</v>
      </c>
      <c r="E20" s="24">
        <v>3457813</v>
      </c>
      <c r="F20" s="25" t="s">
        <v>345</v>
      </c>
      <c r="G20" s="26">
        <v>40000</v>
      </c>
      <c r="H20" s="26">
        <v>40000</v>
      </c>
      <c r="I20" s="27" t="s">
        <v>346</v>
      </c>
      <c r="J20" s="24" t="s">
        <v>347</v>
      </c>
      <c r="K20" s="24" t="s">
        <v>341</v>
      </c>
      <c r="L20" s="24" t="s">
        <v>342</v>
      </c>
      <c r="M20" s="28">
        <v>30722</v>
      </c>
      <c r="N20" s="24" t="s">
        <v>343</v>
      </c>
      <c r="O20" s="105" t="s">
        <v>344</v>
      </c>
      <c r="Q20" s="22">
        <v>1</v>
      </c>
    </row>
    <row r="21" spans="2:17" x14ac:dyDescent="0.25">
      <c r="B21" s="104">
        <v>15</v>
      </c>
      <c r="C21" s="123" t="s">
        <v>337</v>
      </c>
      <c r="D21" s="24" t="s">
        <v>10</v>
      </c>
      <c r="E21" s="24">
        <v>3457814</v>
      </c>
      <c r="F21" s="25" t="s">
        <v>348</v>
      </c>
      <c r="G21" s="26">
        <v>40000</v>
      </c>
      <c r="H21" s="26">
        <v>40000</v>
      </c>
      <c r="I21" s="27" t="s">
        <v>339</v>
      </c>
      <c r="J21" s="24" t="s">
        <v>349</v>
      </c>
      <c r="K21" s="24" t="s">
        <v>341</v>
      </c>
      <c r="L21" s="24" t="s">
        <v>342</v>
      </c>
      <c r="M21" s="28">
        <v>30723</v>
      </c>
      <c r="N21" s="24" t="s">
        <v>343</v>
      </c>
      <c r="O21" s="105" t="s">
        <v>344</v>
      </c>
      <c r="Q21" s="22">
        <v>1</v>
      </c>
    </row>
    <row r="22" spans="2:17" x14ac:dyDescent="0.25">
      <c r="B22" s="104">
        <v>16</v>
      </c>
      <c r="C22" s="123" t="s">
        <v>294</v>
      </c>
      <c r="D22" s="24" t="s">
        <v>10</v>
      </c>
      <c r="E22" s="24">
        <v>3458042</v>
      </c>
      <c r="F22" s="25" t="s">
        <v>350</v>
      </c>
      <c r="G22" s="26">
        <v>40000</v>
      </c>
      <c r="H22" s="26">
        <v>40000</v>
      </c>
      <c r="I22" s="27" t="s">
        <v>351</v>
      </c>
      <c r="J22" s="24" t="s">
        <v>352</v>
      </c>
      <c r="K22" s="24" t="s">
        <v>298</v>
      </c>
      <c r="L22" s="24" t="s">
        <v>353</v>
      </c>
      <c r="M22" s="28">
        <v>30717</v>
      </c>
      <c r="N22" s="24" t="s">
        <v>289</v>
      </c>
      <c r="O22" s="105" t="s">
        <v>354</v>
      </c>
      <c r="Q22" s="22">
        <v>1</v>
      </c>
    </row>
    <row r="23" spans="2:17" x14ac:dyDescent="0.25">
      <c r="B23" s="104">
        <v>17</v>
      </c>
      <c r="C23" s="123" t="s">
        <v>311</v>
      </c>
      <c r="D23" s="24" t="s">
        <v>10</v>
      </c>
      <c r="E23" s="24">
        <v>3458046</v>
      </c>
      <c r="F23" s="25" t="s">
        <v>355</v>
      </c>
      <c r="G23" s="26">
        <v>40000</v>
      </c>
      <c r="H23" s="26">
        <v>40000</v>
      </c>
      <c r="I23" s="27" t="s">
        <v>356</v>
      </c>
      <c r="J23" s="24" t="s">
        <v>357</v>
      </c>
      <c r="K23" s="24" t="s">
        <v>314</v>
      </c>
      <c r="L23" s="24" t="s">
        <v>315</v>
      </c>
      <c r="M23" s="28">
        <v>30720</v>
      </c>
      <c r="N23" s="24" t="s">
        <v>289</v>
      </c>
      <c r="O23" s="105" t="s">
        <v>354</v>
      </c>
      <c r="Q23" s="22">
        <v>1</v>
      </c>
    </row>
    <row r="24" spans="2:17" x14ac:dyDescent="0.25">
      <c r="B24" s="104">
        <v>18</v>
      </c>
      <c r="C24" s="123" t="s">
        <v>358</v>
      </c>
      <c r="D24" s="24" t="s">
        <v>10</v>
      </c>
      <c r="E24" s="24">
        <v>3458048</v>
      </c>
      <c r="F24" s="25" t="s">
        <v>359</v>
      </c>
      <c r="G24" s="26">
        <v>33000</v>
      </c>
      <c r="H24" s="26">
        <v>33000</v>
      </c>
      <c r="I24" s="27" t="s">
        <v>339</v>
      </c>
      <c r="J24" s="24" t="s">
        <v>360</v>
      </c>
      <c r="K24" s="24" t="s">
        <v>361</v>
      </c>
      <c r="L24" s="24" t="s">
        <v>362</v>
      </c>
      <c r="M24" s="28">
        <v>30718</v>
      </c>
      <c r="N24" s="24" t="s">
        <v>289</v>
      </c>
      <c r="O24" s="105" t="s">
        <v>354</v>
      </c>
      <c r="Q24" s="22">
        <v>1</v>
      </c>
    </row>
    <row r="25" spans="2:17" ht="16.5" thickBot="1" x14ac:dyDescent="0.3">
      <c r="B25" s="106">
        <v>19</v>
      </c>
      <c r="C25" s="124" t="s">
        <v>358</v>
      </c>
      <c r="D25" s="107" t="s">
        <v>10</v>
      </c>
      <c r="E25" s="107">
        <v>3458049</v>
      </c>
      <c r="F25" s="108" t="s">
        <v>363</v>
      </c>
      <c r="G25" s="109">
        <v>40000</v>
      </c>
      <c r="H25" s="109">
        <v>40000</v>
      </c>
      <c r="I25" s="110" t="s">
        <v>364</v>
      </c>
      <c r="J25" s="107" t="s">
        <v>365</v>
      </c>
      <c r="K25" s="107" t="s">
        <v>361</v>
      </c>
      <c r="L25" s="107" t="s">
        <v>362</v>
      </c>
      <c r="M25" s="111">
        <v>30719</v>
      </c>
      <c r="N25" s="107" t="s">
        <v>289</v>
      </c>
      <c r="O25" s="112" t="s">
        <v>354</v>
      </c>
      <c r="Q25" s="22">
        <v>1</v>
      </c>
    </row>
    <row r="26" spans="2:17" x14ac:dyDescent="0.25">
      <c r="B26" s="24"/>
      <c r="C26" s="31"/>
      <c r="D26" s="24"/>
      <c r="E26" s="24"/>
      <c r="F26" s="25"/>
      <c r="G26" s="26"/>
      <c r="H26" s="21">
        <f>SUM(H7:H25)</f>
        <v>753000</v>
      </c>
      <c r="I26" s="27"/>
      <c r="J26" s="24"/>
      <c r="K26" s="24"/>
      <c r="L26" s="24"/>
      <c r="M26" s="28"/>
      <c r="N26" s="24"/>
      <c r="O26" s="24"/>
    </row>
    <row r="27" spans="2:17" ht="16.5" thickBot="1" x14ac:dyDescent="0.3">
      <c r="B27" s="113"/>
      <c r="C27" s="114"/>
      <c r="D27" s="113"/>
      <c r="E27" s="113"/>
      <c r="F27" s="115"/>
      <c r="G27" s="116"/>
      <c r="H27" s="116"/>
      <c r="I27" s="117"/>
      <c r="J27" s="113"/>
      <c r="K27" s="113"/>
      <c r="L27" s="113"/>
      <c r="M27" s="118"/>
      <c r="N27" s="113"/>
      <c r="O27" s="113"/>
    </row>
    <row r="28" spans="2:17" x14ac:dyDescent="0.25">
      <c r="B28" s="96">
        <v>20</v>
      </c>
      <c r="C28" s="97" t="s">
        <v>323</v>
      </c>
      <c r="D28" s="97" t="s">
        <v>10</v>
      </c>
      <c r="E28" s="97">
        <v>3457807</v>
      </c>
      <c r="F28" s="98" t="s">
        <v>366</v>
      </c>
      <c r="G28" s="99">
        <v>40000</v>
      </c>
      <c r="H28" s="99">
        <v>40000</v>
      </c>
      <c r="I28" s="101" t="s">
        <v>367</v>
      </c>
      <c r="J28" s="97" t="s">
        <v>368</v>
      </c>
      <c r="K28" s="97" t="s">
        <v>327</v>
      </c>
      <c r="L28" s="97" t="s">
        <v>328</v>
      </c>
      <c r="M28" s="102">
        <v>30725</v>
      </c>
      <c r="N28" s="97" t="s">
        <v>329</v>
      </c>
      <c r="O28" s="103" t="s">
        <v>290</v>
      </c>
      <c r="Q28" s="22">
        <v>1</v>
      </c>
    </row>
    <row r="29" spans="2:17" x14ac:dyDescent="0.25">
      <c r="B29" s="104">
        <v>21</v>
      </c>
      <c r="C29" s="24" t="s">
        <v>323</v>
      </c>
      <c r="D29" s="24" t="s">
        <v>10</v>
      </c>
      <c r="E29" s="24">
        <v>3457808</v>
      </c>
      <c r="F29" s="25" t="s">
        <v>369</v>
      </c>
      <c r="G29" s="26">
        <v>40000</v>
      </c>
      <c r="H29" s="26">
        <v>40000</v>
      </c>
      <c r="I29" s="27" t="s">
        <v>370</v>
      </c>
      <c r="J29" s="24" t="s">
        <v>371</v>
      </c>
      <c r="K29" s="24" t="s">
        <v>327</v>
      </c>
      <c r="L29" s="24" t="s">
        <v>328</v>
      </c>
      <c r="M29" s="28">
        <v>30724</v>
      </c>
      <c r="N29" s="24" t="s">
        <v>329</v>
      </c>
      <c r="O29" s="105" t="s">
        <v>290</v>
      </c>
      <c r="Q29" s="22">
        <v>1</v>
      </c>
    </row>
    <row r="30" spans="2:17" x14ac:dyDescent="0.25">
      <c r="B30" s="104">
        <v>22</v>
      </c>
      <c r="C30" s="24" t="s">
        <v>337</v>
      </c>
      <c r="D30" s="24" t="s">
        <v>10</v>
      </c>
      <c r="E30" s="24">
        <v>3457816</v>
      </c>
      <c r="F30" s="25" t="s">
        <v>338</v>
      </c>
      <c r="G30" s="26">
        <v>40000</v>
      </c>
      <c r="H30" s="26">
        <v>40000</v>
      </c>
      <c r="I30" s="27" t="s">
        <v>339</v>
      </c>
      <c r="J30" s="24" t="s">
        <v>340</v>
      </c>
      <c r="K30" s="24" t="s">
        <v>341</v>
      </c>
      <c r="L30" s="24" t="s">
        <v>342</v>
      </c>
      <c r="M30" s="28">
        <v>30726</v>
      </c>
      <c r="N30" s="24" t="s">
        <v>343</v>
      </c>
      <c r="O30" s="105" t="s">
        <v>344</v>
      </c>
      <c r="Q30" s="22">
        <v>1</v>
      </c>
    </row>
    <row r="31" spans="2:17" x14ac:dyDescent="0.25">
      <c r="B31" s="104">
        <v>23</v>
      </c>
      <c r="C31" s="24" t="s">
        <v>358</v>
      </c>
      <c r="D31" s="24" t="s">
        <v>10</v>
      </c>
      <c r="E31" s="24">
        <v>3458050</v>
      </c>
      <c r="F31" s="25" t="s">
        <v>359</v>
      </c>
      <c r="G31" s="26">
        <v>33000</v>
      </c>
      <c r="H31" s="26">
        <v>33000</v>
      </c>
      <c r="I31" s="27" t="s">
        <v>339</v>
      </c>
      <c r="J31" s="24" t="s">
        <v>360</v>
      </c>
      <c r="K31" s="24" t="s">
        <v>361</v>
      </c>
      <c r="L31" s="24" t="s">
        <v>362</v>
      </c>
      <c r="M31" s="28">
        <v>30727</v>
      </c>
      <c r="N31" s="24" t="s">
        <v>329</v>
      </c>
      <c r="O31" s="105" t="s">
        <v>290</v>
      </c>
      <c r="Q31" s="22">
        <v>1</v>
      </c>
    </row>
    <row r="32" spans="2:17" ht="16.5" thickBot="1" x14ac:dyDescent="0.3">
      <c r="B32" s="106">
        <v>24</v>
      </c>
      <c r="C32" s="107" t="s">
        <v>337</v>
      </c>
      <c r="D32" s="107" t="s">
        <v>10</v>
      </c>
      <c r="E32" s="107">
        <v>3457815</v>
      </c>
      <c r="F32" s="108" t="s">
        <v>372</v>
      </c>
      <c r="G32" s="109">
        <v>40000</v>
      </c>
      <c r="H32" s="109">
        <v>40000</v>
      </c>
      <c r="I32" s="110" t="s">
        <v>373</v>
      </c>
      <c r="J32" s="107" t="s">
        <v>374</v>
      </c>
      <c r="K32" s="107" t="s">
        <v>341</v>
      </c>
      <c r="L32" s="107" t="s">
        <v>342</v>
      </c>
      <c r="M32" s="111">
        <v>30728</v>
      </c>
      <c r="N32" s="107" t="s">
        <v>343</v>
      </c>
      <c r="O32" s="112" t="s">
        <v>344</v>
      </c>
      <c r="Q32" s="22">
        <v>1</v>
      </c>
    </row>
    <row r="33" spans="2:17" x14ac:dyDescent="0.25">
      <c r="H33" s="119">
        <f>SUM(H28:H32)</f>
        <v>193000</v>
      </c>
    </row>
    <row r="35" spans="2:17" ht="16.5" thickBot="1" x14ac:dyDescent="0.3"/>
    <row r="36" spans="2:17" ht="25.5" customHeight="1" thickBot="1" x14ac:dyDescent="0.3">
      <c r="B36" s="93" t="s">
        <v>378</v>
      </c>
      <c r="C36" s="94"/>
      <c r="D36" s="94"/>
      <c r="E36" s="94"/>
      <c r="F36" s="94"/>
      <c r="G36" s="120"/>
      <c r="H36" s="121">
        <f>SUM(H26+H33)</f>
        <v>946000</v>
      </c>
      <c r="Q36" s="22">
        <f>SUBTOTAL(9,Q7:Q31)</f>
        <v>19</v>
      </c>
    </row>
    <row r="37" spans="2:17" ht="16.5" thickBot="1" x14ac:dyDescent="0.3"/>
    <row r="38" spans="2:17" x14ac:dyDescent="0.25">
      <c r="B38" s="137" t="s">
        <v>379</v>
      </c>
      <c r="C38" s="138"/>
      <c r="D38" s="138"/>
      <c r="E38" s="138"/>
      <c r="F38" s="138"/>
      <c r="G38" s="138"/>
      <c r="H38" s="139">
        <f>H6-H36</f>
        <v>17008562</v>
      </c>
    </row>
    <row r="39" spans="2:17" ht="16.5" thickBot="1" x14ac:dyDescent="0.3">
      <c r="B39" s="140"/>
      <c r="C39" s="141"/>
      <c r="D39" s="141"/>
      <c r="E39" s="141"/>
      <c r="F39" s="141"/>
      <c r="G39" s="141"/>
      <c r="H39" s="142"/>
    </row>
  </sheetData>
  <autoFilter ref="B5:O32"/>
  <mergeCells count="5">
    <mergeCell ref="B2:O3"/>
    <mergeCell ref="D6:E6"/>
    <mergeCell ref="B36:F36"/>
    <mergeCell ref="H38:H39"/>
    <mergeCell ref="B38:G39"/>
  </mergeCells>
  <pageMargins left="0.7" right="0.7" top="0.75" bottom="0.75" header="0.3" footer="0.3"/>
  <pageSetup paperSize="9" scale="40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9"/>
  <sheetViews>
    <sheetView workbookViewId="0">
      <selection activeCell="F14" sqref="F14"/>
    </sheetView>
  </sheetViews>
  <sheetFormatPr defaultRowHeight="15" x14ac:dyDescent="0.25"/>
  <cols>
    <col min="3" max="3" width="18.42578125" customWidth="1"/>
    <col min="4" max="4" width="15.5703125" customWidth="1"/>
  </cols>
  <sheetData>
    <row r="9" spans="2:9" ht="18.75" x14ac:dyDescent="0.3">
      <c r="B9" s="32" t="s">
        <v>129</v>
      </c>
      <c r="C9" s="32"/>
      <c r="D9" s="32"/>
      <c r="E9" s="32"/>
      <c r="F9" s="32"/>
      <c r="G9" s="32"/>
      <c r="H9" s="32"/>
      <c r="I9" s="32"/>
    </row>
  </sheetData>
  <mergeCells count="1">
    <mergeCell ref="B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NEPAL</vt:lpstr>
      <vt:lpstr>MATRIX</vt:lpstr>
      <vt:lpstr>Sheet1</vt:lpstr>
      <vt:lpstr>RAINOIL</vt:lpstr>
      <vt:lpstr>MAINLAND</vt:lpstr>
      <vt:lpstr>NORTHWEST</vt:lpstr>
      <vt:lpstr>MAINLAND!Print_Area</vt:lpstr>
      <vt:lpstr>MATRIX!Print_Area</vt:lpstr>
      <vt:lpstr>NEPAL!Print_Area</vt:lpstr>
      <vt:lpstr>RAINOIL!Print_Area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Okonna</dc:creator>
  <cp:lastModifiedBy>Okonna</cp:lastModifiedBy>
  <cp:lastPrinted>2018-03-09T10:17:27Z</cp:lastPrinted>
  <dcterms:created xsi:type="dcterms:W3CDTF">2017-08-02T13:03:14Z</dcterms:created>
  <dcterms:modified xsi:type="dcterms:W3CDTF">2018-03-09T10:17:42Z</dcterms:modified>
</cp:coreProperties>
</file>