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Definition6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7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ivotTables/pivotTable2.xml" ContentType="application/vnd.openxmlformats-officedocument.spreadsheetml.pivotTable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pivotTables/pivotTable3.xml" ContentType="application/vnd.openxmlformats-officedocument.spreadsheetml.pivotTable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pivotTables/pivotTable4.xml" ContentType="application/vnd.openxmlformats-officedocument.spreadsheetml.pivotTable+xml"/>
  <Override PartName="/xl/comments4.xml" ContentType="application/vnd.openxmlformats-officedocument.spreadsheetml.comments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konna\Documents\REPORTS\LOAD OUT REPORTS\"/>
    </mc:Choice>
  </mc:AlternateContent>
  <bookViews>
    <workbookView xWindow="0" yWindow="0" windowWidth="20490" windowHeight="7755" firstSheet="11" activeTab="12"/>
  </bookViews>
  <sheets>
    <sheet name="NEPAL" sheetId="1" r:id="rId1"/>
    <sheet name="Sheet3" sheetId="8" r:id="rId2"/>
    <sheet name="Sheet1" sheetId="6" r:id="rId3"/>
    <sheet name="RAINOIL" sheetId="2" r:id="rId4"/>
    <sheet name="RAINOIL DEST" sheetId="10" r:id="rId5"/>
    <sheet name="Sheet4" sheetId="9" r:id="rId6"/>
    <sheet name="MAINLAND" sheetId="3" r:id="rId7"/>
    <sheet name="Sheet7" sheetId="12" r:id="rId8"/>
    <sheet name="MAINLAND ANALYSIS" sheetId="11" r:id="rId9"/>
    <sheet name="NORTHWEST" sheetId="4" r:id="rId10"/>
    <sheet name="Sheet9" sheetId="14" r:id="rId11"/>
    <sheet name="NORTHWEST ANALYSIS" sheetId="13" r:id="rId12"/>
    <sheet name="MATRIX" sheetId="5" r:id="rId13"/>
    <sheet name="Sheet12" sheetId="17" r:id="rId14"/>
    <sheet name="Sheet11" sheetId="16" r:id="rId15"/>
    <sheet name="Sheet13" sheetId="18" r:id="rId16"/>
    <sheet name="MATRIX ANALYSIS" sheetId="15" r:id="rId17"/>
  </sheets>
  <externalReferences>
    <externalReference r:id="rId18"/>
  </externalReferences>
  <definedNames>
    <definedName name="_xlnm._FilterDatabase" localSheetId="16" hidden="1">'MATRIX ANALYSIS'!$B$4:$K$454</definedName>
    <definedName name="_xlnm._FilterDatabase" localSheetId="2" hidden="1">Sheet1!$B$4:$K$4</definedName>
    <definedName name="_xlnm._FilterDatabase" localSheetId="5" hidden="1">Sheet4!$B$5:$K$267</definedName>
    <definedName name="_xlcn.WorksheetConnection_MATRIXANALYSISD4K454" hidden="1">'MATRIX ANALYSIS'!$C$4:$J$454</definedName>
    <definedName name="_xlnm.Print_Area" localSheetId="16">'MATRIX ANALYSIS'!$B$4:$K$454</definedName>
    <definedName name="_xlnm.Print_Area" localSheetId="14">Sheet11!$A$2:$J$24</definedName>
    <definedName name="_xlnm.Print_Titles" localSheetId="14">Sheet11!$B:$C,Sheet11!$2:$3</definedName>
    <definedName name="_xlnm.Print_Titles" localSheetId="13">Sheet12!$A:$B,Sheet12!$3:$3</definedName>
  </definedNames>
  <calcPr calcId="152511"/>
  <pivotCaches>
    <pivotCache cacheId="0" r:id="rId19"/>
    <pivotCache cacheId="1" r:id="rId20"/>
    <pivotCache cacheId="2" r:id="rId21"/>
    <pivotCache cacheId="3" r:id="rId22"/>
    <pivotCache cacheId="4" r:id="rId23"/>
    <pivotCache cacheId="5" r:id="rId24"/>
    <pivotCache cacheId="10" r:id="rId25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Range-86a121d3-5f25-455c-8290-7318c16dfaf5" name="Range" connection="WorksheetConnection_MATRIX ANALYSIS!$D$4:$K$454"/>
        </x15:modelTables>
      </x15:dataModel>
    </ext>
  </extLst>
</workbook>
</file>

<file path=xl/calcChain.xml><?xml version="1.0" encoding="utf-8"?>
<calcChain xmlns="http://schemas.openxmlformats.org/spreadsheetml/2006/main">
  <c r="I455" i="15" l="1"/>
  <c r="K6" i="15"/>
  <c r="K7" i="15"/>
  <c r="K8" i="15"/>
  <c r="K9" i="15"/>
  <c r="K10" i="15"/>
  <c r="K11" i="15"/>
  <c r="K12" i="15"/>
  <c r="K13" i="15"/>
  <c r="K14" i="15"/>
  <c r="K15" i="15"/>
  <c r="K16" i="15"/>
  <c r="K17" i="15"/>
  <c r="K18" i="15"/>
  <c r="K19" i="15"/>
  <c r="K20" i="15"/>
  <c r="K21" i="15"/>
  <c r="K22" i="15"/>
  <c r="K23" i="15"/>
  <c r="K24" i="15"/>
  <c r="K25" i="15"/>
  <c r="K26" i="15"/>
  <c r="K27" i="15"/>
  <c r="K28" i="15"/>
  <c r="K29" i="15"/>
  <c r="K30" i="15"/>
  <c r="K31" i="15"/>
  <c r="K32" i="15"/>
  <c r="K33" i="15"/>
  <c r="K34" i="15"/>
  <c r="K35" i="15"/>
  <c r="K36" i="15"/>
  <c r="K37" i="15"/>
  <c r="K38" i="15"/>
  <c r="K39" i="15"/>
  <c r="K40" i="15"/>
  <c r="K41" i="15"/>
  <c r="K42" i="15"/>
  <c r="K43" i="15"/>
  <c r="K44" i="15"/>
  <c r="K45" i="15"/>
  <c r="K46" i="15"/>
  <c r="K47" i="15"/>
  <c r="K48" i="15"/>
  <c r="K49" i="15"/>
  <c r="K50" i="15"/>
  <c r="K51" i="15"/>
  <c r="K52" i="15"/>
  <c r="K53" i="15"/>
  <c r="K54" i="15"/>
  <c r="K55" i="15"/>
  <c r="K56" i="15"/>
  <c r="K57" i="15"/>
  <c r="K58" i="15"/>
  <c r="K59" i="15"/>
  <c r="K60" i="15"/>
  <c r="K61" i="15"/>
  <c r="K62" i="15"/>
  <c r="K63" i="15"/>
  <c r="K64" i="15"/>
  <c r="K65" i="15"/>
  <c r="K66" i="15"/>
  <c r="K67" i="15"/>
  <c r="K68" i="15"/>
  <c r="K69" i="15"/>
  <c r="K70" i="15"/>
  <c r="K71" i="15"/>
  <c r="K72" i="15"/>
  <c r="K73" i="15"/>
  <c r="K74" i="15"/>
  <c r="K75" i="15"/>
  <c r="K76" i="15"/>
  <c r="K77" i="15"/>
  <c r="K78" i="15"/>
  <c r="K79" i="15"/>
  <c r="K80" i="15"/>
  <c r="K81" i="15"/>
  <c r="K82" i="15"/>
  <c r="K83" i="15"/>
  <c r="K84" i="15"/>
  <c r="K85" i="15"/>
  <c r="K86" i="15"/>
  <c r="K87" i="15"/>
  <c r="K88" i="15"/>
  <c r="K89" i="15"/>
  <c r="K90" i="15"/>
  <c r="K91" i="15"/>
  <c r="K92" i="15"/>
  <c r="K93" i="15"/>
  <c r="K94" i="15"/>
  <c r="K95" i="15"/>
  <c r="K96" i="15"/>
  <c r="K97" i="15"/>
  <c r="K98" i="15"/>
  <c r="K99" i="15"/>
  <c r="K100" i="15"/>
  <c r="K101" i="15"/>
  <c r="K102" i="15"/>
  <c r="K103" i="15"/>
  <c r="K104" i="15"/>
  <c r="K105" i="15"/>
  <c r="K106" i="15"/>
  <c r="K107" i="15"/>
  <c r="K108" i="15"/>
  <c r="K109" i="15"/>
  <c r="K110" i="15"/>
  <c r="K111" i="15"/>
  <c r="K112" i="15"/>
  <c r="K113" i="15"/>
  <c r="K114" i="15"/>
  <c r="K115" i="15"/>
  <c r="K116" i="15"/>
  <c r="K117" i="15"/>
  <c r="K118" i="15"/>
  <c r="K119" i="15"/>
  <c r="K120" i="15"/>
  <c r="K121" i="15"/>
  <c r="K122" i="15"/>
  <c r="K123" i="15"/>
  <c r="K124" i="15"/>
  <c r="K125" i="15"/>
  <c r="K126" i="15"/>
  <c r="K127" i="15"/>
  <c r="K128" i="15"/>
  <c r="K129" i="15"/>
  <c r="K130" i="15"/>
  <c r="K131" i="15"/>
  <c r="K132" i="15"/>
  <c r="K133" i="15"/>
  <c r="K134" i="15"/>
  <c r="K135" i="15"/>
  <c r="K136" i="15"/>
  <c r="K137" i="15"/>
  <c r="K138" i="15"/>
  <c r="K139" i="15"/>
  <c r="K140" i="15"/>
  <c r="K141" i="15"/>
  <c r="K142" i="15"/>
  <c r="K143" i="15"/>
  <c r="K144" i="15"/>
  <c r="K145" i="15"/>
  <c r="K146" i="15"/>
  <c r="K147" i="15"/>
  <c r="K148" i="15"/>
  <c r="K149" i="15"/>
  <c r="K150" i="15"/>
  <c r="K151" i="15"/>
  <c r="K152" i="15"/>
  <c r="K153" i="15"/>
  <c r="K154" i="15"/>
  <c r="K155" i="15"/>
  <c r="K156" i="15"/>
  <c r="K157" i="15"/>
  <c r="K158" i="15"/>
  <c r="K159" i="15"/>
  <c r="K160" i="15"/>
  <c r="K161" i="15"/>
  <c r="K162" i="15"/>
  <c r="K163" i="15"/>
  <c r="K164" i="15"/>
  <c r="K165" i="15"/>
  <c r="K166" i="15"/>
  <c r="K167" i="15"/>
  <c r="K168" i="15"/>
  <c r="K169" i="15"/>
  <c r="K170" i="15"/>
  <c r="K171" i="15"/>
  <c r="K172" i="15"/>
  <c r="K173" i="15"/>
  <c r="K174" i="15"/>
  <c r="K175" i="15"/>
  <c r="K176" i="15"/>
  <c r="K177" i="15"/>
  <c r="K178" i="15"/>
  <c r="K179" i="15"/>
  <c r="K180" i="15"/>
  <c r="K181" i="15"/>
  <c r="K182" i="15"/>
  <c r="K183" i="15"/>
  <c r="K184" i="15"/>
  <c r="K185" i="15"/>
  <c r="K186" i="15"/>
  <c r="K187" i="15"/>
  <c r="K188" i="15"/>
  <c r="K189" i="15"/>
  <c r="K190" i="15"/>
  <c r="K191" i="15"/>
  <c r="K192" i="15"/>
  <c r="K193" i="15"/>
  <c r="K194" i="15"/>
  <c r="K195" i="15"/>
  <c r="K196" i="15"/>
  <c r="K197" i="15"/>
  <c r="K198" i="15"/>
  <c r="K199" i="15"/>
  <c r="K200" i="15"/>
  <c r="K201" i="15"/>
  <c r="K202" i="15"/>
  <c r="K203" i="15"/>
  <c r="K204" i="15"/>
  <c r="K205" i="15"/>
  <c r="K206" i="15"/>
  <c r="K207" i="15"/>
  <c r="K208" i="15"/>
  <c r="K209" i="15"/>
  <c r="K210" i="15"/>
  <c r="K211" i="15"/>
  <c r="K212" i="15"/>
  <c r="K213" i="15"/>
  <c r="K214" i="15"/>
  <c r="K215" i="15"/>
  <c r="K216" i="15"/>
  <c r="K217" i="15"/>
  <c r="K218" i="15"/>
  <c r="K219" i="15"/>
  <c r="K220" i="15"/>
  <c r="K221" i="15"/>
  <c r="K222" i="15"/>
  <c r="K223" i="15"/>
  <c r="K224" i="15"/>
  <c r="K225" i="15"/>
  <c r="K226" i="15"/>
  <c r="K227" i="15"/>
  <c r="K228" i="15"/>
  <c r="K229" i="15"/>
  <c r="K230" i="15"/>
  <c r="K231" i="15"/>
  <c r="K232" i="15"/>
  <c r="K233" i="15"/>
  <c r="K234" i="15"/>
  <c r="K235" i="15"/>
  <c r="K236" i="15"/>
  <c r="K237" i="15"/>
  <c r="K238" i="15"/>
  <c r="K239" i="15"/>
  <c r="K240" i="15"/>
  <c r="K241" i="15"/>
  <c r="K242" i="15"/>
  <c r="K243" i="15"/>
  <c r="K244" i="15"/>
  <c r="K245" i="15"/>
  <c r="K246" i="15"/>
  <c r="K247" i="15"/>
  <c r="K248" i="15"/>
  <c r="K249" i="15"/>
  <c r="K250" i="15"/>
  <c r="K251" i="15"/>
  <c r="K252" i="15"/>
  <c r="K253" i="15"/>
  <c r="K254" i="15"/>
  <c r="K255" i="15"/>
  <c r="K256" i="15"/>
  <c r="K257" i="15"/>
  <c r="K258" i="15"/>
  <c r="K259" i="15"/>
  <c r="K260" i="15"/>
  <c r="K261" i="15"/>
  <c r="K262" i="15"/>
  <c r="K263" i="15"/>
  <c r="K264" i="15"/>
  <c r="K265" i="15"/>
  <c r="K266" i="15"/>
  <c r="K267" i="15"/>
  <c r="K268" i="15"/>
  <c r="K269" i="15"/>
  <c r="K270" i="15"/>
  <c r="K271" i="15"/>
  <c r="K272" i="15"/>
  <c r="K273" i="15"/>
  <c r="K274" i="15"/>
  <c r="K275" i="15"/>
  <c r="K276" i="15"/>
  <c r="K277" i="15"/>
  <c r="K278" i="15"/>
  <c r="K279" i="15"/>
  <c r="K280" i="15"/>
  <c r="K281" i="15"/>
  <c r="K282" i="15"/>
  <c r="K283" i="15"/>
  <c r="K284" i="15"/>
  <c r="K285" i="15"/>
  <c r="K286" i="15"/>
  <c r="K287" i="15"/>
  <c r="K288" i="15"/>
  <c r="K289" i="15"/>
  <c r="K290" i="15"/>
  <c r="K291" i="15"/>
  <c r="K292" i="15"/>
  <c r="K293" i="15"/>
  <c r="K294" i="15"/>
  <c r="K295" i="15"/>
  <c r="K296" i="15"/>
  <c r="K297" i="15"/>
  <c r="K298" i="15"/>
  <c r="K299" i="15"/>
  <c r="K300" i="15"/>
  <c r="K301" i="15"/>
  <c r="K302" i="15"/>
  <c r="K303" i="15"/>
  <c r="K304" i="15"/>
  <c r="K305" i="15"/>
  <c r="K306" i="15"/>
  <c r="K307" i="15"/>
  <c r="K308" i="15"/>
  <c r="K309" i="15"/>
  <c r="K310" i="15"/>
  <c r="K311" i="15"/>
  <c r="K312" i="15"/>
  <c r="K313" i="15"/>
  <c r="K314" i="15"/>
  <c r="K315" i="15"/>
  <c r="K316" i="15"/>
  <c r="K317" i="15"/>
  <c r="K318" i="15"/>
  <c r="K319" i="15"/>
  <c r="K320" i="15"/>
  <c r="K321" i="15"/>
  <c r="K322" i="15"/>
  <c r="K323" i="15"/>
  <c r="K324" i="15"/>
  <c r="K325" i="15"/>
  <c r="K326" i="15"/>
  <c r="K327" i="15"/>
  <c r="K328" i="15"/>
  <c r="K329" i="15"/>
  <c r="K330" i="15"/>
  <c r="K331" i="15"/>
  <c r="K332" i="15"/>
  <c r="K333" i="15"/>
  <c r="K334" i="15"/>
  <c r="K335" i="15"/>
  <c r="K336" i="15"/>
  <c r="K337" i="15"/>
  <c r="K338" i="15"/>
  <c r="K339" i="15"/>
  <c r="K340" i="15"/>
  <c r="K341" i="15"/>
  <c r="K342" i="15"/>
  <c r="K343" i="15"/>
  <c r="K344" i="15"/>
  <c r="K345" i="15"/>
  <c r="K346" i="15"/>
  <c r="K347" i="15"/>
  <c r="K348" i="15"/>
  <c r="K349" i="15"/>
  <c r="K350" i="15"/>
  <c r="K351" i="15"/>
  <c r="K352" i="15"/>
  <c r="K353" i="15"/>
  <c r="K354" i="15"/>
  <c r="K355" i="15"/>
  <c r="K356" i="15"/>
  <c r="K357" i="15"/>
  <c r="K358" i="15"/>
  <c r="K359" i="15"/>
  <c r="K360" i="15"/>
  <c r="K361" i="15"/>
  <c r="K362" i="15"/>
  <c r="K363" i="15"/>
  <c r="K364" i="15"/>
  <c r="K365" i="15"/>
  <c r="K366" i="15"/>
  <c r="K367" i="15"/>
  <c r="K368" i="15"/>
  <c r="K369" i="15"/>
  <c r="K370" i="15"/>
  <c r="K371" i="15"/>
  <c r="K372" i="15"/>
  <c r="K373" i="15"/>
  <c r="K374" i="15"/>
  <c r="K375" i="15"/>
  <c r="K376" i="15"/>
  <c r="K377" i="15"/>
  <c r="K378" i="15"/>
  <c r="K379" i="15"/>
  <c r="K380" i="15"/>
  <c r="K381" i="15"/>
  <c r="K382" i="15"/>
  <c r="K383" i="15"/>
  <c r="K384" i="15"/>
  <c r="K385" i="15"/>
  <c r="K386" i="15"/>
  <c r="K387" i="15"/>
  <c r="K388" i="15"/>
  <c r="K389" i="15"/>
  <c r="K390" i="15"/>
  <c r="K391" i="15"/>
  <c r="K392" i="15"/>
  <c r="K393" i="15"/>
  <c r="K394" i="15"/>
  <c r="K395" i="15"/>
  <c r="K396" i="15"/>
  <c r="K397" i="15"/>
  <c r="K398" i="15"/>
  <c r="K399" i="15"/>
  <c r="K400" i="15"/>
  <c r="K401" i="15"/>
  <c r="K402" i="15"/>
  <c r="K403" i="15"/>
  <c r="K404" i="15"/>
  <c r="K405" i="15"/>
  <c r="K406" i="15"/>
  <c r="K407" i="15"/>
  <c r="K408" i="15"/>
  <c r="K409" i="15"/>
  <c r="K410" i="15"/>
  <c r="K411" i="15"/>
  <c r="K412" i="15"/>
  <c r="K413" i="15"/>
  <c r="K414" i="15"/>
  <c r="K415" i="15"/>
  <c r="K416" i="15"/>
  <c r="K417" i="15"/>
  <c r="K418" i="15"/>
  <c r="K419" i="15"/>
  <c r="K420" i="15"/>
  <c r="K421" i="15"/>
  <c r="K422" i="15"/>
  <c r="K423" i="15"/>
  <c r="K424" i="15"/>
  <c r="K425" i="15"/>
  <c r="K426" i="15"/>
  <c r="K427" i="15"/>
  <c r="K428" i="15"/>
  <c r="K429" i="15"/>
  <c r="K430" i="15"/>
  <c r="K431" i="15"/>
  <c r="K432" i="15"/>
  <c r="K433" i="15"/>
  <c r="K434" i="15"/>
  <c r="K435" i="15"/>
  <c r="K436" i="15"/>
  <c r="K437" i="15"/>
  <c r="K438" i="15"/>
  <c r="K439" i="15"/>
  <c r="K440" i="15"/>
  <c r="K441" i="15"/>
  <c r="K442" i="15"/>
  <c r="K443" i="15"/>
  <c r="K444" i="15"/>
  <c r="K445" i="15"/>
  <c r="K446" i="15"/>
  <c r="K447" i="15"/>
  <c r="K448" i="15"/>
  <c r="K449" i="15"/>
  <c r="K450" i="15"/>
  <c r="K451" i="15"/>
  <c r="K452" i="15"/>
  <c r="K453" i="15"/>
  <c r="K454" i="15"/>
  <c r="K5" i="15"/>
  <c r="K455" i="15"/>
  <c r="H40" i="11"/>
  <c r="I268" i="9"/>
  <c r="I137" i="13"/>
  <c r="K267" i="9"/>
  <c r="K266" i="9"/>
  <c r="K265" i="9"/>
  <c r="K264" i="9"/>
  <c r="K263" i="9"/>
  <c r="K262" i="9"/>
  <c r="K261" i="9"/>
  <c r="K260" i="9"/>
  <c r="K259" i="9"/>
  <c r="K258" i="9"/>
  <c r="K257" i="9"/>
  <c r="K256" i="9"/>
  <c r="K255" i="9"/>
  <c r="K254" i="9"/>
  <c r="K253" i="9"/>
  <c r="K252" i="9"/>
  <c r="K251" i="9"/>
  <c r="K250" i="9"/>
  <c r="K249" i="9"/>
  <c r="K248" i="9"/>
  <c r="K247" i="9"/>
  <c r="K246" i="9"/>
  <c r="K245" i="9"/>
  <c r="K244" i="9"/>
  <c r="K243" i="9"/>
  <c r="K242" i="9"/>
  <c r="K241" i="9"/>
  <c r="K240" i="9"/>
  <c r="K239" i="9"/>
  <c r="K238" i="9"/>
  <c r="K237" i="9"/>
  <c r="K236" i="9"/>
  <c r="K235" i="9"/>
  <c r="K234" i="9"/>
  <c r="K233" i="9"/>
  <c r="K232" i="9"/>
  <c r="K231" i="9"/>
  <c r="K230" i="9"/>
  <c r="K229" i="9"/>
  <c r="K228" i="9"/>
  <c r="K227" i="9"/>
  <c r="K226" i="9"/>
  <c r="K225" i="9"/>
  <c r="K224" i="9"/>
  <c r="K223" i="9"/>
  <c r="K222" i="9"/>
  <c r="K221" i="9"/>
  <c r="K220" i="9"/>
  <c r="K219" i="9"/>
  <c r="K218" i="9"/>
  <c r="K217" i="9"/>
  <c r="K216" i="9"/>
  <c r="K215" i="9"/>
  <c r="K214" i="9"/>
  <c r="K213" i="9"/>
  <c r="K212" i="9"/>
  <c r="K211" i="9"/>
  <c r="K210" i="9"/>
  <c r="K209" i="9"/>
  <c r="K208" i="9"/>
  <c r="K207" i="9"/>
  <c r="K206" i="9"/>
  <c r="K205" i="9"/>
  <c r="K204" i="9"/>
  <c r="K203" i="9"/>
  <c r="K202" i="9"/>
  <c r="K201" i="9"/>
  <c r="K200" i="9"/>
  <c r="K199" i="9"/>
  <c r="K198" i="9"/>
  <c r="K197" i="9"/>
  <c r="K196" i="9"/>
  <c r="K195" i="9"/>
  <c r="K194" i="9"/>
  <c r="K193" i="9"/>
  <c r="K192" i="9"/>
  <c r="K191" i="9"/>
  <c r="K190" i="9"/>
  <c r="K189" i="9"/>
  <c r="K188" i="9"/>
  <c r="K187" i="9"/>
  <c r="K186" i="9"/>
  <c r="K185" i="9"/>
  <c r="K184" i="9"/>
  <c r="K183" i="9"/>
  <c r="K182" i="9"/>
  <c r="K181" i="9"/>
  <c r="K180" i="9"/>
  <c r="K179" i="9"/>
  <c r="K178" i="9"/>
  <c r="K177" i="9"/>
  <c r="K176" i="9"/>
  <c r="K175" i="9"/>
  <c r="K174" i="9"/>
  <c r="K173" i="9"/>
  <c r="K172" i="9"/>
  <c r="K171" i="9"/>
  <c r="K170" i="9"/>
  <c r="K169" i="9"/>
  <c r="K168" i="9"/>
  <c r="K167" i="9"/>
  <c r="K166" i="9"/>
  <c r="K165" i="9"/>
  <c r="K164" i="9"/>
  <c r="K163" i="9"/>
  <c r="K162" i="9"/>
  <c r="K161" i="9"/>
  <c r="K160" i="9"/>
  <c r="K159" i="9"/>
  <c r="K158" i="9"/>
  <c r="K157" i="9"/>
  <c r="K156" i="9"/>
  <c r="K155" i="9"/>
  <c r="K154" i="9"/>
  <c r="K153" i="9"/>
  <c r="K152" i="9"/>
  <c r="K151" i="9"/>
  <c r="K150" i="9"/>
  <c r="K149" i="9"/>
  <c r="K148" i="9"/>
  <c r="K147" i="9"/>
  <c r="K146" i="9"/>
  <c r="K145" i="9"/>
  <c r="K144" i="9"/>
  <c r="K143" i="9"/>
  <c r="K142" i="9"/>
  <c r="K141" i="9"/>
  <c r="K140" i="9"/>
  <c r="K139" i="9"/>
  <c r="K138" i="9"/>
  <c r="K137" i="9"/>
  <c r="K136" i="9"/>
  <c r="K135" i="9"/>
  <c r="K134" i="9"/>
  <c r="K133" i="9"/>
  <c r="K132" i="9"/>
  <c r="K131" i="9"/>
  <c r="K130" i="9"/>
  <c r="K129" i="9"/>
  <c r="K128" i="9"/>
  <c r="K127" i="9"/>
  <c r="K126" i="9"/>
  <c r="K125" i="9"/>
  <c r="K124" i="9"/>
  <c r="K123" i="9"/>
  <c r="K122" i="9"/>
  <c r="K121" i="9"/>
  <c r="K120" i="9"/>
  <c r="K119" i="9"/>
  <c r="K118" i="9"/>
  <c r="K117" i="9"/>
  <c r="K116" i="9"/>
  <c r="K115" i="9"/>
  <c r="K114" i="9"/>
  <c r="K113" i="9"/>
  <c r="K112" i="9"/>
  <c r="K111" i="9"/>
  <c r="K110" i="9"/>
  <c r="K109" i="9"/>
  <c r="K108" i="9"/>
  <c r="K107" i="9"/>
  <c r="K106" i="9"/>
  <c r="K105" i="9"/>
  <c r="K104" i="9"/>
  <c r="K103" i="9"/>
  <c r="K102" i="9"/>
  <c r="K101" i="9"/>
  <c r="K100" i="9"/>
  <c r="K99" i="9"/>
  <c r="K98" i="9"/>
  <c r="K97" i="9"/>
  <c r="K96" i="9"/>
  <c r="K95" i="9"/>
  <c r="K94" i="9"/>
  <c r="K93" i="9"/>
  <c r="K92" i="9"/>
  <c r="K91" i="9"/>
  <c r="K90" i="9"/>
  <c r="K89" i="9"/>
  <c r="K88" i="9"/>
  <c r="K87" i="9"/>
  <c r="K86" i="9"/>
  <c r="K85" i="9"/>
  <c r="K84" i="9"/>
  <c r="K83" i="9"/>
  <c r="K82" i="9"/>
  <c r="K81" i="9"/>
  <c r="K80" i="9"/>
  <c r="K79" i="9"/>
  <c r="K78" i="9"/>
  <c r="K77" i="9"/>
  <c r="K76" i="9"/>
  <c r="K75" i="9"/>
  <c r="K74" i="9"/>
  <c r="K73" i="9"/>
  <c r="K72" i="9"/>
  <c r="K71" i="9"/>
  <c r="K70" i="9"/>
  <c r="K69" i="9"/>
  <c r="K68" i="9"/>
  <c r="K67" i="9"/>
  <c r="K66" i="9"/>
  <c r="K65" i="9"/>
  <c r="K64" i="9"/>
  <c r="K63" i="9"/>
  <c r="K62" i="9"/>
  <c r="K61" i="9"/>
  <c r="K60" i="9"/>
  <c r="K59" i="9"/>
  <c r="K58" i="9"/>
  <c r="K57" i="9"/>
  <c r="K56" i="9"/>
  <c r="K55" i="9"/>
  <c r="K54" i="9"/>
  <c r="K53" i="9"/>
  <c r="K52" i="9"/>
  <c r="K51" i="9"/>
  <c r="K50" i="9"/>
  <c r="K49" i="9"/>
  <c r="K48" i="9"/>
  <c r="K47" i="9"/>
  <c r="K46" i="9"/>
  <c r="K45" i="9"/>
  <c r="K44" i="9"/>
  <c r="K43" i="9"/>
  <c r="K42" i="9"/>
  <c r="K40" i="9"/>
  <c r="K39" i="9"/>
  <c r="K38" i="9"/>
  <c r="K37" i="9"/>
  <c r="K36" i="9"/>
  <c r="K35" i="9"/>
  <c r="K34" i="9"/>
  <c r="K33" i="9"/>
  <c r="K32" i="9"/>
  <c r="K31" i="9"/>
  <c r="K30" i="9"/>
  <c r="K29" i="9"/>
  <c r="K28" i="9"/>
  <c r="K27" i="9"/>
  <c r="K26" i="9"/>
  <c r="K25" i="9"/>
  <c r="K24" i="9"/>
  <c r="K23" i="9"/>
  <c r="K22" i="9"/>
  <c r="K21" i="9"/>
  <c r="K20" i="9"/>
  <c r="K19" i="9"/>
  <c r="K18" i="9"/>
  <c r="K17" i="9"/>
  <c r="K16" i="9"/>
  <c r="K15" i="9"/>
  <c r="K14" i="9"/>
  <c r="K13" i="9"/>
  <c r="K12" i="9"/>
  <c r="K11" i="9"/>
  <c r="K10" i="9"/>
  <c r="K9" i="9"/>
  <c r="K8" i="9"/>
  <c r="K7" i="9"/>
  <c r="K6" i="9"/>
  <c r="K24" i="6"/>
  <c r="K10" i="6"/>
  <c r="G30" i="6"/>
  <c r="H29" i="6"/>
  <c r="I28" i="6"/>
  <c r="K23" i="6"/>
  <c r="K22" i="6"/>
  <c r="K21" i="6"/>
  <c r="K20" i="6"/>
  <c r="K19" i="6"/>
  <c r="K18" i="6"/>
  <c r="K17" i="6"/>
  <c r="K16" i="6"/>
  <c r="K15" i="6"/>
  <c r="K14" i="6"/>
  <c r="K13" i="6"/>
  <c r="K12" i="6"/>
  <c r="K11" i="6"/>
  <c r="A10" i="6"/>
  <c r="K9" i="6"/>
  <c r="K8" i="6"/>
  <c r="K7" i="6"/>
  <c r="K6" i="6"/>
  <c r="K5" i="6"/>
  <c r="I179" i="4"/>
  <c r="H173" i="4"/>
  <c r="G173" i="4"/>
  <c r="H169" i="4"/>
  <c r="G169" i="4"/>
  <c r="H165" i="4"/>
  <c r="G165" i="4"/>
  <c r="A156" i="4"/>
  <c r="A157" i="4"/>
  <c r="A158" i="4"/>
  <c r="A159" i="4"/>
  <c r="A160" i="4"/>
  <c r="A161" i="4"/>
  <c r="A162" i="4"/>
  <c r="A163" i="4"/>
  <c r="A164" i="4"/>
  <c r="H152" i="4"/>
  <c r="G152" i="4"/>
  <c r="A150" i="4"/>
  <c r="A151" i="4"/>
  <c r="H146" i="4"/>
  <c r="G146" i="4"/>
  <c r="A145" i="4"/>
  <c r="A144" i="4"/>
  <c r="A143" i="4"/>
  <c r="A142" i="4"/>
  <c r="H137" i="4"/>
  <c r="G137" i="4"/>
  <c r="A136" i="4"/>
  <c r="A135" i="4"/>
  <c r="A134" i="4"/>
  <c r="A133" i="4"/>
  <c r="A132" i="4"/>
  <c r="A131" i="4"/>
  <c r="H128" i="4"/>
  <c r="G128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H104" i="4"/>
  <c r="G104" i="4"/>
  <c r="A93" i="4"/>
  <c r="A94" i="4"/>
  <c r="A95" i="4"/>
  <c r="A96" i="4"/>
  <c r="A97" i="4"/>
  <c r="A98" i="4"/>
  <c r="A99" i="4"/>
  <c r="A100" i="4"/>
  <c r="A101" i="4"/>
  <c r="A102" i="4"/>
  <c r="A103" i="4"/>
  <c r="H88" i="4"/>
  <c r="G88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H69" i="4"/>
  <c r="G69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H41" i="4"/>
  <c r="G41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H21" i="4"/>
  <c r="G21" i="4"/>
  <c r="A12" i="4"/>
  <c r="A13" i="4"/>
  <c r="A14" i="4"/>
  <c r="A15" i="4"/>
  <c r="A16" i="4"/>
  <c r="A17" i="4"/>
  <c r="A18" i="4"/>
  <c r="A19" i="4"/>
  <c r="A20" i="4"/>
  <c r="H9" i="4"/>
  <c r="G9" i="4"/>
  <c r="A6" i="4"/>
  <c r="A7" i="4"/>
  <c r="A8" i="4"/>
  <c r="A305" i="2"/>
  <c r="A301" i="2"/>
  <c r="I290" i="2"/>
  <c r="A290" i="2"/>
  <c r="K289" i="2"/>
  <c r="K288" i="2"/>
  <c r="K287" i="2"/>
  <c r="K286" i="2"/>
  <c r="K285" i="2"/>
  <c r="K284" i="2"/>
  <c r="K283" i="2"/>
  <c r="K282" i="2"/>
  <c r="K281" i="2"/>
  <c r="I279" i="2"/>
  <c r="A279" i="2"/>
  <c r="K278" i="2"/>
  <c r="K277" i="2"/>
  <c r="K276" i="2"/>
  <c r="K275" i="2"/>
  <c r="K274" i="2"/>
  <c r="K273" i="2"/>
  <c r="K272" i="2"/>
  <c r="K271" i="2"/>
  <c r="K270" i="2"/>
  <c r="K269" i="2"/>
  <c r="K268" i="2"/>
  <c r="K267" i="2"/>
  <c r="K266" i="2"/>
  <c r="K265" i="2"/>
  <c r="K264" i="2"/>
  <c r="K263" i="2"/>
  <c r="K262" i="2"/>
  <c r="K261" i="2"/>
  <c r="K260" i="2"/>
  <c r="K259" i="2"/>
  <c r="K258" i="2"/>
  <c r="K257" i="2"/>
  <c r="K256" i="2"/>
  <c r="K255" i="2"/>
  <c r="K254" i="2"/>
  <c r="K253" i="2"/>
  <c r="K252" i="2"/>
  <c r="K251" i="2"/>
  <c r="K250" i="2"/>
  <c r="K249" i="2"/>
  <c r="K248" i="2"/>
  <c r="K247" i="2"/>
  <c r="K246" i="2"/>
  <c r="K245" i="2"/>
  <c r="K244" i="2"/>
  <c r="K243" i="2"/>
  <c r="K242" i="2"/>
  <c r="K241" i="2"/>
  <c r="K240" i="2"/>
  <c r="K239" i="2"/>
  <c r="K238" i="2"/>
  <c r="K237" i="2"/>
  <c r="K236" i="2"/>
  <c r="K235" i="2"/>
  <c r="I233" i="2"/>
  <c r="A233" i="2"/>
  <c r="K232" i="2"/>
  <c r="K231" i="2"/>
  <c r="K230" i="2"/>
  <c r="K229" i="2"/>
  <c r="K228" i="2"/>
  <c r="K227" i="2"/>
  <c r="K226" i="2"/>
  <c r="K225" i="2"/>
  <c r="K224" i="2"/>
  <c r="K223" i="2"/>
  <c r="K222" i="2"/>
  <c r="K221" i="2"/>
  <c r="K220" i="2"/>
  <c r="K219" i="2"/>
  <c r="K218" i="2"/>
  <c r="K217" i="2"/>
  <c r="K216" i="2"/>
  <c r="K215" i="2"/>
  <c r="K214" i="2"/>
  <c r="K213" i="2"/>
  <c r="K212" i="2"/>
  <c r="K211" i="2"/>
  <c r="K210" i="2"/>
  <c r="K209" i="2"/>
  <c r="K208" i="2"/>
  <c r="K207" i="2"/>
  <c r="K206" i="2"/>
  <c r="K205" i="2"/>
  <c r="K204" i="2"/>
  <c r="K203" i="2"/>
  <c r="K202" i="2"/>
  <c r="K201" i="2"/>
  <c r="K200" i="2"/>
  <c r="K199" i="2"/>
  <c r="K198" i="2"/>
  <c r="K197" i="2"/>
  <c r="K196" i="2"/>
  <c r="K195" i="2"/>
  <c r="K194" i="2"/>
  <c r="K193" i="2"/>
  <c r="K192" i="2"/>
  <c r="K191" i="2"/>
  <c r="K190" i="2"/>
  <c r="K189" i="2"/>
  <c r="K188" i="2"/>
  <c r="K187" i="2"/>
  <c r="K186" i="2"/>
  <c r="K185" i="2"/>
  <c r="K184" i="2"/>
  <c r="K183" i="2"/>
  <c r="I181" i="2"/>
  <c r="A181" i="2"/>
  <c r="K180" i="2"/>
  <c r="K179" i="2"/>
  <c r="K178" i="2"/>
  <c r="K177" i="2"/>
  <c r="K176" i="2"/>
  <c r="K175" i="2"/>
  <c r="K174" i="2"/>
  <c r="K173" i="2"/>
  <c r="K172" i="2"/>
  <c r="K171" i="2"/>
  <c r="K170" i="2"/>
  <c r="K169" i="2"/>
  <c r="K168" i="2"/>
  <c r="K167" i="2"/>
  <c r="K166" i="2"/>
  <c r="K165" i="2"/>
  <c r="K164" i="2"/>
  <c r="K163" i="2"/>
  <c r="K162" i="2"/>
  <c r="K161" i="2"/>
  <c r="K160" i="2"/>
  <c r="K159" i="2"/>
  <c r="K158" i="2"/>
  <c r="K157" i="2"/>
  <c r="K156" i="2"/>
  <c r="K155" i="2"/>
  <c r="K154" i="2"/>
  <c r="K153" i="2"/>
  <c r="K152" i="2"/>
  <c r="K151" i="2"/>
  <c r="K150" i="2"/>
  <c r="K149" i="2"/>
  <c r="K148" i="2"/>
  <c r="K147" i="2"/>
  <c r="K146" i="2"/>
  <c r="K145" i="2"/>
  <c r="K144" i="2"/>
  <c r="K143" i="2"/>
  <c r="K142" i="2"/>
  <c r="K141" i="2"/>
  <c r="I139" i="2"/>
  <c r="A139" i="2"/>
  <c r="K138" i="2"/>
  <c r="K137" i="2"/>
  <c r="K136" i="2"/>
  <c r="K135" i="2"/>
  <c r="K134" i="2"/>
  <c r="K133" i="2"/>
  <c r="K132" i="2"/>
  <c r="K131" i="2"/>
  <c r="K130" i="2"/>
  <c r="K129" i="2"/>
  <c r="K128" i="2"/>
  <c r="K127" i="2"/>
  <c r="K126" i="2"/>
  <c r="K125" i="2"/>
  <c r="K124" i="2"/>
  <c r="K123" i="2"/>
  <c r="K122" i="2"/>
  <c r="K121" i="2"/>
  <c r="K120" i="2"/>
  <c r="K119" i="2"/>
  <c r="K118" i="2"/>
  <c r="K117" i="2"/>
  <c r="K116" i="2"/>
  <c r="K115" i="2"/>
  <c r="K114" i="2"/>
  <c r="K113" i="2"/>
  <c r="K112" i="2"/>
  <c r="I110" i="2"/>
  <c r="A110" i="2"/>
  <c r="K109" i="2"/>
  <c r="K108" i="2"/>
  <c r="K107" i="2"/>
  <c r="K106" i="2"/>
  <c r="K105" i="2"/>
  <c r="K104" i="2"/>
  <c r="K103" i="2"/>
  <c r="K102" i="2"/>
  <c r="K101" i="2"/>
  <c r="K100" i="2"/>
  <c r="I98" i="2"/>
  <c r="A98" i="2"/>
  <c r="K97" i="2"/>
  <c r="K96" i="2"/>
  <c r="K95" i="2"/>
  <c r="K94" i="2"/>
  <c r="K93" i="2"/>
  <c r="K92" i="2"/>
  <c r="K91" i="2"/>
  <c r="K90" i="2"/>
  <c r="K89" i="2"/>
  <c r="K88" i="2"/>
  <c r="K87" i="2"/>
  <c r="K86" i="2"/>
  <c r="K85" i="2"/>
  <c r="I83" i="2"/>
  <c r="A83" i="2"/>
  <c r="K82" i="2"/>
  <c r="K81" i="2"/>
  <c r="K80" i="2"/>
  <c r="K79" i="2"/>
  <c r="K78" i="2"/>
  <c r="K77" i="2"/>
  <c r="K76" i="2"/>
  <c r="K75" i="2"/>
  <c r="K74" i="2"/>
  <c r="K73" i="2"/>
  <c r="K72" i="2"/>
  <c r="K71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I49" i="2"/>
  <c r="A49" i="2"/>
  <c r="K48" i="2"/>
  <c r="K46" i="2"/>
  <c r="K45" i="2"/>
  <c r="I43" i="2"/>
  <c r="A43" i="2"/>
  <c r="K42" i="2"/>
  <c r="K41" i="2"/>
  <c r="K40" i="2"/>
  <c r="I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I8" i="2"/>
  <c r="K7" i="2"/>
  <c r="K6" i="2"/>
  <c r="F295" i="2"/>
  <c r="F296" i="2"/>
  <c r="G295" i="2"/>
  <c r="I294" i="2"/>
  <c r="H486" i="5"/>
  <c r="H475" i="5"/>
  <c r="H466" i="5"/>
  <c r="H451" i="5"/>
  <c r="H408" i="5"/>
  <c r="H360" i="5"/>
  <c r="H307" i="5"/>
  <c r="H266" i="5"/>
  <c r="H489" i="5"/>
  <c r="H211" i="5"/>
  <c r="H161" i="5"/>
  <c r="H140" i="5"/>
  <c r="H112" i="5"/>
  <c r="H74" i="5"/>
  <c r="H54" i="5"/>
  <c r="H40" i="5"/>
  <c r="H29" i="5"/>
  <c r="H19" i="5"/>
  <c r="F52" i="3"/>
  <c r="H48" i="3"/>
  <c r="G48" i="3"/>
  <c r="H35" i="3"/>
  <c r="G35" i="3"/>
  <c r="H17" i="3"/>
  <c r="G17" i="3"/>
  <c r="H10" i="3"/>
  <c r="G10" i="3"/>
  <c r="G37" i="1"/>
  <c r="I31" i="1"/>
  <c r="H36" i="1"/>
  <c r="I35" i="1"/>
  <c r="A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I15" i="1"/>
  <c r="K14" i="1"/>
  <c r="A14" i="1"/>
  <c r="I12" i="1"/>
  <c r="K11" i="1"/>
  <c r="K10" i="1"/>
  <c r="K9" i="1"/>
  <c r="I7" i="1"/>
  <c r="K6" i="1"/>
  <c r="K5" i="1"/>
</calcChain>
</file>

<file path=xl/comments1.xml><?xml version="1.0" encoding="utf-8"?>
<comments xmlns="http://schemas.openxmlformats.org/spreadsheetml/2006/main">
  <authors>
    <author>HP</author>
  </authors>
  <commentList>
    <comment ref="A6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6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3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3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0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20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38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38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HP</author>
  </authors>
  <commentList>
    <comment ref="B4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9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4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4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27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29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0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32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33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37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HP</author>
  </authors>
  <commentList>
    <comment ref="A4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4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72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72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93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93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30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30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41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41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49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49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5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5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68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68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HP</author>
  </authors>
  <commentList>
    <comment ref="B36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36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61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61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78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78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10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10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17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17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22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22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2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2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3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3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nnections.xml><?xml version="1.0" encoding="utf-8"?>
<connections xmlns="http://schemas.openxmlformats.org/spreadsheetml/2006/main">
  <connection id="1" keepAlive="1" name="ThisWorkbookDataModel" description="Data Model" type="5" refreshedVersion="5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name="WorksheetConnection_MATRIX ANALYSIS!$D$4:$K$454" type="102" refreshedVersion="5" minRefreshableVersion="5">
    <extLst>
      <ext xmlns:x15="http://schemas.microsoft.com/office/spreadsheetml/2010/11/main" uri="{DE250136-89BD-433C-8126-D09CA5730AF9}">
        <x15:connection id="Range-86a121d3-5f25-455c-8290-7318c16dfaf5" autoDelete="1">
          <x15:rangePr sourceName="_xlcn.WorksheetConnection_MATRIXANALYSISD4K454"/>
        </x15:connection>
      </ext>
    </extLst>
  </connection>
</connections>
</file>

<file path=xl/sharedStrings.xml><?xml version="1.0" encoding="utf-8"?>
<sst xmlns="http://schemas.openxmlformats.org/spreadsheetml/2006/main" count="9270" uniqueCount="1651">
  <si>
    <t>PDO WARRI/OGHARA</t>
  </si>
  <si>
    <t>PPMC TRUCK OUT REPORT AT NEPAL DEPOT FOR MONTH OF APRIL, 2017</t>
  </si>
  <si>
    <t>S/NO</t>
  </si>
  <si>
    <t>DATE</t>
  </si>
  <si>
    <t>MARKETER</t>
  </si>
  <si>
    <t>WB NO</t>
  </si>
  <si>
    <t>METER TICKET NO</t>
  </si>
  <si>
    <t>PRODUCT</t>
  </si>
  <si>
    <t>TRUCK NO</t>
  </si>
  <si>
    <t>QTY (LITRES)</t>
  </si>
  <si>
    <t>DESTINATION</t>
  </si>
  <si>
    <t>MARKETER CLASS</t>
  </si>
  <si>
    <t>AL-EWE</t>
  </si>
  <si>
    <t>PMS</t>
  </si>
  <si>
    <t>EHR158 XA</t>
  </si>
  <si>
    <t>BENIN</t>
  </si>
  <si>
    <t>ABD 341 XA</t>
  </si>
  <si>
    <t>(02) INDEPENDENTS</t>
  </si>
  <si>
    <t>BUVEL</t>
  </si>
  <si>
    <t>AGL 890 XG</t>
  </si>
  <si>
    <t>AGL 891 XG</t>
  </si>
  <si>
    <t>AGL 892 XG</t>
  </si>
  <si>
    <t>(03) INDEPENDENTSS</t>
  </si>
  <si>
    <t>HIMMA PET</t>
  </si>
  <si>
    <t>KTN 650 XA</t>
  </si>
  <si>
    <t>KANO</t>
  </si>
  <si>
    <t>(01) INDEPENDENTS</t>
  </si>
  <si>
    <t>NEPAL</t>
  </si>
  <si>
    <t>UGH 564 XA</t>
  </si>
  <si>
    <t>BEN 562 XA</t>
  </si>
  <si>
    <t>WARRI</t>
  </si>
  <si>
    <t>ABC 563 XC</t>
  </si>
  <si>
    <t>WWR 561 XA</t>
  </si>
  <si>
    <t>WWR 560 XA</t>
  </si>
  <si>
    <t>CAC 148 XP</t>
  </si>
  <si>
    <t>BEN 558 AK</t>
  </si>
  <si>
    <t>WWR 557 XA</t>
  </si>
  <si>
    <t>WWR 556 XK</t>
  </si>
  <si>
    <t>BEN 555 XA</t>
  </si>
  <si>
    <t>WAR 554 XA</t>
  </si>
  <si>
    <t>WRR 553 XB</t>
  </si>
  <si>
    <t>WWR 552 XA</t>
  </si>
  <si>
    <t>BEN 551 AX</t>
  </si>
  <si>
    <t>(13) INDEPENDENTS</t>
  </si>
  <si>
    <t>TOTAL NOS MAJORS - TRUCKS</t>
  </si>
  <si>
    <t>TOTAL NOS INDEPENDENTS - TRUCKS</t>
  </si>
  <si>
    <t xml:space="preserve">OVERALL QUANTITY TRUCKED OUT  - </t>
  </si>
  <si>
    <t>SUPV SALES:</t>
  </si>
  <si>
    <t>SUPV ACCOUNTS:</t>
  </si>
  <si>
    <t>APPROVAL:</t>
  </si>
  <si>
    <t>COORDINATOR PDO</t>
  </si>
  <si>
    <t>DAILY PMS LOADING AT MAINLAND TERMINAL CALABAR ON 26TH MAY , 2017</t>
  </si>
  <si>
    <t>S/N</t>
  </si>
  <si>
    <t>MARKETER NAME</t>
  </si>
  <si>
    <t>MT No</t>
  </si>
  <si>
    <t>TRUCK No</t>
  </si>
  <si>
    <t>PROG QTY (LTRS)</t>
  </si>
  <si>
    <t>LOADED QTY (LTRS)</t>
  </si>
  <si>
    <t>DRIVER'S NAME</t>
  </si>
  <si>
    <t>DRIVER'S GSM No</t>
  </si>
  <si>
    <t>DEPOT REP NAME</t>
  </si>
  <si>
    <t>DEPOT REP GSM No</t>
  </si>
  <si>
    <t>WB No</t>
  </si>
  <si>
    <t>FILLING STATION ADDRESS</t>
  </si>
  <si>
    <t>DESTINATION STATE</t>
  </si>
  <si>
    <t>OPENING STOCK</t>
  </si>
  <si>
    <t>1,606,811+VESSEL RECEIPT FIGURE 5978698=7,585,509</t>
  </si>
  <si>
    <t xml:space="preserve"> </t>
  </si>
  <si>
    <t>DATES</t>
  </si>
  <si>
    <t>UDDYKING</t>
  </si>
  <si>
    <t>INDEPENDENT</t>
  </si>
  <si>
    <t>BJE 235 XA</t>
  </si>
  <si>
    <t>EMEKA</t>
  </si>
  <si>
    <t>08119889285</t>
  </si>
  <si>
    <t>JOHN</t>
  </si>
  <si>
    <t>08038884131</t>
  </si>
  <si>
    <t>CALABAR, MAIN</t>
  </si>
  <si>
    <t>CROSS RIVER</t>
  </si>
  <si>
    <t>RAPHGRASONS</t>
  </si>
  <si>
    <t>KTE 74 XA</t>
  </si>
  <si>
    <t>ANEKA</t>
  </si>
  <si>
    <t>07033800122</t>
  </si>
  <si>
    <t>FRIDAY</t>
  </si>
  <si>
    <t>08032688558</t>
  </si>
  <si>
    <t>XA 609 ABK</t>
  </si>
  <si>
    <t>SANNI</t>
  </si>
  <si>
    <t>XX 75 FKJ</t>
  </si>
  <si>
    <t>ISAAC</t>
  </si>
  <si>
    <t>08189490702</t>
  </si>
  <si>
    <t>STEVEGRAD</t>
  </si>
  <si>
    <t>KTE 67 XA</t>
  </si>
  <si>
    <t>KUFRE</t>
  </si>
  <si>
    <t>07038067585</t>
  </si>
  <si>
    <t>IB</t>
  </si>
  <si>
    <t>08069690523</t>
  </si>
  <si>
    <t>TOTAL FOR INDEPENDENT MARKETERS (05 TRUCKS)</t>
  </si>
  <si>
    <t>IFEANYI</t>
  </si>
  <si>
    <t>0703 660 9983</t>
  </si>
  <si>
    <t>CALABAR MN</t>
  </si>
  <si>
    <t>XV 747 GGE</t>
  </si>
  <si>
    <t>CHRISTIAN</t>
  </si>
  <si>
    <t>0906 046 4497</t>
  </si>
  <si>
    <t>BDG 365 XL</t>
  </si>
  <si>
    <t>AMAECHI</t>
  </si>
  <si>
    <t>0818 949 0702</t>
  </si>
  <si>
    <t>NDUBUISI</t>
  </si>
  <si>
    <t>0811 988 9285</t>
  </si>
  <si>
    <t>KRD 402 XA</t>
  </si>
  <si>
    <t>OSSY</t>
  </si>
  <si>
    <t>0818 336 6061</t>
  </si>
  <si>
    <t>0803 888 4131</t>
  </si>
  <si>
    <t>RIQUEST</t>
  </si>
  <si>
    <t>UNC 550 XA</t>
  </si>
  <si>
    <t>GODSGIFT</t>
  </si>
  <si>
    <t>0703 374 6931</t>
  </si>
  <si>
    <t>BEAUTY</t>
  </si>
  <si>
    <t>0811 256 1881</t>
  </si>
  <si>
    <t>PORTHARCOURT</t>
  </si>
  <si>
    <t>RIVER</t>
  </si>
  <si>
    <t>ENU 85 ZH</t>
  </si>
  <si>
    <t>DENNIS</t>
  </si>
  <si>
    <t>0803 158 4491</t>
  </si>
  <si>
    <t>GGE 735 XQ</t>
  </si>
  <si>
    <t>BISHOP</t>
  </si>
  <si>
    <t>0803 506 9613</t>
  </si>
  <si>
    <t>XM 695 KSF</t>
  </si>
  <si>
    <t>DAVID</t>
  </si>
  <si>
    <t xml:space="preserve">0808 692 2349 </t>
  </si>
  <si>
    <t>0808 692 2349</t>
  </si>
  <si>
    <t>NTE 37 XA</t>
  </si>
  <si>
    <t>0703 937 1402</t>
  </si>
  <si>
    <t>FRANCIS</t>
  </si>
  <si>
    <t>0818 385 3652</t>
  </si>
  <si>
    <t>ENU 202 XY</t>
  </si>
  <si>
    <t>MARCUS</t>
  </si>
  <si>
    <t>0806 613 0986</t>
  </si>
  <si>
    <t>KMM 11 XA</t>
  </si>
  <si>
    <t>JOHNSON</t>
  </si>
  <si>
    <t>0806 621 3425</t>
  </si>
  <si>
    <t>DUK 384 XA</t>
  </si>
  <si>
    <t>PAULSON</t>
  </si>
  <si>
    <t>0810 581 8683</t>
  </si>
  <si>
    <t>AAA 109 XD</t>
  </si>
  <si>
    <t>KINGSLEY</t>
  </si>
  <si>
    <t>0802 632 3665</t>
  </si>
  <si>
    <t>KRK 299 XA</t>
  </si>
  <si>
    <t>CHIBIRA</t>
  </si>
  <si>
    <t>0803 095 2514</t>
  </si>
  <si>
    <t>UMA 172 ZK</t>
  </si>
  <si>
    <t>NADI</t>
  </si>
  <si>
    <t>AAA 341 XQ</t>
  </si>
  <si>
    <t>BASSEY</t>
  </si>
  <si>
    <t>0803 652 3265</t>
  </si>
  <si>
    <t>GGE 02 XR</t>
  </si>
  <si>
    <t>ISMAIL</t>
  </si>
  <si>
    <t>0816 060 9518</t>
  </si>
  <si>
    <t>JMT 386 YR</t>
  </si>
  <si>
    <t>CHUKUMA</t>
  </si>
  <si>
    <t xml:space="preserve">0803 765 6693 </t>
  </si>
  <si>
    <t>TOTAL FOR INDEPENDENT MARKETERS (16  TRUCKS)</t>
  </si>
  <si>
    <t>RIQUEST OIL</t>
  </si>
  <si>
    <t>UNC 525 XA</t>
  </si>
  <si>
    <t>CHINEDU</t>
  </si>
  <si>
    <t>0806 524 5093</t>
  </si>
  <si>
    <t>P/HARCOURT</t>
  </si>
  <si>
    <t>RIVERS</t>
  </si>
  <si>
    <t>KUJ 935 XU</t>
  </si>
  <si>
    <t>NASIRU</t>
  </si>
  <si>
    <t>0703 573 1139</t>
  </si>
  <si>
    <t>KWL 423 ZA</t>
  </si>
  <si>
    <t>ABDULRASAQ</t>
  </si>
  <si>
    <t>0803 562 7177</t>
  </si>
  <si>
    <t>ABJ 834 YJ</t>
  </si>
  <si>
    <t>ALHAJI</t>
  </si>
  <si>
    <t>0703 907 1248</t>
  </si>
  <si>
    <t>KJA 51 XB</t>
  </si>
  <si>
    <t>HASSAN</t>
  </si>
  <si>
    <t>0706 332 2696</t>
  </si>
  <si>
    <t>EZA 900 XA</t>
  </si>
  <si>
    <t>PETER</t>
  </si>
  <si>
    <t>SSM 747 ZJ</t>
  </si>
  <si>
    <t>0803 414 2649</t>
  </si>
  <si>
    <t>0803 268 8558</t>
  </si>
  <si>
    <t>HAF 842 XA</t>
  </si>
  <si>
    <t>GODSWILL</t>
  </si>
  <si>
    <t>0806 644 0813</t>
  </si>
  <si>
    <t>0703 292 3089</t>
  </si>
  <si>
    <t>0803 888 4130</t>
  </si>
  <si>
    <t>SAM</t>
  </si>
  <si>
    <t>0802 325 3699</t>
  </si>
  <si>
    <t>TOTAL FOR INDEPENDENT MARKETERS ( 11 TRUCKS)</t>
  </si>
  <si>
    <t>TOTAL LOAD OUT IN MAY, 2017</t>
  </si>
  <si>
    <t>37 TRUCKS</t>
  </si>
  <si>
    <t>LOAD OUT REPORT FOR MATRIX IN MAY 2017</t>
  </si>
  <si>
    <t xml:space="preserve"> CUSTOMER NAME</t>
  </si>
  <si>
    <t>TRUCK NUMBER</t>
  </si>
  <si>
    <t>PPMC TICKET NO</t>
  </si>
  <si>
    <t>MATRIX TICKET NO</t>
  </si>
  <si>
    <t>WAY BILL</t>
  </si>
  <si>
    <t>QUANTITY</t>
  </si>
  <si>
    <t>TRANSPORTER</t>
  </si>
  <si>
    <t>RIQUEST LTD</t>
  </si>
  <si>
    <t>EKY 446 XG</t>
  </si>
  <si>
    <t>BENIN,EDO STATE</t>
  </si>
  <si>
    <t>MENDE PET</t>
  </si>
  <si>
    <t>EKY 445 XG</t>
  </si>
  <si>
    <t>BEULAYEX LTD</t>
  </si>
  <si>
    <t>HER 416 XA</t>
  </si>
  <si>
    <t>PH,RIVER STATE</t>
  </si>
  <si>
    <t>GARIMA PET</t>
  </si>
  <si>
    <t>LFA 606 XB</t>
  </si>
  <si>
    <t>MINNA,NIGER STATE</t>
  </si>
  <si>
    <t>GARIMA</t>
  </si>
  <si>
    <t>MATRIX ENERGY</t>
  </si>
  <si>
    <t>SMK 468 XN</t>
  </si>
  <si>
    <t>KANO STATE</t>
  </si>
  <si>
    <t>MATRIX</t>
  </si>
  <si>
    <t>KRD 475 XT</t>
  </si>
  <si>
    <t>SULEJA,NIGER STATE</t>
  </si>
  <si>
    <t>DD PAPYNOH</t>
  </si>
  <si>
    <t>XA 418 BUR</t>
  </si>
  <si>
    <t>WARRI,DELTA STATE</t>
  </si>
  <si>
    <t>ADABA TRANS</t>
  </si>
  <si>
    <t>DJEMPARS</t>
  </si>
  <si>
    <t>NEM 642 XL</t>
  </si>
  <si>
    <t>UNLESSGOD</t>
  </si>
  <si>
    <t>KLK 186 XA</t>
  </si>
  <si>
    <t>WWR 444 ZU</t>
  </si>
  <si>
    <t>PHILO EMOEFE</t>
  </si>
  <si>
    <t>XC 671 WWR</t>
  </si>
  <si>
    <t>UKPOKU OIL</t>
  </si>
  <si>
    <t>STARFORD</t>
  </si>
  <si>
    <t>LSD 228 XM</t>
  </si>
  <si>
    <t>FOMAS MARINE</t>
  </si>
  <si>
    <t>KASTLE INTEGRATED</t>
  </si>
  <si>
    <t>XK 597 BEN</t>
  </si>
  <si>
    <t>OKPEDE P[ET</t>
  </si>
  <si>
    <t>OZUEMENEKE</t>
  </si>
  <si>
    <t>GRA 245 XA</t>
  </si>
  <si>
    <t>OZORO,DELTA STATE</t>
  </si>
  <si>
    <t>FRANK ODJEGBA</t>
  </si>
  <si>
    <t>STAR FORD</t>
  </si>
  <si>
    <t>UGH 509 XA</t>
  </si>
  <si>
    <t>AGOFURE</t>
  </si>
  <si>
    <t>OZUEMEMEKE</t>
  </si>
  <si>
    <t>YNF 143 XA</t>
  </si>
  <si>
    <t>ASABA,DELTA STATE</t>
  </si>
  <si>
    <t>WAZKAB</t>
  </si>
  <si>
    <t>JAAK OIL</t>
  </si>
  <si>
    <t>DSZ 128 XA</t>
  </si>
  <si>
    <t>PATO OHIS</t>
  </si>
  <si>
    <t>XM 214 FKJ</t>
  </si>
  <si>
    <t>AWELE PET</t>
  </si>
  <si>
    <t>KLK 102 XA</t>
  </si>
  <si>
    <t>SUNDAY BEST</t>
  </si>
  <si>
    <t>CAROSOJI LTD</t>
  </si>
  <si>
    <t>UBJ 186 XA</t>
  </si>
  <si>
    <t>AKURE,ONDO STATE</t>
  </si>
  <si>
    <t>MUSALIFAR</t>
  </si>
  <si>
    <t>XM 208 EPE</t>
  </si>
  <si>
    <t>KASTLE INT</t>
  </si>
  <si>
    <t>TDU 184 XA</t>
  </si>
  <si>
    <t>KWALE,DELTA STATE</t>
  </si>
  <si>
    <t>JOSMENE</t>
  </si>
  <si>
    <t>BEULAVEZ</t>
  </si>
  <si>
    <t>ENU 909 ZX</t>
  </si>
  <si>
    <t>ENUGU STATE</t>
  </si>
  <si>
    <t>BENSONIC</t>
  </si>
  <si>
    <t>ADVANCE LINK</t>
  </si>
  <si>
    <t>GWA 820 YM</t>
  </si>
  <si>
    <t>MARMACO</t>
  </si>
  <si>
    <t>GBELURA</t>
  </si>
  <si>
    <t>ENU 273 XU</t>
  </si>
  <si>
    <t>BMA 23 XA</t>
  </si>
  <si>
    <t>IROWIL</t>
  </si>
  <si>
    <t>XE 930 MKD</t>
  </si>
  <si>
    <t>awele pet</t>
  </si>
  <si>
    <t>ynf 143 xa</t>
  </si>
  <si>
    <t>LSD 968 XN</t>
  </si>
  <si>
    <t>UGH 655 XA</t>
  </si>
  <si>
    <t>KABBA KOGI STATE</t>
  </si>
  <si>
    <t xml:space="preserve"> VOKE STAR VENTURES</t>
  </si>
  <si>
    <t>ENOOP LTD</t>
  </si>
  <si>
    <t>KJA 900 XA</t>
  </si>
  <si>
    <t>MAKURDI DEPOT,BENUE STATE</t>
  </si>
  <si>
    <t>IYCON OIL</t>
  </si>
  <si>
    <t>CHIKWUBU</t>
  </si>
  <si>
    <t>BDG 556 XD</t>
  </si>
  <si>
    <t>ENUGU DEPOT,ENUGU STATE</t>
  </si>
  <si>
    <t>MIKAS</t>
  </si>
  <si>
    <t>AMBUSSAH</t>
  </si>
  <si>
    <t>BRK 588 XA</t>
  </si>
  <si>
    <t>GUSAU DEPOT,ZAMFARA STATE</t>
  </si>
  <si>
    <t>GADE GADE OJL</t>
  </si>
  <si>
    <t>MATRIX ENERGY LTD</t>
  </si>
  <si>
    <t>AAA 817 XR</t>
  </si>
  <si>
    <t>WWR 93 ZU</t>
  </si>
  <si>
    <t>OLUWA OIL</t>
  </si>
  <si>
    <t>YAMAN</t>
  </si>
  <si>
    <t>KUJ 914 XU</t>
  </si>
  <si>
    <t>MARKURDI DEPOT,BENUE STATE</t>
  </si>
  <si>
    <t>YAMAN NIG</t>
  </si>
  <si>
    <t>KJA 49 XQ</t>
  </si>
  <si>
    <t>OGUN STATE</t>
  </si>
  <si>
    <t>CORNERSTONE</t>
  </si>
  <si>
    <t>ALONG UGHELLI-ISOKO RD,OZORO,DELTA STATE</t>
  </si>
  <si>
    <t>OGAJIENAPE</t>
  </si>
  <si>
    <t>LKJ 662 XU</t>
  </si>
  <si>
    <t>CONERSTONE LTD</t>
  </si>
  <si>
    <t>KTU 514 XB</t>
  </si>
  <si>
    <t>ITAIGHO</t>
  </si>
  <si>
    <t>RBC 309 XP</t>
  </si>
  <si>
    <t>SULEJA,NIGER STATE/SULEJA DEPOT</t>
  </si>
  <si>
    <t>ASAIJA PET</t>
  </si>
  <si>
    <t>RRN 493 XA</t>
  </si>
  <si>
    <t>ASAIJA</t>
  </si>
  <si>
    <t>CORNER STONE</t>
  </si>
  <si>
    <t>FOMAS</t>
  </si>
  <si>
    <t>ASB 850 XA</t>
  </si>
  <si>
    <t>CDI</t>
  </si>
  <si>
    <t>13/5/2017</t>
  </si>
  <si>
    <t>RBC 213 XP</t>
  </si>
  <si>
    <t>NIGER STATE/SULEJA DEPOT.</t>
  </si>
  <si>
    <t>YAMAN NIG LTD</t>
  </si>
  <si>
    <t>EL-OHAZAK</t>
  </si>
  <si>
    <t>KSF 706 XF</t>
  </si>
  <si>
    <t>ASABA DELTA STATE.</t>
  </si>
  <si>
    <t>SPENCER</t>
  </si>
  <si>
    <t>GWA 586 YE</t>
  </si>
  <si>
    <t>LEE CONSOLIDATED</t>
  </si>
  <si>
    <t>UGHELLI, DELTA STATE.</t>
  </si>
  <si>
    <t>ADABA TRANSPORT</t>
  </si>
  <si>
    <t>KUJ 902 XU</t>
  </si>
  <si>
    <t>MAIMUS INTERGRATED OIL COMPANY</t>
  </si>
  <si>
    <t>KUJ 663 XT</t>
  </si>
  <si>
    <t>UKPO PET</t>
  </si>
  <si>
    <t>AKEEM OIL</t>
  </si>
  <si>
    <t>XG 326 JJJ</t>
  </si>
  <si>
    <t>NZE OIL</t>
  </si>
  <si>
    <t>WWR 56 XA</t>
  </si>
  <si>
    <t>ASBRA</t>
  </si>
  <si>
    <t>FKJ 936 XJ</t>
  </si>
  <si>
    <t xml:space="preserve">COM TONY </t>
  </si>
  <si>
    <t>ABJ 969 YJ</t>
  </si>
  <si>
    <t>CORNERSTONE LTD</t>
  </si>
  <si>
    <t>XN 207  JJJ</t>
  </si>
  <si>
    <t>AGOFURE LTD</t>
  </si>
  <si>
    <t>ABJ 968 YJ</t>
  </si>
  <si>
    <t>LEH 313 XA</t>
  </si>
  <si>
    <t>OSEMOTA</t>
  </si>
  <si>
    <t>SATIC</t>
  </si>
  <si>
    <t>EPR 621 XA</t>
  </si>
  <si>
    <t>BRIGHTVENTURES GLOBAL LTD</t>
  </si>
  <si>
    <t>USL 945 YA</t>
  </si>
  <si>
    <t>AGBOR, DELTA STATE.</t>
  </si>
  <si>
    <t>SUNNY OSEMOTA</t>
  </si>
  <si>
    <t>AMBURSAH</t>
  </si>
  <si>
    <t>BRK 587 XA</t>
  </si>
  <si>
    <t>GUSAU DEPOT, ZAMFARA STATE</t>
  </si>
  <si>
    <t>AMBROSA NIG LTD</t>
  </si>
  <si>
    <t>LANAV</t>
  </si>
  <si>
    <t>WARRI, DELTA STATE</t>
  </si>
  <si>
    <t xml:space="preserve">FOMAS MARINE  </t>
  </si>
  <si>
    <t>15/5/2017</t>
  </si>
  <si>
    <t>XP 953 KRD</t>
  </si>
  <si>
    <t>AA FUTUK</t>
  </si>
  <si>
    <t>AKK 980 XA</t>
  </si>
  <si>
    <t>GOMBE DEPOT</t>
  </si>
  <si>
    <t>ALH ADAMU FUTUK</t>
  </si>
  <si>
    <t>YLA 460 XA</t>
  </si>
  <si>
    <t>YOLA, ADAMAWA STATE.</t>
  </si>
  <si>
    <t>YLA 152 XM</t>
  </si>
  <si>
    <t>MDG 108 XA</t>
  </si>
  <si>
    <t>YLA 417 XM</t>
  </si>
  <si>
    <t>LANAV LTD</t>
  </si>
  <si>
    <t>GBELURA INV</t>
  </si>
  <si>
    <t>USL; 82 ZC</t>
  </si>
  <si>
    <t>LSR 918 XB</t>
  </si>
  <si>
    <t>BAM 142 XA</t>
  </si>
  <si>
    <t>AA ZABIBE</t>
  </si>
  <si>
    <t>BEST EAGLE</t>
  </si>
  <si>
    <t>ENU 832 XF</t>
  </si>
  <si>
    <t>SALVIZ</t>
  </si>
  <si>
    <t>ENU 946 ZX</t>
  </si>
  <si>
    <t>XU 380 MUS</t>
  </si>
  <si>
    <t>KVOVW GLOBAL</t>
  </si>
  <si>
    <t>US GHALI</t>
  </si>
  <si>
    <t>LND 925 XP</t>
  </si>
  <si>
    <t>TEZINOS OIL</t>
  </si>
  <si>
    <t>GLOBE OIL</t>
  </si>
  <si>
    <t>WWR 66 XA</t>
  </si>
  <si>
    <t>BENINEDO STATE</t>
  </si>
  <si>
    <t>SUNY BEST</t>
  </si>
  <si>
    <t>AYAS OIL</t>
  </si>
  <si>
    <t>PTN 379 XA</t>
  </si>
  <si>
    <t>AGBOR DELTA STATE</t>
  </si>
  <si>
    <t>CROWN OIL</t>
  </si>
  <si>
    <t>AKD 731 XL</t>
  </si>
  <si>
    <t>CLIFRUITH</t>
  </si>
  <si>
    <t>JJJ 20 XS</t>
  </si>
  <si>
    <t>GUSAU DEPOT</t>
  </si>
  <si>
    <t>GADE GADE</t>
  </si>
  <si>
    <t>ALOHAN</t>
  </si>
  <si>
    <t>BEN 517 YY</t>
  </si>
  <si>
    <t>BENIN EDO STATE</t>
  </si>
  <si>
    <t>ASAIJA PET NIG</t>
  </si>
  <si>
    <t>GWL  88 XJ</t>
  </si>
  <si>
    <t>KANO, KANO STATE</t>
  </si>
  <si>
    <t>ASAIJA OIL</t>
  </si>
  <si>
    <t>HIMMA PETROLEUM</t>
  </si>
  <si>
    <t>KTN 320 XA</t>
  </si>
  <si>
    <t>MUTUNCHI PET</t>
  </si>
  <si>
    <t>HIMMAPETROLEUM</t>
  </si>
  <si>
    <t>FTA 195 XA</t>
  </si>
  <si>
    <t>CRC 71 XA</t>
  </si>
  <si>
    <t>KTN 537 YZ</t>
  </si>
  <si>
    <t>KTN 319 XA</t>
  </si>
  <si>
    <t>KTN 665 XA</t>
  </si>
  <si>
    <t>KTN 533 YZ</t>
  </si>
  <si>
    <t>GLOBAL QUETUDE</t>
  </si>
  <si>
    <t>GBZ 437 XA</t>
  </si>
  <si>
    <t>SULEJA, NIGER STATE</t>
  </si>
  <si>
    <t>KTN 439 YZ</t>
  </si>
  <si>
    <t>XR 561 KRD</t>
  </si>
  <si>
    <t>ELVANO OIL</t>
  </si>
  <si>
    <t>KTN 441 YZ</t>
  </si>
  <si>
    <t>KOBAY LTD</t>
  </si>
  <si>
    <t>TIAKA.O GLOBAL</t>
  </si>
  <si>
    <t xml:space="preserve">CROWN OIL </t>
  </si>
  <si>
    <t>BEN 442 XB</t>
  </si>
  <si>
    <t>ASABA, DELTA STATE</t>
  </si>
  <si>
    <t>CLIFFORD OIL</t>
  </si>
  <si>
    <t>AKK 978 XA</t>
  </si>
  <si>
    <t>BEN 516 YY</t>
  </si>
  <si>
    <t>JEROVID</t>
  </si>
  <si>
    <t>AAA 638 XJ</t>
  </si>
  <si>
    <t>16/5/2017</t>
  </si>
  <si>
    <t>ALOHAN LTD</t>
  </si>
  <si>
    <t>BEN 515 YY</t>
  </si>
  <si>
    <t>ANAYO CHUKWU</t>
  </si>
  <si>
    <t>USL 650 YA</t>
  </si>
  <si>
    <t>AFZ 596 XA</t>
  </si>
  <si>
    <t>OGHARA,DELTA STATE</t>
  </si>
  <si>
    <t>SAMASASE INT</t>
  </si>
  <si>
    <t>JANARISH</t>
  </si>
  <si>
    <t>SKL 403 XA</t>
  </si>
  <si>
    <t>UGHELLI,DELTA STATE</t>
  </si>
  <si>
    <t>VENY GLOBAL</t>
  </si>
  <si>
    <t>BEN 135 ZW</t>
  </si>
  <si>
    <t>MONAPET</t>
  </si>
  <si>
    <t>GLOBE OIL LTD</t>
  </si>
  <si>
    <t>EFR 772 XA</t>
  </si>
  <si>
    <t>GGFIDI NIG LTD</t>
  </si>
  <si>
    <t>UKPOKU</t>
  </si>
  <si>
    <t>XD 376 DGE</t>
  </si>
  <si>
    <t>WARRI-OZORO,DELTA STATE</t>
  </si>
  <si>
    <t>SKL 292 XA</t>
  </si>
  <si>
    <t>SAPELE,DELTA STATE</t>
  </si>
  <si>
    <t>RASGOKE</t>
  </si>
  <si>
    <t>ENU 908 ZX</t>
  </si>
  <si>
    <t>EL GAO PET</t>
  </si>
  <si>
    <t>KSF 459 XJ</t>
  </si>
  <si>
    <t>AGL 779 XJ</t>
  </si>
  <si>
    <t>SULEJA DEPOT,NIGER STATE</t>
  </si>
  <si>
    <t>LUEMOL</t>
  </si>
  <si>
    <t>MAYOKANWA</t>
  </si>
  <si>
    <t>ABC 78 XC</t>
  </si>
  <si>
    <t>XC 194 EFR</t>
  </si>
  <si>
    <t>OTAS PET</t>
  </si>
  <si>
    <t>XH 718 USL</t>
  </si>
  <si>
    <t>DARBARA OIL</t>
  </si>
  <si>
    <t>CHRISLOBITO</t>
  </si>
  <si>
    <t>ZIOK INT</t>
  </si>
  <si>
    <t>GRA 577 XA</t>
  </si>
  <si>
    <t>TRUSTEE</t>
  </si>
  <si>
    <t>ELGAD PET</t>
  </si>
  <si>
    <t xml:space="preserve">UNLESSGOD </t>
  </si>
  <si>
    <t>CHRISLOBITO LTD</t>
  </si>
  <si>
    <t>AKEEM OIL &amp; GAS LTD</t>
  </si>
  <si>
    <t>FLAPA OIL NIG LTD</t>
  </si>
  <si>
    <t>SKL 361 XA</t>
  </si>
  <si>
    <t>MILABIZ NIG LTD</t>
  </si>
  <si>
    <t>ETU 276 XA</t>
  </si>
  <si>
    <t>3 SONS INVESTMENT CONCEPT</t>
  </si>
  <si>
    <t>GLOBAL QUITUDE</t>
  </si>
  <si>
    <t>ABJ 943 XN</t>
  </si>
  <si>
    <t>WWR 202 XA</t>
  </si>
  <si>
    <t>UGHELLI, DELTA STATE</t>
  </si>
  <si>
    <t>LUSUA</t>
  </si>
  <si>
    <t>KING KNIGHT</t>
  </si>
  <si>
    <t>XU 896 AGL</t>
  </si>
  <si>
    <t>AGBOR, DELTA STATE</t>
  </si>
  <si>
    <t>MANZ NIG</t>
  </si>
  <si>
    <t>KTU 400 XA</t>
  </si>
  <si>
    <t>ED-KAY VENTURE</t>
  </si>
  <si>
    <t>17/5/2017</t>
  </si>
  <si>
    <t>BAKOSA OIL</t>
  </si>
  <si>
    <t>MKA 141 YJ</t>
  </si>
  <si>
    <t>SOAAS</t>
  </si>
  <si>
    <t>MKA 142 YJ</t>
  </si>
  <si>
    <t>UBJ 190 XA</t>
  </si>
  <si>
    <t>MUSALIFAR INV</t>
  </si>
  <si>
    <t>XP 669 APP</t>
  </si>
  <si>
    <t>JOSEPH AGWEFADA</t>
  </si>
  <si>
    <t>KINGS KNIGHT</t>
  </si>
  <si>
    <t>AKD 236 XD</t>
  </si>
  <si>
    <t>EDKAY VENT</t>
  </si>
  <si>
    <t>TEZINOS</t>
  </si>
  <si>
    <t>FIAPA OIL</t>
  </si>
  <si>
    <t>XS 630 FKJ</t>
  </si>
  <si>
    <t>AWK 505 XC</t>
  </si>
  <si>
    <t>NDUMORE OIL</t>
  </si>
  <si>
    <t>GRA 452 XA</t>
  </si>
  <si>
    <t>UGHELLI-PATANI RD,UGHELLI,DELTA STATE</t>
  </si>
  <si>
    <t>ABC 31 XH</t>
  </si>
  <si>
    <t>GREEN SPARROW</t>
  </si>
  <si>
    <t>GWA 822 YM</t>
  </si>
  <si>
    <t>NNPC RETAIL</t>
  </si>
  <si>
    <t>KSF 706 XT</t>
  </si>
  <si>
    <t>LSR 146 XD</t>
  </si>
  <si>
    <t>SHIDIKO OIL</t>
  </si>
  <si>
    <t>AYB 35 XP</t>
  </si>
  <si>
    <t>18/5/2017</t>
  </si>
  <si>
    <t>JANARICH LTD</t>
  </si>
  <si>
    <t>MOSOGAR,DELTA STATE</t>
  </si>
  <si>
    <t>VEMY GLOBAL</t>
  </si>
  <si>
    <t>FIAPA OIL NIG LTD</t>
  </si>
  <si>
    <t>KPE 525 XA</t>
  </si>
  <si>
    <t>OSOGBO,OSUN STATE</t>
  </si>
  <si>
    <t>UMARU SALIHU KOKO</t>
  </si>
  <si>
    <t>BES 140 XA</t>
  </si>
  <si>
    <t>MINNA DEPOT</t>
  </si>
  <si>
    <t>US KOKO</t>
  </si>
  <si>
    <t>BES 129 XA</t>
  </si>
  <si>
    <t>XB 212 KLK</t>
  </si>
  <si>
    <t>BES 138 XA</t>
  </si>
  <si>
    <t>BES 130 XA</t>
  </si>
  <si>
    <t>BES 127 XA</t>
  </si>
  <si>
    <t>BES 137 XA</t>
  </si>
  <si>
    <t>KSF 442 XJ</t>
  </si>
  <si>
    <t>CHOOSEN WAY</t>
  </si>
  <si>
    <t>MRS OIL PLC</t>
  </si>
  <si>
    <t>AKL 564 XA</t>
  </si>
  <si>
    <t>SAPELE, RD,DELTA STATE</t>
  </si>
  <si>
    <t>EFR 80 XA</t>
  </si>
  <si>
    <t>BENY PAUL</t>
  </si>
  <si>
    <t>MUHABAT TUNGA</t>
  </si>
  <si>
    <t>AWE 259 XA</t>
  </si>
  <si>
    <t>MUHABAT</t>
  </si>
  <si>
    <t>BMG 28 XA</t>
  </si>
  <si>
    <t>BLUEPOINT</t>
  </si>
  <si>
    <t>KUJ 283 XT</t>
  </si>
  <si>
    <t>EFR 313 ZQ</t>
  </si>
  <si>
    <t>KNT 397 XA</t>
  </si>
  <si>
    <t>KUJ 168 XA</t>
  </si>
  <si>
    <t xml:space="preserve">CHIKESON </t>
  </si>
  <si>
    <t>FRANK</t>
  </si>
  <si>
    <t>KNT 398 XA</t>
  </si>
  <si>
    <t>KNT 155 XA</t>
  </si>
  <si>
    <t>HIMMA MERCHANT</t>
  </si>
  <si>
    <t>XP 442 SMK</t>
  </si>
  <si>
    <t>SMILE CONSOLIDATED</t>
  </si>
  <si>
    <t>CHIKEMSON</t>
  </si>
  <si>
    <t>EFR 567 XA</t>
  </si>
  <si>
    <t>EZERIBE</t>
  </si>
  <si>
    <t>PHILLBLESS</t>
  </si>
  <si>
    <t>XB 233 PTN</t>
  </si>
  <si>
    <t>SHIDKO</t>
  </si>
  <si>
    <t>ASHA SHAYI</t>
  </si>
  <si>
    <t>CRC 32 XA</t>
  </si>
  <si>
    <t>ASHASHAYI</t>
  </si>
  <si>
    <t>MLF 58 XA</t>
  </si>
  <si>
    <t>PAT OHIS</t>
  </si>
  <si>
    <t>LSD 234 XC</t>
  </si>
  <si>
    <t>ROLLING PET</t>
  </si>
  <si>
    <t>ALL NNAMDI</t>
  </si>
  <si>
    <t>KNK 151 XA</t>
  </si>
  <si>
    <t>MASHASHA</t>
  </si>
  <si>
    <t>MAY EWERE</t>
  </si>
  <si>
    <t>SMK 180 XF</t>
  </si>
  <si>
    <t>AGBOR,DELTA STATE</t>
  </si>
  <si>
    <t>KAYJ KAYJ</t>
  </si>
  <si>
    <t>TONIMAS NIG LTD</t>
  </si>
  <si>
    <t>AAA 07 XV</t>
  </si>
  <si>
    <t>126859. 126858</t>
  </si>
  <si>
    <t>19209, 19210</t>
  </si>
  <si>
    <t>LDE GLOBAL</t>
  </si>
  <si>
    <t>FTA 257 XA</t>
  </si>
  <si>
    <t>BES 139 XA</t>
  </si>
  <si>
    <t>U.S KOKO</t>
  </si>
  <si>
    <t>GLOBAL QUIETUDE</t>
  </si>
  <si>
    <t>BEN 814 YY</t>
  </si>
  <si>
    <t>SULEJA DEPOT</t>
  </si>
  <si>
    <t>EMMALIZ</t>
  </si>
  <si>
    <t>ABC 448 XA</t>
  </si>
  <si>
    <t>MAY-EWERE</t>
  </si>
  <si>
    <t>XB 222 PTN</t>
  </si>
  <si>
    <t>126973/126872</t>
  </si>
  <si>
    <t>19200/19201</t>
  </si>
  <si>
    <t>KAY PUMPING</t>
  </si>
  <si>
    <t>JET BROTHERS</t>
  </si>
  <si>
    <t>XV 609 FKJ</t>
  </si>
  <si>
    <t>126867/126866</t>
  </si>
  <si>
    <t>19202/19203</t>
  </si>
  <si>
    <t>OBIARUKU,DELTA STATE</t>
  </si>
  <si>
    <t>WALTER</t>
  </si>
  <si>
    <t>EZA 308 XA</t>
  </si>
  <si>
    <t>126861/126860</t>
  </si>
  <si>
    <t>19207/19208</t>
  </si>
  <si>
    <t>BAYELSA STATE</t>
  </si>
  <si>
    <t>TONIMAS</t>
  </si>
  <si>
    <t>UMA 600 YW</t>
  </si>
  <si>
    <t>OLUWASUN INV</t>
  </si>
  <si>
    <t>USL 944 YA</t>
  </si>
  <si>
    <t>126864, 126865</t>
  </si>
  <si>
    <t>19213, 19214</t>
  </si>
  <si>
    <t>IKORODU,LAGOS STATE</t>
  </si>
  <si>
    <t>JISONS</t>
  </si>
  <si>
    <t>3SONS INV</t>
  </si>
  <si>
    <t>JOMARFEG</t>
  </si>
  <si>
    <t>EFR 303 ZQ</t>
  </si>
  <si>
    <t>126871, 126870</t>
  </si>
  <si>
    <t>19216, 19217</t>
  </si>
  <si>
    <t>SAM JOHN</t>
  </si>
  <si>
    <t>WWR 995 XA</t>
  </si>
  <si>
    <t>162862, 162863</t>
  </si>
  <si>
    <t>19218, 19219</t>
  </si>
  <si>
    <t>ABRAKA,DELTA STATE</t>
  </si>
  <si>
    <t>TOP ONE</t>
  </si>
  <si>
    <t>BMA 316 XA</t>
  </si>
  <si>
    <t>OSERAYE</t>
  </si>
  <si>
    <t>FKJ 29 XR</t>
  </si>
  <si>
    <t>PATANI,DELTA STATE</t>
  </si>
  <si>
    <t>UBANUTE</t>
  </si>
  <si>
    <t>CROSS OVER</t>
  </si>
  <si>
    <t>JJJ 457 XK</t>
  </si>
  <si>
    <t>19/5/2017</t>
  </si>
  <si>
    <t>BUOVO</t>
  </si>
  <si>
    <t>OKPEDE</t>
  </si>
  <si>
    <t>MRS OIL</t>
  </si>
  <si>
    <t>XB 990 EFR</t>
  </si>
  <si>
    <t>FAVOURED STEP</t>
  </si>
  <si>
    <t>ABA 08 YG</t>
  </si>
  <si>
    <t>OLEH,DELTA STATE</t>
  </si>
  <si>
    <t>SABO,EDO STATE</t>
  </si>
  <si>
    <t>126869, 126868</t>
  </si>
  <si>
    <t>19231, 19232</t>
  </si>
  <si>
    <t>SAPELE RD,DELTA STATE</t>
  </si>
  <si>
    <t>OMOGHENE</t>
  </si>
  <si>
    <t>PTN 383 XA</t>
  </si>
  <si>
    <t>OLUWASEUN INV</t>
  </si>
  <si>
    <t>126952, 126953</t>
  </si>
  <si>
    <t>19237, 19238</t>
  </si>
  <si>
    <t>DIYU LTD</t>
  </si>
  <si>
    <t>PTN 451 XA</t>
  </si>
  <si>
    <t>SAPELE RD,BENIN EDO STATE</t>
  </si>
  <si>
    <t>SHIDCO</t>
  </si>
  <si>
    <t>DOMINION COLOUR</t>
  </si>
  <si>
    <t>DMA 461 XA</t>
  </si>
  <si>
    <t>KUJ 289 XT</t>
  </si>
  <si>
    <t>KUJ 169 XA</t>
  </si>
  <si>
    <t>BENNY PAUL</t>
  </si>
  <si>
    <t>GAYE LTD</t>
  </si>
  <si>
    <t>XR 520 EFR</t>
  </si>
  <si>
    <t>EDAFE</t>
  </si>
  <si>
    <t>MNA 895 XA</t>
  </si>
  <si>
    <t>UMARU SALIHO KOKO</t>
  </si>
  <si>
    <t>BES 132 XA</t>
  </si>
  <si>
    <t>MUNTUNCHI</t>
  </si>
  <si>
    <t>KANO,KANO STATE</t>
  </si>
  <si>
    <t>CRC 39 XA</t>
  </si>
  <si>
    <t>CRC 37 XA</t>
  </si>
  <si>
    <t>KTN 530 YZ</t>
  </si>
  <si>
    <t>DSZ 479 XA</t>
  </si>
  <si>
    <t>GFLEET OPT</t>
  </si>
  <si>
    <t>XS 676 ENU</t>
  </si>
  <si>
    <t>PRINDRIL</t>
  </si>
  <si>
    <t>JEROH PET</t>
  </si>
  <si>
    <t>WWR 739 XA</t>
  </si>
  <si>
    <t>TOPONE</t>
  </si>
  <si>
    <t>KASTLE</t>
  </si>
  <si>
    <t>XQ 150 LSD</t>
  </si>
  <si>
    <t>EFR 590 XA</t>
  </si>
  <si>
    <t>KOBAY VENT</t>
  </si>
  <si>
    <t>XA 548 KPE</t>
  </si>
  <si>
    <t>OVUS TRANS.</t>
  </si>
  <si>
    <t>WAZKAB GLOBAL</t>
  </si>
  <si>
    <t>XU 736 SMK</t>
  </si>
  <si>
    <t>RICHARD OIL</t>
  </si>
  <si>
    <t>EKY 807 XG</t>
  </si>
  <si>
    <t>CHIT TIM</t>
  </si>
  <si>
    <t>AGBOR,DELTA STAT</t>
  </si>
  <si>
    <t>BOGEP OIL</t>
  </si>
  <si>
    <t>WALTER OIL</t>
  </si>
  <si>
    <t>ASOLYN</t>
  </si>
  <si>
    <t>PTN 199 XA</t>
  </si>
  <si>
    <t>XA 642 AKU</t>
  </si>
  <si>
    <t>FEKE BROWN</t>
  </si>
  <si>
    <t>ABANURATI</t>
  </si>
  <si>
    <t>KMA 381 XA</t>
  </si>
  <si>
    <t>ABNANURAT</t>
  </si>
  <si>
    <t>NAJWA GLOBAL</t>
  </si>
  <si>
    <t>DKA 681 YF</t>
  </si>
  <si>
    <t>NAJWA</t>
  </si>
  <si>
    <t>DKA 852 ZU</t>
  </si>
  <si>
    <t>ABANURA</t>
  </si>
  <si>
    <t>DKA 864 ZU</t>
  </si>
  <si>
    <t>ABANURAT</t>
  </si>
  <si>
    <t>WARRI, DELTA STATE.</t>
  </si>
  <si>
    <t>S.D.K GLOBAL</t>
  </si>
  <si>
    <t>GUS 264 XA</t>
  </si>
  <si>
    <t>GUSAU, ZAMFARA STATE</t>
  </si>
  <si>
    <t xml:space="preserve">MUNTUNCHI </t>
  </si>
  <si>
    <t>KTN 315 XA</t>
  </si>
  <si>
    <t>POOSAB NIG LTD</t>
  </si>
  <si>
    <t>AUC 823 XA</t>
  </si>
  <si>
    <t>SULEJA DEPOT, NIGER STATE</t>
  </si>
  <si>
    <t>MANNAJOT</t>
  </si>
  <si>
    <t>GUS 606 XA</t>
  </si>
  <si>
    <t>HAIDO PET</t>
  </si>
  <si>
    <t>MKA 601 ZB</t>
  </si>
  <si>
    <t>DEFACO INTER</t>
  </si>
  <si>
    <t>RBC 249 XP</t>
  </si>
  <si>
    <t>DAFACO  INTER</t>
  </si>
  <si>
    <t>ABANURAT NIG LTD</t>
  </si>
  <si>
    <t>DKA 856 ZU</t>
  </si>
  <si>
    <t>A I DANTAFIKI</t>
  </si>
  <si>
    <t>22/5/2017</t>
  </si>
  <si>
    <t>DKA 682 YF</t>
  </si>
  <si>
    <t>KADUNA STATE</t>
  </si>
  <si>
    <t>GWA 345 YM</t>
  </si>
  <si>
    <t>GUSAU</t>
  </si>
  <si>
    <t>SAMALIS VENT</t>
  </si>
  <si>
    <t>HARIZ PET</t>
  </si>
  <si>
    <t>RYM 108 XA</t>
  </si>
  <si>
    <t>JOS DEPOT,PLATEAU STATE</t>
  </si>
  <si>
    <t>EMMY &amp; SONS PET. LTD</t>
  </si>
  <si>
    <t>FETEGA VENT</t>
  </si>
  <si>
    <t>EFR 623 XA</t>
  </si>
  <si>
    <t>KAOSALAM GLOBAL NIG LTD</t>
  </si>
  <si>
    <t>BLOSSOM PET</t>
  </si>
  <si>
    <t xml:space="preserve">XK 597 BEN </t>
  </si>
  <si>
    <t>OKPEDE PET &amp; INV.CO LTD</t>
  </si>
  <si>
    <t>DJEMPARS LTD</t>
  </si>
  <si>
    <t>KVOVW GLOBAL LINK NIG LTD</t>
  </si>
  <si>
    <t xml:space="preserve">VETOKOM LTD </t>
  </si>
  <si>
    <t>WALTER OIL NIG LTD</t>
  </si>
  <si>
    <t>ADIYYATU NIG LTD</t>
  </si>
  <si>
    <t xml:space="preserve">TIAKA O.GLOBAL LINKS </t>
  </si>
  <si>
    <t>GREATLINE</t>
  </si>
  <si>
    <t>BEN 276 XC</t>
  </si>
  <si>
    <t>HIMMA MERCHANTS LTD</t>
  </si>
  <si>
    <t>ELVANO</t>
  </si>
  <si>
    <t>USL 954 YA</t>
  </si>
  <si>
    <t>SUNY OSEMOTA</t>
  </si>
  <si>
    <t>OPTIMA ENERGY</t>
  </si>
  <si>
    <t>AKW 164 XA</t>
  </si>
  <si>
    <t>VIDERA</t>
  </si>
  <si>
    <t>GUE 589 XA</t>
  </si>
  <si>
    <t>AMEFUA INV</t>
  </si>
  <si>
    <t>JJJ 64 XD</t>
  </si>
  <si>
    <t>COLLINZO</t>
  </si>
  <si>
    <t>EFR 126 XA</t>
  </si>
  <si>
    <t>GODS KEY OIL</t>
  </si>
  <si>
    <t>CDI NIG</t>
  </si>
  <si>
    <t>KJA 35 XE</t>
  </si>
  <si>
    <t>XM 366 KTU</t>
  </si>
  <si>
    <t>SUID PET</t>
  </si>
  <si>
    <t>WASCO LTD</t>
  </si>
  <si>
    <t>OVUS</t>
  </si>
  <si>
    <t>FLEET OPT</t>
  </si>
  <si>
    <t>FLEET OPTION</t>
  </si>
  <si>
    <t>BOLMAN</t>
  </si>
  <si>
    <t>APP 384 XT</t>
  </si>
  <si>
    <t>EASE RESOURCES</t>
  </si>
  <si>
    <t>JEROH</t>
  </si>
  <si>
    <t>ASHIRU NAGOMA</t>
  </si>
  <si>
    <t>SKK 257 XA</t>
  </si>
  <si>
    <t>EKY 180 XM</t>
  </si>
  <si>
    <t>TOYOYE LTD</t>
  </si>
  <si>
    <t>KRD 463 XD</t>
  </si>
  <si>
    <t>TOYOYE</t>
  </si>
  <si>
    <t>CIKO PET</t>
  </si>
  <si>
    <t>EFR 199 XA</t>
  </si>
  <si>
    <t>PETER &amp; SONS</t>
  </si>
  <si>
    <t>GWL 89 YJ</t>
  </si>
  <si>
    <t>KMC 775 ZN</t>
  </si>
  <si>
    <t>BBJ 198 XA</t>
  </si>
  <si>
    <t>DKA  426 XF</t>
  </si>
  <si>
    <t>GUSAU DEPOT, GUSAU</t>
  </si>
  <si>
    <t>DEFACTO</t>
  </si>
  <si>
    <t>elzingo</t>
  </si>
  <si>
    <t>23/5/2017</t>
  </si>
  <si>
    <t>TDU 468 XA</t>
  </si>
  <si>
    <t>WARRI,DELTA STTAE</t>
  </si>
  <si>
    <t>ASOLYN LTD</t>
  </si>
  <si>
    <t>G POTENTIAL</t>
  </si>
  <si>
    <t>EFR 776 XA</t>
  </si>
  <si>
    <t>SUAIBU</t>
  </si>
  <si>
    <t>CENTURY INTEGRATED OIL</t>
  </si>
  <si>
    <t>EFR 790 XA</t>
  </si>
  <si>
    <t>ELOHIM GLOBAL</t>
  </si>
  <si>
    <t>ASAFCO NIG LTD</t>
  </si>
  <si>
    <t>SKK 278 XA</t>
  </si>
  <si>
    <t>ZAMFARA STATE</t>
  </si>
  <si>
    <t>ASAF OIL</t>
  </si>
  <si>
    <t>OLUWA</t>
  </si>
  <si>
    <t>XB 846 SAP</t>
  </si>
  <si>
    <t>ADMUS</t>
  </si>
  <si>
    <t>BEST ABIONO INT</t>
  </si>
  <si>
    <t>MKD 561 XA</t>
  </si>
  <si>
    <t>BEGMAS</t>
  </si>
  <si>
    <t>MKD 29 XA</t>
  </si>
  <si>
    <t>CIJJOGS VENT</t>
  </si>
  <si>
    <t>FST 731 XL</t>
  </si>
  <si>
    <t>OIL BLOC</t>
  </si>
  <si>
    <t>MC MINET</t>
  </si>
  <si>
    <t>USL 168 YA</t>
  </si>
  <si>
    <t>SHAGUOLO LA</t>
  </si>
  <si>
    <t>EDKAY</t>
  </si>
  <si>
    <t>TEZINO OIL</t>
  </si>
  <si>
    <t>MRS</t>
  </si>
  <si>
    <t>EMMY &amp; SONS</t>
  </si>
  <si>
    <t>ATN 893 ZK</t>
  </si>
  <si>
    <t>JOS,PLATEAU STATE</t>
  </si>
  <si>
    <t>HARIZ</t>
  </si>
  <si>
    <t>FST 400 XN</t>
  </si>
  <si>
    <t>CARTEGE</t>
  </si>
  <si>
    <t>XB 219 LEH</t>
  </si>
  <si>
    <t>KWC 195 XA</t>
  </si>
  <si>
    <t>KTN 531 YZ</t>
  </si>
  <si>
    <t>BEN 754 XC</t>
  </si>
  <si>
    <t>MAN 167 XA</t>
  </si>
  <si>
    <t>KTN 649 XA</t>
  </si>
  <si>
    <t>KTN 327 XA</t>
  </si>
  <si>
    <t>LUSUA NIG LTD</t>
  </si>
  <si>
    <t>CHILEX PET &amp; GAS</t>
  </si>
  <si>
    <t>WWR 56 ZU</t>
  </si>
  <si>
    <t>ABA,ABIA STATE</t>
  </si>
  <si>
    <t>ETCETERA TECH SERVICES LTD</t>
  </si>
  <si>
    <t>ISEWEDE OVBUDE VENT</t>
  </si>
  <si>
    <t>EFR 621 XA</t>
  </si>
  <si>
    <t>DELTA STATE</t>
  </si>
  <si>
    <t>BRIGHT VENTURES GLOBAL LTD.</t>
  </si>
  <si>
    <t>YOLA DEPOT,ADAMAWA STATE</t>
  </si>
  <si>
    <t>XZ 411 JJJ</t>
  </si>
  <si>
    <t>YENAGOA,BAYELSA STATE</t>
  </si>
  <si>
    <t>BLESS &amp; BLESS</t>
  </si>
  <si>
    <t>EFR 81 XA</t>
  </si>
  <si>
    <t>JNR PATRICK</t>
  </si>
  <si>
    <t>MAKURDI,BENUE STATE</t>
  </si>
  <si>
    <t>BEN 854 XH</t>
  </si>
  <si>
    <t>FSK 19 XA</t>
  </si>
  <si>
    <t>M.M BELLO</t>
  </si>
  <si>
    <t>MKA 869 ZF</t>
  </si>
  <si>
    <t>A.B WADAYA</t>
  </si>
  <si>
    <t>BRK 925 XA</t>
  </si>
  <si>
    <t>A.S GALADIMA</t>
  </si>
  <si>
    <t>TRN 154 XA</t>
  </si>
  <si>
    <t>JJT 787 ZT</t>
  </si>
  <si>
    <t>JOS  DEPOT</t>
  </si>
  <si>
    <t>TONIMAS NIG</t>
  </si>
  <si>
    <t>SAPELE RD, DELTA STATE</t>
  </si>
  <si>
    <t>BRK 994 XA</t>
  </si>
  <si>
    <t>A.A NASARAWA  JEGA</t>
  </si>
  <si>
    <t>AWK 153 ZC</t>
  </si>
  <si>
    <t>JOS DEPOT</t>
  </si>
  <si>
    <t>ANW 230 XA</t>
  </si>
  <si>
    <t>ATN 896 ZK</t>
  </si>
  <si>
    <t>LGT 417 XA</t>
  </si>
  <si>
    <t>DNG 180 XA</t>
  </si>
  <si>
    <t>WMK 159 XA</t>
  </si>
  <si>
    <t>AWK 562 ZC</t>
  </si>
  <si>
    <t>ALANDIA OIL</t>
  </si>
  <si>
    <t>DECO RD,WARRI,DELTA STATE</t>
  </si>
  <si>
    <t>SUID</t>
  </si>
  <si>
    <t>24/5/2017</t>
  </si>
  <si>
    <t>XB 917 UGH</t>
  </si>
  <si>
    <t>CANDY PET</t>
  </si>
  <si>
    <t>ALONG UGHELLI-PATANI EXP.RD,UGHELLI,DELTA STATE</t>
  </si>
  <si>
    <t>AAA 180 XM</t>
  </si>
  <si>
    <t>BUR 258 XA</t>
  </si>
  <si>
    <t>BUR 260 XA</t>
  </si>
  <si>
    <t>TIGRACE</t>
  </si>
  <si>
    <t>XJ 192 UWW</t>
  </si>
  <si>
    <t>JA AWENAYERI</t>
  </si>
  <si>
    <t>FST 134 XM</t>
  </si>
  <si>
    <t>EMODIC</t>
  </si>
  <si>
    <t>OKPEDE PET</t>
  </si>
  <si>
    <t>UMARU S KOKO</t>
  </si>
  <si>
    <t>UGOKELV</t>
  </si>
  <si>
    <t>TAU 184 XA</t>
  </si>
  <si>
    <t>BES 126 XA</t>
  </si>
  <si>
    <t>LANAU</t>
  </si>
  <si>
    <t>EL OHAZAK</t>
  </si>
  <si>
    <t>MANZ</t>
  </si>
  <si>
    <t>EZA 309 XA</t>
  </si>
  <si>
    <t>ABRASHI OIL</t>
  </si>
  <si>
    <t>BWR 342 XD</t>
  </si>
  <si>
    <t>ABRASHI</t>
  </si>
  <si>
    <t>DGE 170 XA</t>
  </si>
  <si>
    <t>ARIDHYA</t>
  </si>
  <si>
    <t>DM KURFI</t>
  </si>
  <si>
    <t>CHITIM</t>
  </si>
  <si>
    <t>UGH 407 XA</t>
  </si>
  <si>
    <t>RICHARD</t>
  </si>
  <si>
    <t xml:space="preserve">KASLTE </t>
  </si>
  <si>
    <t>ED KAY</t>
  </si>
  <si>
    <t>FIDGBO</t>
  </si>
  <si>
    <t>SAMDAF</t>
  </si>
  <si>
    <t>GWK 589 XA</t>
  </si>
  <si>
    <t>TONNINNO</t>
  </si>
  <si>
    <t>XB 313 EFR</t>
  </si>
  <si>
    <t>CHURACS</t>
  </si>
  <si>
    <t>GWA GWA</t>
  </si>
  <si>
    <t>ABJ 500 YJ</t>
  </si>
  <si>
    <t>HATOM</t>
  </si>
  <si>
    <t>XW 821 MUS</t>
  </si>
  <si>
    <t>SHARP STONE</t>
  </si>
  <si>
    <t>SKL 414 XA</t>
  </si>
  <si>
    <t>RUK NUM</t>
  </si>
  <si>
    <t>ISELE PET</t>
  </si>
  <si>
    <t>AGL 826 XA</t>
  </si>
  <si>
    <t>ZIOK</t>
  </si>
  <si>
    <t>EMYSON OIL</t>
  </si>
  <si>
    <t>YDB 52 XA</t>
  </si>
  <si>
    <t>BENGOLD</t>
  </si>
  <si>
    <t>KAY-J-KAY-J</t>
  </si>
  <si>
    <t>SKL 291 XA</t>
  </si>
  <si>
    <t>PHILOEMOEFE</t>
  </si>
  <si>
    <t>25/5/2017</t>
  </si>
  <si>
    <t>HAMUJA</t>
  </si>
  <si>
    <t>EKY 256 XQ</t>
  </si>
  <si>
    <t>HODEX PET,AFIESERE RD,UGHELLI,DELTA STATE</t>
  </si>
  <si>
    <t>KSA</t>
  </si>
  <si>
    <t>KRD 771 XT</t>
  </si>
  <si>
    <t>SAGWE STATION,UDU ALADJA RD,OKPARE UGHELLI,DELTA STATE</t>
  </si>
  <si>
    <t>BDG 268 XN</t>
  </si>
  <si>
    <t>BASS GLOBAL/S</t>
  </si>
  <si>
    <t>TOO 46 DT</t>
  </si>
  <si>
    <t>OWERRI,IMO STATE</t>
  </si>
  <si>
    <t>EMMANUEL</t>
  </si>
  <si>
    <t>KRD 771 X7</t>
  </si>
  <si>
    <t>ASB 701 XA</t>
  </si>
  <si>
    <t>TEE GARRET</t>
  </si>
  <si>
    <t>MRS FS, IKARE, ONDO STATE</t>
  </si>
  <si>
    <t>BASS GLOBAL</t>
  </si>
  <si>
    <t>ASB 842 ZH</t>
  </si>
  <si>
    <t>ONITSHA,OWERRI RD,ULI ANAMBRA STATE</t>
  </si>
  <si>
    <t>NNANEDIUM OIL</t>
  </si>
  <si>
    <t>ASB 846 ZH</t>
  </si>
  <si>
    <t>KM 55 ONITSHA OWERRI RD,ULI ANAMBRA STATE</t>
  </si>
  <si>
    <t>EFR 775 XA</t>
  </si>
  <si>
    <t>CELLAM F/STATION,IKARE/ADO-EKITI,ONDO&amp;EKITI STATE</t>
  </si>
  <si>
    <t>ONDO &amp; EKITI STATE</t>
  </si>
  <si>
    <t>PHILLBLES INT</t>
  </si>
  <si>
    <t>ADEBAT</t>
  </si>
  <si>
    <t>LSR 383 XN</t>
  </si>
  <si>
    <t>ILORIN,KWARA STATE</t>
  </si>
  <si>
    <t>EL GAO</t>
  </si>
  <si>
    <t>MALABIZ</t>
  </si>
  <si>
    <t>MATRI</t>
  </si>
  <si>
    <t>JIANG PET</t>
  </si>
  <si>
    <t>SAMJO</t>
  </si>
  <si>
    <t>FST 402 XN</t>
  </si>
  <si>
    <t>CARTEGE OIL</t>
  </si>
  <si>
    <t>YD 262 KJA</t>
  </si>
  <si>
    <t>GRIFFY</t>
  </si>
  <si>
    <t>UGHELLI-ISOKO RD,OZORO,DELTA STATE</t>
  </si>
  <si>
    <t>UGHELLI,DELTA STATE0</t>
  </si>
  <si>
    <t>EL NUMED</t>
  </si>
  <si>
    <t>TKP 522 XA</t>
  </si>
  <si>
    <t>FIAPA</t>
  </si>
  <si>
    <t>XK 780 UWN</t>
  </si>
  <si>
    <t>ST DOS</t>
  </si>
  <si>
    <t>XP 290 GGE</t>
  </si>
  <si>
    <t>el gao pe</t>
  </si>
  <si>
    <t>klk 186 xa</t>
  </si>
  <si>
    <t>TIAKO O</t>
  </si>
  <si>
    <t>SMILE CON</t>
  </si>
  <si>
    <t>EMMY &amp; SONS PET</t>
  </si>
  <si>
    <t>JJT 774 ZH</t>
  </si>
  <si>
    <t>ODIO AND SONS</t>
  </si>
  <si>
    <t>PETER &amp; SONS NIG LTD</t>
  </si>
  <si>
    <t>LOKOJA, KOGI STATE</t>
  </si>
  <si>
    <t>ITAIGHO VENTURES NIG LTD</t>
  </si>
  <si>
    <t>KOGOS</t>
  </si>
  <si>
    <t>EFR 558 XA</t>
  </si>
  <si>
    <t>SUNNY.A . CHIBEJI</t>
  </si>
  <si>
    <t>UGH 725 XA</t>
  </si>
  <si>
    <t>KESMAY</t>
  </si>
  <si>
    <t>26/5/2017</t>
  </si>
  <si>
    <t>XA 317 BUR</t>
  </si>
  <si>
    <t>OANDO PLC</t>
  </si>
  <si>
    <t>PTN 476 XA</t>
  </si>
  <si>
    <t>OKPE RD,SAPELE,DELTA STATE</t>
  </si>
  <si>
    <t>PTN 377 XA</t>
  </si>
  <si>
    <t>OLD LAGOS RD,AGBOR,DELTA STATE</t>
  </si>
  <si>
    <t>YENAGOA BAYELSA STTAE</t>
  </si>
  <si>
    <t xml:space="preserve">FIAPA </t>
  </si>
  <si>
    <t>GGE 307 XE</t>
  </si>
  <si>
    <t>EKY 179 XM</t>
  </si>
  <si>
    <t xml:space="preserve">ZIOK </t>
  </si>
  <si>
    <t>AGL 335 XT</t>
  </si>
  <si>
    <t>HYDR</t>
  </si>
  <si>
    <t>WWR 997 XA</t>
  </si>
  <si>
    <t>127810, 127809</t>
  </si>
  <si>
    <t>19467, 19468</t>
  </si>
  <si>
    <t>30/5/2017</t>
  </si>
  <si>
    <t>GGE 02 XP</t>
  </si>
  <si>
    <t>FKJ 450 XE</t>
  </si>
  <si>
    <t>KJA 63 XQ</t>
  </si>
  <si>
    <t>KRD 469 XT</t>
  </si>
  <si>
    <t>MUS 833 XP</t>
  </si>
  <si>
    <t>KRD 478 XT</t>
  </si>
  <si>
    <t>MOSIMI DEPOT</t>
  </si>
  <si>
    <t>31/5/2017</t>
  </si>
  <si>
    <t>GGE 182 XT</t>
  </si>
  <si>
    <t>ALD 530 XS</t>
  </si>
  <si>
    <t>JJJ 303 XP</t>
  </si>
  <si>
    <t>KRD 473 XT</t>
  </si>
  <si>
    <t>UDU RD,WARRI,DELTA STATE</t>
  </si>
  <si>
    <t>KJA 410 XH</t>
  </si>
  <si>
    <t>OGUN STATE/MOSIMI DEPOT</t>
  </si>
  <si>
    <t>EPE 101 XV</t>
  </si>
  <si>
    <t>AKD 720 XT</t>
  </si>
  <si>
    <t>TOO 47 DT</t>
  </si>
  <si>
    <t>EAST WEST RD,AGBAHO DELTA STATE</t>
  </si>
  <si>
    <t>ST LUKES</t>
  </si>
  <si>
    <t>TOTAL MATRIX TRUCK OUT</t>
  </si>
  <si>
    <t>PDO/OGHARA</t>
  </si>
  <si>
    <t>PPMC TRUCK OUT REPORT AT RAINOIL DEPOT FOR MONTH OF MAY, 2017</t>
  </si>
  <si>
    <t>CHEKWUBE CHUKWU</t>
  </si>
  <si>
    <t>LND 514 XE</t>
  </si>
  <si>
    <t>ENUGU</t>
  </si>
  <si>
    <t>KJA 900 XR</t>
  </si>
  <si>
    <t>MAKURDI</t>
  </si>
  <si>
    <t>EDENOKUN</t>
  </si>
  <si>
    <t>BKW 729 XA</t>
  </si>
  <si>
    <t>SULEJA</t>
  </si>
  <si>
    <t>AKATA</t>
  </si>
  <si>
    <t>EPEN591 XG</t>
  </si>
  <si>
    <t>KRD 588 XA</t>
  </si>
  <si>
    <t>ALWAYS PET</t>
  </si>
  <si>
    <t>AYB 344 XA</t>
  </si>
  <si>
    <t>EFR 318 ZQ</t>
  </si>
  <si>
    <t>USL 278 XA</t>
  </si>
  <si>
    <t>BLUE CROWN</t>
  </si>
  <si>
    <t>DGE 414 XB</t>
  </si>
  <si>
    <t>EL-SHABAB</t>
  </si>
  <si>
    <t>AKD 481 XN</t>
  </si>
  <si>
    <t>MINNA</t>
  </si>
  <si>
    <t>GWA 656 XS</t>
  </si>
  <si>
    <t>BEN 04 ZU</t>
  </si>
  <si>
    <t>BEN 841 ZW</t>
  </si>
  <si>
    <t>AYB 916 XA</t>
  </si>
  <si>
    <t>AYB 679 XA</t>
  </si>
  <si>
    <t>USL 241 ZC</t>
  </si>
  <si>
    <t>WWR 317 ZU</t>
  </si>
  <si>
    <t>PHC</t>
  </si>
  <si>
    <t>ASEMOLEX</t>
  </si>
  <si>
    <t>USL 504 YA</t>
  </si>
  <si>
    <t>GGE 626 XT</t>
  </si>
  <si>
    <t>BEN 127 YP</t>
  </si>
  <si>
    <t>GUE 23 XA</t>
  </si>
  <si>
    <t>OZIMAZI</t>
  </si>
  <si>
    <t>GGE 625 XT</t>
  </si>
  <si>
    <t>BDG 654 XC</t>
  </si>
  <si>
    <t>AGBOR</t>
  </si>
  <si>
    <t>FAITH IN GOD</t>
  </si>
  <si>
    <t>XD 591 FUG</t>
  </si>
  <si>
    <t>GOSONS LTD</t>
  </si>
  <si>
    <t>KAK 50 YQ</t>
  </si>
  <si>
    <t>AKUNGBA</t>
  </si>
  <si>
    <t>ASB 156 XA</t>
  </si>
  <si>
    <t>(28) INDEPENDENTS</t>
  </si>
  <si>
    <t>URM 578 XA</t>
  </si>
  <si>
    <t>PHC, RIVERS</t>
  </si>
  <si>
    <t>SHERIF ABDUL</t>
  </si>
  <si>
    <t>EFR 315 XA</t>
  </si>
  <si>
    <t>AKURE, ONDO</t>
  </si>
  <si>
    <t>BDG 655 XC</t>
  </si>
  <si>
    <t>AGBOR, DELTA</t>
  </si>
  <si>
    <t>(03) INDEPENDENTS</t>
  </si>
  <si>
    <t>GLOBAL Q</t>
  </si>
  <si>
    <t>SULEJA, NIGER</t>
  </si>
  <si>
    <t>MUS 123NXR</t>
  </si>
  <si>
    <t>BEN 03 ZU</t>
  </si>
  <si>
    <t>(04) INDEPENDENTS</t>
  </si>
  <si>
    <t>SGM 836 XA</t>
  </si>
  <si>
    <t>AKURE</t>
  </si>
  <si>
    <t>ALPHA BYKEEZ</t>
  </si>
  <si>
    <t>AKA 297 XA</t>
  </si>
  <si>
    <t>ASABA</t>
  </si>
  <si>
    <t>EL-NUMED</t>
  </si>
  <si>
    <t>LKJ 722 XU</t>
  </si>
  <si>
    <t>NOMA</t>
  </si>
  <si>
    <t>USL 607 YA</t>
  </si>
  <si>
    <t>OHUNENE</t>
  </si>
  <si>
    <t>LND 25 XG</t>
  </si>
  <si>
    <t>LND 821 XA</t>
  </si>
  <si>
    <t>LND 822 XA</t>
  </si>
  <si>
    <t>NICE MOHD</t>
  </si>
  <si>
    <t>LND 27 XG</t>
  </si>
  <si>
    <t>APP 640 XB</t>
  </si>
  <si>
    <t>USL 286 ZC</t>
  </si>
  <si>
    <t>ISUA</t>
  </si>
  <si>
    <t>USL 503 YA</t>
  </si>
  <si>
    <t>OGESALUDE</t>
  </si>
  <si>
    <t>USL 268 ZC</t>
  </si>
  <si>
    <t>LOKOJA</t>
  </si>
  <si>
    <t>DAMORIA</t>
  </si>
  <si>
    <t>USL 308 XB</t>
  </si>
  <si>
    <t>CEAPEES</t>
  </si>
  <si>
    <t>LND 54 XP</t>
  </si>
  <si>
    <t>XS 289 LND</t>
  </si>
  <si>
    <t>UBJ 419 XA</t>
  </si>
  <si>
    <t>RRU 679 XA</t>
  </si>
  <si>
    <t>KUJ 901 XU</t>
  </si>
  <si>
    <t>AIYU</t>
  </si>
  <si>
    <t>BEN 111 ZW</t>
  </si>
  <si>
    <t>LND 24 XG</t>
  </si>
  <si>
    <t>USL 404 YA</t>
  </si>
  <si>
    <t>YAB 87 YJ</t>
  </si>
  <si>
    <t>(32) INDEPENDENTS</t>
  </si>
  <si>
    <t>FST 741 XP</t>
  </si>
  <si>
    <t>ILESHA OSUN</t>
  </si>
  <si>
    <t>REE 144 XA</t>
  </si>
  <si>
    <t>ORE ONDO</t>
  </si>
  <si>
    <t>ASABA, DELTA</t>
  </si>
  <si>
    <t>GBN 319 XA</t>
  </si>
  <si>
    <t>ILESA, OSUN</t>
  </si>
  <si>
    <t>TADE BIMBOLA</t>
  </si>
  <si>
    <t>AUCHI</t>
  </si>
  <si>
    <t>USL 362 XB</t>
  </si>
  <si>
    <t>BENIN, EDO</t>
  </si>
  <si>
    <t>CHORK OIL</t>
  </si>
  <si>
    <t>GRA 726 XA</t>
  </si>
  <si>
    <t>DGA 414 XB</t>
  </si>
  <si>
    <t xml:space="preserve">WARRI, </t>
  </si>
  <si>
    <t>MIABET</t>
  </si>
  <si>
    <t>BEN 563 XC</t>
  </si>
  <si>
    <t>BENIN DEPOT, EDO</t>
  </si>
  <si>
    <t>BEN 872 ZW</t>
  </si>
  <si>
    <t>SULEJA DEPOT, NIGER</t>
  </si>
  <si>
    <t>PRECIOUS WEALTH</t>
  </si>
  <si>
    <t>BEN 869 YY</t>
  </si>
  <si>
    <t>ASB 153 XA</t>
  </si>
  <si>
    <t>BEN 277 XY</t>
  </si>
  <si>
    <t>LOKOJA, KOGI</t>
  </si>
  <si>
    <t>EHR416 XA</t>
  </si>
  <si>
    <t>(10) INDEPENDENTS</t>
  </si>
  <si>
    <t>DKA 683 YF</t>
  </si>
  <si>
    <t>KTN 651 XA</t>
  </si>
  <si>
    <t>USL 82 ZC</t>
  </si>
  <si>
    <t>EKP 542 XA</t>
  </si>
  <si>
    <t>AUC 190 ZH</t>
  </si>
  <si>
    <t>DKA 680 YF</t>
  </si>
  <si>
    <t>KADUNA</t>
  </si>
  <si>
    <t>KTN 331 XA</t>
  </si>
  <si>
    <t>KTN 322 XA</t>
  </si>
  <si>
    <t>KTN 534 YZ</t>
  </si>
  <si>
    <t>BUVEL OIL</t>
  </si>
  <si>
    <t>BDG 970 XA</t>
  </si>
  <si>
    <t>GOSONS</t>
  </si>
  <si>
    <t>UMOLA OJO</t>
  </si>
  <si>
    <t>APP 627 XF</t>
  </si>
  <si>
    <t>EKP 707 XA</t>
  </si>
  <si>
    <t>NICE MOHAMMED</t>
  </si>
  <si>
    <t>BEN 817 YY</t>
  </si>
  <si>
    <t>LND 23 XG</t>
  </si>
  <si>
    <t>SANI SARAN DOSA</t>
  </si>
  <si>
    <t>AKD 850 XH</t>
  </si>
  <si>
    <t>(27) INDEPENDENTS</t>
  </si>
  <si>
    <t>EDE 270 XA</t>
  </si>
  <si>
    <t>MINAKPORUE</t>
  </si>
  <si>
    <t>EFR 308 AA</t>
  </si>
  <si>
    <t>HAMAJO PET</t>
  </si>
  <si>
    <t>LND 954 XA</t>
  </si>
  <si>
    <t>L.S.D</t>
  </si>
  <si>
    <t>ES-BEN RES.</t>
  </si>
  <si>
    <t>SAPELE</t>
  </si>
  <si>
    <t>AGOFURE PET</t>
  </si>
  <si>
    <t>EDTOJED</t>
  </si>
  <si>
    <t>SCOMMA GLOBAL</t>
  </si>
  <si>
    <t>XU 586 MUS</t>
  </si>
  <si>
    <t>LEOK</t>
  </si>
  <si>
    <t>FKJ 257 XJ</t>
  </si>
  <si>
    <t>DRISLYN</t>
  </si>
  <si>
    <t>EFR 777 XA</t>
  </si>
  <si>
    <t>LOXY PET</t>
  </si>
  <si>
    <t>XR 520 LSR</t>
  </si>
  <si>
    <t>ACA 02 ZL</t>
  </si>
  <si>
    <t>TOMMY-IYE</t>
  </si>
  <si>
    <t>DSZ 472 XA</t>
  </si>
  <si>
    <t>EDS INV.</t>
  </si>
  <si>
    <t>EKY 502 YP</t>
  </si>
  <si>
    <t>COLLINZO OIL</t>
  </si>
  <si>
    <t>FORWINS</t>
  </si>
  <si>
    <t>XB 311 KWC</t>
  </si>
  <si>
    <t>KTN 440 YZ</t>
  </si>
  <si>
    <t>KTN 532 YZ</t>
  </si>
  <si>
    <t>KHS 30 XA</t>
  </si>
  <si>
    <t>APP 63 XR</t>
  </si>
  <si>
    <t>PATVIAN</t>
  </si>
  <si>
    <t>JJT 395 XG</t>
  </si>
  <si>
    <t>HIDA</t>
  </si>
  <si>
    <t>AUC 276 ZH</t>
  </si>
  <si>
    <t>SAZ ENERGY</t>
  </si>
  <si>
    <t>DKA 30 ZT</t>
  </si>
  <si>
    <t>DTM 454 XA</t>
  </si>
  <si>
    <t>DKA 845 ZU</t>
  </si>
  <si>
    <t>LFA 807 ZS</t>
  </si>
  <si>
    <t>AGB 365 XA</t>
  </si>
  <si>
    <t>JRT 427 XA</t>
  </si>
  <si>
    <t>LEH 162 XA</t>
  </si>
  <si>
    <t>(40) INDEPENDENTS</t>
  </si>
  <si>
    <t>LEOK INT</t>
  </si>
  <si>
    <t>XP 441 SMK</t>
  </si>
  <si>
    <t>AUYAKAWA PET</t>
  </si>
  <si>
    <t>KRD 590 XU</t>
  </si>
  <si>
    <t>XZ 589 AKD</t>
  </si>
  <si>
    <t>LA PROVIDENCE</t>
  </si>
  <si>
    <t>BDG 712 XB</t>
  </si>
  <si>
    <t>HANS  OIL</t>
  </si>
  <si>
    <t>GLAMOUR PET</t>
  </si>
  <si>
    <t>XC 456 EFR</t>
  </si>
  <si>
    <t>ESO-CORPORATE</t>
  </si>
  <si>
    <t>GRA 41 XA</t>
  </si>
  <si>
    <t>IGHILE PET</t>
  </si>
  <si>
    <t>HIDA OIL</t>
  </si>
  <si>
    <t>APP 532 XE</t>
  </si>
  <si>
    <t>ASCON OIL</t>
  </si>
  <si>
    <t>XC 590 WWR</t>
  </si>
  <si>
    <t>FZE 219 CR</t>
  </si>
  <si>
    <t>BEN 67 YY</t>
  </si>
  <si>
    <t>DAMORIA LTD</t>
  </si>
  <si>
    <t>XX 684 EPE</t>
  </si>
  <si>
    <t>VEMY T. GLOBAL</t>
  </si>
  <si>
    <t>OZUEMEMEKE LTD</t>
  </si>
  <si>
    <t>XC 205 EFR</t>
  </si>
  <si>
    <t>IDM MAKOLE LTD</t>
  </si>
  <si>
    <t>RRN 478 XA</t>
  </si>
  <si>
    <t>UKPONSIELE LTD</t>
  </si>
  <si>
    <t>AKL 566 XA</t>
  </si>
  <si>
    <t>PATVIAN LTD</t>
  </si>
  <si>
    <t>EFR 220 XA</t>
  </si>
  <si>
    <t>DIDEN PET</t>
  </si>
  <si>
    <t>WWR 35 XA</t>
  </si>
  <si>
    <t>OBINOMBA</t>
  </si>
  <si>
    <t>PATANI</t>
  </si>
  <si>
    <t>DT 123 XA</t>
  </si>
  <si>
    <t>KMC 891 ZQ</t>
  </si>
  <si>
    <t>RRN 479 XA</t>
  </si>
  <si>
    <t>YAMAN LTD</t>
  </si>
  <si>
    <t>EKY 553 XP</t>
  </si>
  <si>
    <t>KRV 836 ZN</t>
  </si>
  <si>
    <t>JJN 466 XB</t>
  </si>
  <si>
    <t>ALH MUSA ILIYA</t>
  </si>
  <si>
    <t>JMT 473 YR</t>
  </si>
  <si>
    <t>SAMJO LTD</t>
  </si>
  <si>
    <t>KUJ 889 XU</t>
  </si>
  <si>
    <t>BWR 255 XC</t>
  </si>
  <si>
    <t>LAWPAC INV</t>
  </si>
  <si>
    <t>ABC 693 XC</t>
  </si>
  <si>
    <t>JJJ 907 XB</t>
  </si>
  <si>
    <t>MGM 259 XA</t>
  </si>
  <si>
    <t>SNN 176 XA</t>
  </si>
  <si>
    <t>TITIN KARA</t>
  </si>
  <si>
    <t>JEG 333 XA</t>
  </si>
  <si>
    <t>GOOMEJ LTD</t>
  </si>
  <si>
    <t>GGE 625 XY</t>
  </si>
  <si>
    <t>OKENE</t>
  </si>
  <si>
    <t>JEG 332 XA</t>
  </si>
  <si>
    <t>AMBURSAH &amp; SONS</t>
  </si>
  <si>
    <t>(50) INDEPENDENTS</t>
  </si>
  <si>
    <t>AWELE PET LTD</t>
  </si>
  <si>
    <t>FORWINS ASS</t>
  </si>
  <si>
    <t>EKY 534 XM</t>
  </si>
  <si>
    <t>EFR 813 ZQ</t>
  </si>
  <si>
    <t>OGHUVWU</t>
  </si>
  <si>
    <t>OCHIOLEE</t>
  </si>
  <si>
    <t>XB 410 EFR</t>
  </si>
  <si>
    <t>SAN SAVANNAH</t>
  </si>
  <si>
    <t>FOSTE OIL</t>
  </si>
  <si>
    <t>XB 375 KPE</t>
  </si>
  <si>
    <t>HATOM PET</t>
  </si>
  <si>
    <t>EKY 502 XP</t>
  </si>
  <si>
    <t>SLK 291 XA</t>
  </si>
  <si>
    <t>KPE 21 XA</t>
  </si>
  <si>
    <t>FZE 219 CK</t>
  </si>
  <si>
    <t>PHILLBLESS VENT</t>
  </si>
  <si>
    <t>ABAVO</t>
  </si>
  <si>
    <t>SEAL PET</t>
  </si>
  <si>
    <t>BEN 185 YQ</t>
  </si>
  <si>
    <t>ENU 169 YA</t>
  </si>
  <si>
    <t>KWL 444 YA</t>
  </si>
  <si>
    <t>JIBECO LTD</t>
  </si>
  <si>
    <t>RBC 802 XP</t>
  </si>
  <si>
    <t>ABJ 623 XN</t>
  </si>
  <si>
    <t>LSD 149 XM</t>
  </si>
  <si>
    <t>RBC 170 XP</t>
  </si>
  <si>
    <t>EKY 554 XP</t>
  </si>
  <si>
    <t>RBC 151 XP</t>
  </si>
  <si>
    <t>MUS 723 XT</t>
  </si>
  <si>
    <t>BEN 989 AX</t>
  </si>
  <si>
    <t>BBJ 199 XA</t>
  </si>
  <si>
    <t>NSR 106 YW</t>
  </si>
  <si>
    <t>ED-KAY</t>
  </si>
  <si>
    <t>SLK 642 XA</t>
  </si>
  <si>
    <t>CALABAR</t>
  </si>
  <si>
    <t>OBORE LTD</t>
  </si>
  <si>
    <t>SLK 403 XA</t>
  </si>
  <si>
    <t>XB 833 SAP</t>
  </si>
  <si>
    <t>ED-KAY LTD</t>
  </si>
  <si>
    <t>PIS OKO</t>
  </si>
  <si>
    <t>(44) INDEPENDENTS</t>
  </si>
  <si>
    <t>JJT 907 XA</t>
  </si>
  <si>
    <t>ABDULKAREEM ARAH</t>
  </si>
  <si>
    <t>DEKOL PET</t>
  </si>
  <si>
    <t>ENU 98 YA</t>
  </si>
  <si>
    <t>JEZCO</t>
  </si>
  <si>
    <t>AKA 46 XA</t>
  </si>
  <si>
    <t>KTU 914 XL</t>
  </si>
  <si>
    <t>AKD 819 KD</t>
  </si>
  <si>
    <t>AICOM</t>
  </si>
  <si>
    <t>YB 727 EPE</t>
  </si>
  <si>
    <t>(09) INDEPENDENTS</t>
  </si>
  <si>
    <t>SALES SUPV:</t>
  </si>
  <si>
    <t>YLA 64 XM</t>
  </si>
  <si>
    <t>ADAMU</t>
  </si>
  <si>
    <t>0816 060 6911</t>
  </si>
  <si>
    <t>COMFORT</t>
  </si>
  <si>
    <t>0706 665 9517</t>
  </si>
  <si>
    <t>NCH 227 XA</t>
  </si>
  <si>
    <t>ADEMOLA</t>
  </si>
  <si>
    <t>0805 177 6973</t>
  </si>
  <si>
    <t>SADIQ</t>
  </si>
  <si>
    <t>0806 851 4989</t>
  </si>
  <si>
    <t>MALLERI</t>
  </si>
  <si>
    <t>AUQ 43 XA</t>
  </si>
  <si>
    <t>0708 956 8618</t>
  </si>
  <si>
    <t>RHEMA</t>
  </si>
  <si>
    <t>0803 065 0735</t>
  </si>
  <si>
    <t>0809 325 3620</t>
  </si>
  <si>
    <t>TOTAL FOR INDEPENDENT MARKETERS (04 TRUCKS)</t>
  </si>
  <si>
    <t>SN</t>
  </si>
  <si>
    <t>DATE(S)</t>
  </si>
  <si>
    <t>OSITA</t>
  </si>
  <si>
    <t>0817 266 3552</t>
  </si>
  <si>
    <t>0705 036 7891</t>
  </si>
  <si>
    <t>AMECHI</t>
  </si>
  <si>
    <t>0909 534 6064</t>
  </si>
  <si>
    <t>NCH 156 XA</t>
  </si>
  <si>
    <t>0803 364 9998</t>
  </si>
  <si>
    <t>0806 744 5602</t>
  </si>
  <si>
    <t>BWR 740 XA</t>
  </si>
  <si>
    <t>AWALU</t>
  </si>
  <si>
    <t>0906 764 2671</t>
  </si>
  <si>
    <t>DAN KANO</t>
  </si>
  <si>
    <t>XA 409 KPD</t>
  </si>
  <si>
    <t>SAMUEL</t>
  </si>
  <si>
    <t>0818 144 6497</t>
  </si>
  <si>
    <t>UMARU</t>
  </si>
  <si>
    <t>0803 513 7699</t>
  </si>
  <si>
    <t>TOTAL FOR INDEPENDENT MARKETERS (10 TRUCKS)</t>
  </si>
  <si>
    <t>KUNLE</t>
  </si>
  <si>
    <t>0803 097 6233</t>
  </si>
  <si>
    <t>AUSMA OIL</t>
  </si>
  <si>
    <t xml:space="preserve">KRD 457 XB </t>
  </si>
  <si>
    <t>HILLARY</t>
  </si>
  <si>
    <t>0803 704 8919</t>
  </si>
  <si>
    <t>ABA 788 YG</t>
  </si>
  <si>
    <t>DARAMFON</t>
  </si>
  <si>
    <t>EKY 296 XT</t>
  </si>
  <si>
    <t>EKY 297 XT</t>
  </si>
  <si>
    <t>KET 152 XA</t>
  </si>
  <si>
    <t>AUQ  43 XA</t>
  </si>
  <si>
    <t>TOGETHER CITY</t>
  </si>
  <si>
    <t>XT 160 BDG</t>
  </si>
  <si>
    <t>GGE 356 XA</t>
  </si>
  <si>
    <t>JAL 101 XA</t>
  </si>
  <si>
    <t>CONE OIL</t>
  </si>
  <si>
    <t>ANA 72 XA</t>
  </si>
  <si>
    <t>POPULAR</t>
  </si>
  <si>
    <t>0810 662 2064</t>
  </si>
  <si>
    <t>UCHE</t>
  </si>
  <si>
    <t>0803 338 0085</t>
  </si>
  <si>
    <t>NELSON</t>
  </si>
  <si>
    <t>ENU 359 YA</t>
  </si>
  <si>
    <t>MOH'D</t>
  </si>
  <si>
    <t>0803 513 9934</t>
  </si>
  <si>
    <t>JONG NIG</t>
  </si>
  <si>
    <t>LND 796 XL</t>
  </si>
  <si>
    <t>DONATUS</t>
  </si>
  <si>
    <t>07O3 577 2730</t>
  </si>
  <si>
    <t>ARTHUR</t>
  </si>
  <si>
    <t>0803 506 8576</t>
  </si>
  <si>
    <t>EZA 293 XA</t>
  </si>
  <si>
    <t>0706 778 6805</t>
  </si>
  <si>
    <t>EZA 294 XA</t>
  </si>
  <si>
    <t>NAPON</t>
  </si>
  <si>
    <t>0909 656 6402</t>
  </si>
  <si>
    <t>UMA 676 YW</t>
  </si>
  <si>
    <t>ODINAKA</t>
  </si>
  <si>
    <t>0818 748 6830</t>
  </si>
  <si>
    <t>XA 452 BKS</t>
  </si>
  <si>
    <t>NSIMA</t>
  </si>
  <si>
    <t>0806 411 5122</t>
  </si>
  <si>
    <t>TOTAL FOR INDEPENDENT MARKETERS (17 TRUCKS)</t>
  </si>
  <si>
    <t>DAILY PMS LOADING AT NORTHWEST TERMINAL CALABAR,  MAY, 2017</t>
  </si>
  <si>
    <t>TRANS-S0SSA</t>
  </si>
  <si>
    <t>LND 176 XM</t>
  </si>
  <si>
    <t>ELIJAH</t>
  </si>
  <si>
    <t>0803 092 6125</t>
  </si>
  <si>
    <t>MARGARET</t>
  </si>
  <si>
    <t>0816 824 5683</t>
  </si>
  <si>
    <t>DAN DOLLARS</t>
  </si>
  <si>
    <t>XA 998 KMR</t>
  </si>
  <si>
    <t>CHIMEZIE</t>
  </si>
  <si>
    <t>0806 353 1291</t>
  </si>
  <si>
    <t>MICHAEL</t>
  </si>
  <si>
    <t>0803 725 7119</t>
  </si>
  <si>
    <t>XF 232 ABA</t>
  </si>
  <si>
    <t>BONIFACE</t>
  </si>
  <si>
    <t>0806 747 9923</t>
  </si>
  <si>
    <t>XA 304 AFM</t>
  </si>
  <si>
    <t>MUTU</t>
  </si>
  <si>
    <t>0817 172 8244</t>
  </si>
  <si>
    <t>GME 256 XB</t>
  </si>
  <si>
    <t>ISAKA</t>
  </si>
  <si>
    <t>0809 688 6663</t>
  </si>
  <si>
    <t>3456 349</t>
  </si>
  <si>
    <t>0703 797 2985</t>
  </si>
  <si>
    <t>0803 466 4669</t>
  </si>
  <si>
    <t>FGG 172 YR</t>
  </si>
  <si>
    <t>ASAI</t>
  </si>
  <si>
    <t>0816 587 9012</t>
  </si>
  <si>
    <t>MALSON</t>
  </si>
  <si>
    <t>FKJ 04 XP</t>
  </si>
  <si>
    <t>EDIDIONG</t>
  </si>
  <si>
    <t>0703 327 1673</t>
  </si>
  <si>
    <t>MFON</t>
  </si>
  <si>
    <t>0806 653 7472</t>
  </si>
  <si>
    <t>LSR 590 XR</t>
  </si>
  <si>
    <t>SYLVESTER</t>
  </si>
  <si>
    <t>0806 306 6862</t>
  </si>
  <si>
    <t>0814 855 2136</t>
  </si>
  <si>
    <t>RHEZY</t>
  </si>
  <si>
    <t>GODWIN</t>
  </si>
  <si>
    <t>0905 408 0388</t>
  </si>
  <si>
    <t>TOP RICHBLESS</t>
  </si>
  <si>
    <t>XZ 876 EKY</t>
  </si>
  <si>
    <t>NTASON</t>
  </si>
  <si>
    <t>0817 160 5895</t>
  </si>
  <si>
    <t xml:space="preserve">RIQUEST </t>
  </si>
  <si>
    <t>GWA 835 YE</t>
  </si>
  <si>
    <t>0817 624 2435</t>
  </si>
  <si>
    <t>AUSMA</t>
  </si>
  <si>
    <t>YRR 43 XA</t>
  </si>
  <si>
    <t>0802 929 0794</t>
  </si>
  <si>
    <t>AKP 181 XA</t>
  </si>
  <si>
    <t>AUDU</t>
  </si>
  <si>
    <t>0706 563 4465</t>
  </si>
  <si>
    <t>SDA 339 XA</t>
  </si>
  <si>
    <t>BABANGIDA</t>
  </si>
  <si>
    <t>0803 363 0034</t>
  </si>
  <si>
    <t>XJ 464 RSH</t>
  </si>
  <si>
    <t>0813 216 5471</t>
  </si>
  <si>
    <t>GGU  272 XA</t>
  </si>
  <si>
    <t>XR  754 ABJ</t>
  </si>
  <si>
    <t>TOTAL FOR INDEPENDENT MARKETERS (25 TRUCKS)</t>
  </si>
  <si>
    <t>XZ 784 AGL</t>
  </si>
  <si>
    <t>0803 706 7433</t>
  </si>
  <si>
    <t>SALISU</t>
  </si>
  <si>
    <t>0703 437 1580</t>
  </si>
  <si>
    <t>BNS 248 XA</t>
  </si>
  <si>
    <t>ZAKARI</t>
  </si>
  <si>
    <t>0808 264 6505</t>
  </si>
  <si>
    <t>ANIEKAN</t>
  </si>
  <si>
    <t>0803 388 6172</t>
  </si>
  <si>
    <t>TRANS SOSSA</t>
  </si>
  <si>
    <t>KTU 634 XQ</t>
  </si>
  <si>
    <t>BABA</t>
  </si>
  <si>
    <t>0706 398 8484</t>
  </si>
  <si>
    <t>0906 373 5707</t>
  </si>
  <si>
    <t>CKK 146 XA</t>
  </si>
  <si>
    <t>BALA</t>
  </si>
  <si>
    <t>0706 600 2662</t>
  </si>
  <si>
    <t>EFE 263 XA</t>
  </si>
  <si>
    <t>ABUBAKAR</t>
  </si>
  <si>
    <t>0803 695 7106</t>
  </si>
  <si>
    <t>XT I60 BDG</t>
  </si>
  <si>
    <t>ASUQUO</t>
  </si>
  <si>
    <t>0806 340 9588</t>
  </si>
  <si>
    <t>AKD 472 XS</t>
  </si>
  <si>
    <t>STONE</t>
  </si>
  <si>
    <t>0803 379 4741</t>
  </si>
  <si>
    <t>UMA 678 YW</t>
  </si>
  <si>
    <t>EZEH</t>
  </si>
  <si>
    <t>0703 435 9049</t>
  </si>
  <si>
    <t>APP 81 XL</t>
  </si>
  <si>
    <t>OBINNA</t>
  </si>
  <si>
    <t>BKS 325 XA</t>
  </si>
  <si>
    <t>OLA</t>
  </si>
  <si>
    <t>0803 370 7200</t>
  </si>
  <si>
    <t>XA 544 DUK</t>
  </si>
  <si>
    <t>OJI</t>
  </si>
  <si>
    <t>0803 734 8140</t>
  </si>
  <si>
    <t>SSM 644 ZS</t>
  </si>
  <si>
    <t>0803631 1145</t>
  </si>
  <si>
    <t>CAL 611 XA</t>
  </si>
  <si>
    <t>OJEKA</t>
  </si>
  <si>
    <t>0909 844 8185</t>
  </si>
  <si>
    <t>0802 751 4470</t>
  </si>
  <si>
    <t>0806 455 6874</t>
  </si>
  <si>
    <t>TOTAL FOR INDEPENDENT MARKETERS (12 TRUCKS)</t>
  </si>
  <si>
    <t>STANEL</t>
  </si>
  <si>
    <t>BKK 472 XA</t>
  </si>
  <si>
    <t>LUX</t>
  </si>
  <si>
    <t>0806 538 2444</t>
  </si>
  <si>
    <t>SONY</t>
  </si>
  <si>
    <t>0809 695 2701</t>
  </si>
  <si>
    <t>ABC 630 XC</t>
  </si>
  <si>
    <t>ABBA</t>
  </si>
  <si>
    <t>0816 660 2762</t>
  </si>
  <si>
    <t>ABC 626 XC</t>
  </si>
  <si>
    <t>DANLADI</t>
  </si>
  <si>
    <t>0803 115 2981</t>
  </si>
  <si>
    <t>BJE 211 XA</t>
  </si>
  <si>
    <t>MOHAMMED</t>
  </si>
  <si>
    <t>0806 619 3288</t>
  </si>
  <si>
    <t>JMT 196 XA</t>
  </si>
  <si>
    <t>INUSA</t>
  </si>
  <si>
    <t>0706 133 1019</t>
  </si>
  <si>
    <t>v</t>
  </si>
  <si>
    <t>XV 747 FKJ</t>
  </si>
  <si>
    <t>0902 194 5292</t>
  </si>
  <si>
    <t>0809 844 8003</t>
  </si>
  <si>
    <t>JONG</t>
  </si>
  <si>
    <t>NAPOLEON</t>
  </si>
  <si>
    <t>TRANS-SOSSA</t>
  </si>
  <si>
    <t>EXPI</t>
  </si>
  <si>
    <t>MUS 818 XC</t>
  </si>
  <si>
    <t>INTELLIGENT</t>
  </si>
  <si>
    <t>0703 419 5586</t>
  </si>
  <si>
    <t>ARIT</t>
  </si>
  <si>
    <t>0803 411 1989</t>
  </si>
  <si>
    <t>BRA 83 XA</t>
  </si>
  <si>
    <t>PASCAL</t>
  </si>
  <si>
    <t>0802 371 3143</t>
  </si>
  <si>
    <t>XC 344 KTE</t>
  </si>
  <si>
    <t>0703 354 6855</t>
  </si>
  <si>
    <t>BDG 845 XA</t>
  </si>
  <si>
    <t>ALIFOR</t>
  </si>
  <si>
    <t>0803 885 6756</t>
  </si>
  <si>
    <t xml:space="preserve">EKY 297 XT </t>
  </si>
  <si>
    <t>0816 529 1084</t>
  </si>
  <si>
    <t>0806 972 8400</t>
  </si>
  <si>
    <t>TOTAL FOR INDEPENDENT MARKETERS (21 TRUCKS)</t>
  </si>
  <si>
    <t>LSD 299 XL</t>
  </si>
  <si>
    <t>0803 599 8972</t>
  </si>
  <si>
    <t>ABC 624 XC</t>
  </si>
  <si>
    <t>REUBEN</t>
  </si>
  <si>
    <t>0702 994 5764</t>
  </si>
  <si>
    <t>0706 228 4320</t>
  </si>
  <si>
    <t>DUK 394 XA</t>
  </si>
  <si>
    <t>HAL 555 YG</t>
  </si>
  <si>
    <t>EUGENE</t>
  </si>
  <si>
    <t>0806 138 3564</t>
  </si>
  <si>
    <t>ANDIEC</t>
  </si>
  <si>
    <t>TOTAL FOR INDEPENDENT MARKETERS (07 TRUCKS)</t>
  </si>
  <si>
    <t>ABA 636 XA</t>
  </si>
  <si>
    <t>CHUKWUDI</t>
  </si>
  <si>
    <t>0803 932 2186</t>
  </si>
  <si>
    <t>ANA 322 XA</t>
  </si>
  <si>
    <t>SANI</t>
  </si>
  <si>
    <t>0902 448 4788</t>
  </si>
  <si>
    <t>ALIYU</t>
  </si>
  <si>
    <t>0814 276 4741</t>
  </si>
  <si>
    <t>MANDELA</t>
  </si>
  <si>
    <t>XV 44 GGE</t>
  </si>
  <si>
    <t>0703 927 6766</t>
  </si>
  <si>
    <t>UGO</t>
  </si>
  <si>
    <t>0803 588 7408</t>
  </si>
  <si>
    <t>BMT 10 XA</t>
  </si>
  <si>
    <t>ABRAHAM</t>
  </si>
  <si>
    <t>0810 916 3540</t>
  </si>
  <si>
    <t>ORJI</t>
  </si>
  <si>
    <t>TOTAL FOR INDEPENDENT MARKETERS (03 TRUCKS)</t>
  </si>
  <si>
    <t>BMT 09 XA</t>
  </si>
  <si>
    <t>UWEM</t>
  </si>
  <si>
    <t>0806 411 5481</t>
  </si>
  <si>
    <t>XA 260 KTS</t>
  </si>
  <si>
    <t>OWO-ANAM</t>
  </si>
  <si>
    <t>0806 465 8724</t>
  </si>
  <si>
    <t>0703 806 7585</t>
  </si>
  <si>
    <t>SUNNY</t>
  </si>
  <si>
    <t>0803 220 4579</t>
  </si>
  <si>
    <t>JORICKS</t>
  </si>
  <si>
    <t>UTIBE</t>
  </si>
  <si>
    <t>0806 833 1697</t>
  </si>
  <si>
    <t>0703 577 2730</t>
  </si>
  <si>
    <t>0706 788 6805</t>
  </si>
  <si>
    <t>0703 305 9596</t>
  </si>
  <si>
    <t xml:space="preserve"> CEAPEES</t>
  </si>
  <si>
    <t xml:space="preserve">SSM 747 ZJ </t>
  </si>
  <si>
    <t>TOTAL FOR INDEPENDENT MARKETERS (01 TRUCKS)</t>
  </si>
  <si>
    <t>ENU 223 XD</t>
  </si>
  <si>
    <t>TOTAL LOAD OUT FOR MAY FROM NORTHWEST</t>
  </si>
  <si>
    <t>Row Labels</t>
  </si>
  <si>
    <t>Grand Total</t>
  </si>
  <si>
    <t>Sum of S/NO</t>
  </si>
  <si>
    <t>Sum of QTY (LITRES)</t>
  </si>
  <si>
    <t>ORE</t>
  </si>
  <si>
    <t>ILORIN</t>
  </si>
  <si>
    <t>Sum of LOADED QTY (LTRS)</t>
  </si>
  <si>
    <t>(blank)</t>
  </si>
  <si>
    <t>YOLA</t>
  </si>
  <si>
    <t>GOMBE</t>
  </si>
  <si>
    <t>SATELLITE</t>
  </si>
  <si>
    <t>JOS</t>
  </si>
  <si>
    <t>ABA</t>
  </si>
  <si>
    <t>IBADAN</t>
  </si>
  <si>
    <t>MOSIMI</t>
  </si>
  <si>
    <t xml:space="preserve">MAKURDI </t>
  </si>
  <si>
    <t>Sum of QUANTITY</t>
  </si>
  <si>
    <t>Count of WAY BILL</t>
  </si>
  <si>
    <t>Total</t>
  </si>
  <si>
    <t>ABA Total</t>
  </si>
  <si>
    <t>BENIN Total</t>
  </si>
  <si>
    <t>ENUGU Total</t>
  </si>
  <si>
    <t>GOMBE Total</t>
  </si>
  <si>
    <t>GUSAU Total</t>
  </si>
  <si>
    <t>IBADAN Total</t>
  </si>
  <si>
    <t>ILORIN Total</t>
  </si>
  <si>
    <t>JOS Total</t>
  </si>
  <si>
    <t>KADUNA Total</t>
  </si>
  <si>
    <t>KANO Total</t>
  </si>
  <si>
    <t>MAKURDI Total</t>
  </si>
  <si>
    <t>MINNA Total</t>
  </si>
  <si>
    <t>MOSIMI Total</t>
  </si>
  <si>
    <t>ORE Total</t>
  </si>
  <si>
    <t>PHC Total</t>
  </si>
  <si>
    <t>SATELLITE Total</t>
  </si>
  <si>
    <t>SULEJA Total</t>
  </si>
  <si>
    <t>WARRI Total</t>
  </si>
  <si>
    <t>YOLA Total</t>
  </si>
  <si>
    <t>ELZINGO</t>
  </si>
  <si>
    <t>ELGAO</t>
  </si>
  <si>
    <t>OANDO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</si>
</sst>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_(* #,##0_);_(* \(#,##0\);_(* &quot;-&quot;??_);_(@_)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2"/>
      <color theme="0"/>
      <name val="Calibri"/>
      <family val="2"/>
    </font>
    <font>
      <b/>
      <sz val="22"/>
      <color theme="1"/>
      <name val="Calibri"/>
      <family val="2"/>
    </font>
    <font>
      <b/>
      <sz val="12"/>
      <color theme="0"/>
      <name val="Calibri"/>
      <family val="2"/>
    </font>
    <font>
      <b/>
      <sz val="18"/>
      <name val="Calibri"/>
      <family val="2"/>
    </font>
    <font>
      <sz val="14"/>
      <color theme="0"/>
      <name val="Calibri"/>
      <family val="2"/>
      <scheme val="minor"/>
    </font>
    <font>
      <b/>
      <sz val="14"/>
      <color theme="1"/>
      <name val="Calibri"/>
      <family val="2"/>
    </font>
    <font>
      <b/>
      <sz val="14"/>
      <name val="Calibri"/>
      <family val="2"/>
    </font>
    <font>
      <sz val="14"/>
      <color theme="1"/>
      <name val="Calibri"/>
      <family val="2"/>
      <scheme val="minor"/>
    </font>
    <font>
      <sz val="14"/>
      <color theme="1"/>
      <name val="Calibri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0"/>
      <name val="Calibri"/>
      <family val="2"/>
      <scheme val="minor"/>
    </font>
    <font>
      <b/>
      <sz val="24"/>
      <color theme="1"/>
      <name val="Bookman Old Style"/>
      <family val="1"/>
    </font>
    <font>
      <b/>
      <sz val="16"/>
      <color indexed="8"/>
      <name val="Bookman Old Style"/>
      <family val="1"/>
    </font>
    <font>
      <sz val="16"/>
      <color theme="1"/>
      <name val="Bookman Old Style"/>
      <family val="1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6"/>
      <color theme="1"/>
      <name val="Bookman Old Style"/>
      <family val="1"/>
    </font>
    <font>
      <b/>
      <sz val="24"/>
      <name val="Bookman Old Style"/>
      <family val="1"/>
    </font>
    <font>
      <sz val="24"/>
      <color theme="1"/>
      <name val="Calibri"/>
      <family val="2"/>
    </font>
    <font>
      <b/>
      <sz val="26"/>
      <color theme="1"/>
      <name val="Calibri"/>
      <family val="2"/>
    </font>
    <font>
      <b/>
      <sz val="24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2"/>
      <name val="Calibri"/>
      <family val="2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24"/>
      <color theme="0"/>
      <name val="Calibri"/>
      <family val="2"/>
    </font>
    <font>
      <b/>
      <sz val="24"/>
      <color theme="0"/>
      <name val="Calibri"/>
      <family val="2"/>
    </font>
    <font>
      <sz val="14"/>
      <color theme="0"/>
      <name val="Calibri"/>
      <family val="2"/>
    </font>
    <font>
      <b/>
      <sz val="14"/>
      <color theme="0"/>
      <name val="Calibri"/>
      <family val="2"/>
    </font>
    <font>
      <sz val="12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name val="Bookman Old Style"/>
      <family val="1"/>
    </font>
    <font>
      <sz val="12"/>
      <color theme="1"/>
      <name val="Calibri"/>
      <family val="2"/>
    </font>
    <font>
      <sz val="24"/>
      <color theme="1"/>
      <name val="Calibri"/>
      <family val="2"/>
      <scheme val="minor"/>
    </font>
    <font>
      <b/>
      <sz val="10"/>
      <color indexed="8"/>
      <name val="Bookman Old Style"/>
      <family val="1"/>
    </font>
    <font>
      <sz val="10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C00000"/>
      </right>
      <top style="medium">
        <color indexed="64"/>
      </top>
      <bottom/>
      <diagonal/>
    </border>
    <border>
      <left style="thin">
        <color rgb="FFC00000"/>
      </left>
      <right style="thin">
        <color rgb="FFC00000"/>
      </right>
      <top style="medium">
        <color indexed="64"/>
      </top>
      <bottom style="thin">
        <color rgb="FFC00000"/>
      </bottom>
      <diagonal/>
    </border>
    <border>
      <left style="thin">
        <color rgb="FFC00000"/>
      </left>
      <right style="medium">
        <color indexed="64"/>
      </right>
      <top style="medium">
        <color indexed="64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medium">
        <color indexed="64"/>
      </right>
      <top style="thin">
        <color rgb="FFC00000"/>
      </top>
      <bottom style="thin">
        <color rgb="FFC00000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medium">
        <color indexed="64"/>
      </bottom>
      <diagonal/>
    </border>
    <border>
      <left style="thin">
        <color rgb="FFC00000"/>
      </left>
      <right style="medium">
        <color indexed="64"/>
      </right>
      <top style="thin">
        <color rgb="FFC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2">
    <xf numFmtId="0" fontId="0" fillId="0" borderId="0" xfId="0"/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2" fillId="0" borderId="4" xfId="0" applyFont="1" applyBorder="1" applyAlignment="1">
      <alignment horizontal="center" vertical="center"/>
    </xf>
    <xf numFmtId="14" fontId="12" fillId="0" borderId="5" xfId="0" applyNumberFormat="1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3" fontId="12" fillId="0" borderId="6" xfId="1" applyNumberFormat="1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14" fontId="12" fillId="0" borderId="9" xfId="0" applyNumberFormat="1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3" fontId="12" fillId="0" borderId="10" xfId="1" applyNumberFormat="1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3" fontId="14" fillId="0" borderId="0" xfId="1" applyNumberFormat="1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14" fontId="12" fillId="0" borderId="0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3" fontId="12" fillId="0" borderId="0" xfId="1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14" fontId="12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3" fontId="12" fillId="0" borderId="2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14" fontId="12" fillId="0" borderId="6" xfId="0" applyNumberFormat="1" applyFont="1" applyBorder="1" applyAlignment="1">
      <alignment horizontal="center" vertical="center" wrapText="1"/>
    </xf>
    <xf numFmtId="3" fontId="12" fillId="0" borderId="6" xfId="0" applyNumberFormat="1" applyFont="1" applyBorder="1" applyAlignment="1">
      <alignment horizontal="center" vertical="center" wrapText="1"/>
    </xf>
    <xf numFmtId="14" fontId="12" fillId="0" borderId="10" xfId="0" applyNumberFormat="1" applyFont="1" applyBorder="1" applyAlignment="1">
      <alignment horizontal="center" vertical="center" wrapText="1"/>
    </xf>
    <xf numFmtId="3" fontId="12" fillId="0" borderId="10" xfId="0" applyNumberFormat="1" applyFont="1" applyBorder="1" applyAlignment="1">
      <alignment horizontal="center" vertical="center" wrapText="1"/>
    </xf>
    <xf numFmtId="3" fontId="14" fillId="0" borderId="0" xfId="0" applyNumberFormat="1" applyFont="1" applyBorder="1" applyAlignment="1">
      <alignment horizontal="center" vertical="center" wrapText="1"/>
    </xf>
    <xf numFmtId="3" fontId="12" fillId="0" borderId="0" xfId="0" applyNumberFormat="1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14" fontId="12" fillId="0" borderId="15" xfId="0" applyNumberFormat="1" applyFont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3" fontId="12" fillId="0" borderId="15" xfId="0" applyNumberFormat="1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3" fontId="14" fillId="0" borderId="0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4" fontId="12" fillId="0" borderId="2" xfId="0" applyNumberFormat="1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3" fontId="12" fillId="0" borderId="2" xfId="0" applyNumberFormat="1" applyFont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14" fontId="12" fillId="0" borderId="6" xfId="0" applyNumberFormat="1" applyFont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 wrapText="1"/>
    </xf>
    <xf numFmtId="3" fontId="12" fillId="0" borderId="6" xfId="0" applyNumberFormat="1" applyFont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14" fontId="12" fillId="0" borderId="10" xfId="0" applyNumberFormat="1" applyFont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 wrapText="1"/>
    </xf>
    <xf numFmtId="3" fontId="12" fillId="0" borderId="10" xfId="0" applyNumberFormat="1" applyFont="1" applyBorder="1" applyAlignment="1">
      <alignment horizontal="center" vertical="center"/>
    </xf>
    <xf numFmtId="3" fontId="14" fillId="0" borderId="0" xfId="0" applyNumberFormat="1" applyFont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3" fontId="3" fillId="0" borderId="22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3" fillId="0" borderId="6" xfId="0" applyFont="1" applyBorder="1" applyAlignment="1">
      <alignment horizontal="center" wrapText="1"/>
    </xf>
    <xf numFmtId="0" fontId="3" fillId="0" borderId="6" xfId="0" applyFont="1" applyBorder="1" applyAlignment="1">
      <alignment horizontal="center"/>
    </xf>
    <xf numFmtId="164" fontId="16" fillId="0" borderId="6" xfId="1" applyNumberFormat="1" applyFont="1" applyBorder="1" applyAlignment="1">
      <alignment horizontal="center" vertical="center" wrapText="1"/>
    </xf>
    <xf numFmtId="164" fontId="3" fillId="0" borderId="6" xfId="1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14" fontId="0" fillId="0" borderId="6" xfId="0" applyNumberFormat="1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3" fontId="0" fillId="0" borderId="6" xfId="0" applyNumberFormat="1" applyFont="1" applyBorder="1" applyAlignment="1">
      <alignment horizontal="center" vertical="center"/>
    </xf>
    <xf numFmtId="4" fontId="0" fillId="0" borderId="6" xfId="0" applyNumberFormat="1" applyFont="1" applyBorder="1" applyAlignment="1">
      <alignment horizontal="center" vertical="center"/>
    </xf>
    <xf numFmtId="0" fontId="0" fillId="0" borderId="6" xfId="0" quotePrefix="1" applyFont="1" applyBorder="1" applyAlignment="1">
      <alignment horizontal="center" vertical="center"/>
    </xf>
    <xf numFmtId="0" fontId="0" fillId="0" borderId="30" xfId="0" quotePrefix="1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0" xfId="0" quotePrefix="1" applyFont="1" applyBorder="1" applyAlignment="1">
      <alignment horizontal="center" vertical="center"/>
    </xf>
    <xf numFmtId="0" fontId="0" fillId="0" borderId="6" xfId="0" applyFont="1" applyBorder="1" applyAlignment="1">
      <alignment horizontal="center"/>
    </xf>
    <xf numFmtId="14" fontId="0" fillId="0" borderId="6" xfId="0" applyNumberFormat="1" applyFont="1" applyBorder="1" applyAlignment="1">
      <alignment horizontal="center"/>
    </xf>
    <xf numFmtId="0" fontId="0" fillId="0" borderId="28" xfId="0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4" fontId="0" fillId="0" borderId="6" xfId="0" applyNumberFormat="1" applyFont="1" applyBorder="1" applyAlignment="1">
      <alignment horizontal="center"/>
    </xf>
    <xf numFmtId="0" fontId="0" fillId="0" borderId="30" xfId="0" quotePrefix="1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0" fillId="0" borderId="6" xfId="0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/>
    </xf>
    <xf numFmtId="4" fontId="3" fillId="0" borderId="6" xfId="0" applyNumberFormat="1" applyFont="1" applyBorder="1" applyAlignment="1">
      <alignment horizontal="center"/>
    </xf>
    <xf numFmtId="0" fontId="3" fillId="0" borderId="30" xfId="0" quotePrefix="1" applyFont="1" applyBorder="1" applyAlignment="1">
      <alignment horizontal="center" wrapText="1"/>
    </xf>
    <xf numFmtId="3" fontId="3" fillId="0" borderId="0" xfId="0" applyNumberFormat="1" applyFont="1"/>
    <xf numFmtId="0" fontId="3" fillId="0" borderId="0" xfId="0" applyFont="1"/>
    <xf numFmtId="0" fontId="21" fillId="2" borderId="6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/>
    </xf>
    <xf numFmtId="0" fontId="21" fillId="2" borderId="6" xfId="0" applyNumberFormat="1" applyFont="1" applyFill="1" applyBorder="1" applyAlignment="1">
      <alignment horizontal="center" vertical="center" wrapText="1"/>
    </xf>
    <xf numFmtId="0" fontId="22" fillId="0" borderId="0" xfId="0" applyFont="1"/>
    <xf numFmtId="0" fontId="0" fillId="0" borderId="6" xfId="0" applyBorder="1" applyAlignment="1">
      <alignment horizontal="center"/>
    </xf>
    <xf numFmtId="14" fontId="0" fillId="0" borderId="6" xfId="0" applyNumberFormat="1" applyBorder="1" applyAlignment="1">
      <alignment horizontal="center"/>
    </xf>
    <xf numFmtId="43" fontId="1" fillId="0" borderId="6" xfId="1" applyFont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32" xfId="0" applyFill="1" applyBorder="1" applyAlignment="1">
      <alignment horizontal="center"/>
    </xf>
    <xf numFmtId="0" fontId="23" fillId="0" borderId="0" xfId="0" applyFont="1"/>
    <xf numFmtId="0" fontId="22" fillId="0" borderId="0" xfId="0" applyFont="1" applyAlignment="1">
      <alignment horizontal="center" vertical="center"/>
    </xf>
    <xf numFmtId="0" fontId="24" fillId="0" borderId="6" xfId="0" applyFont="1" applyBorder="1"/>
    <xf numFmtId="0" fontId="26" fillId="0" borderId="0" xfId="0" applyFont="1" applyBorder="1" applyAlignment="1">
      <alignment vertical="center" wrapText="1"/>
    </xf>
    <xf numFmtId="0" fontId="27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0" fontId="27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vertical="center"/>
    </xf>
    <xf numFmtId="0" fontId="27" fillId="2" borderId="0" xfId="0" applyFont="1" applyFill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4" xfId="0" applyNumberFormat="1" applyFont="1" applyBorder="1" applyAlignment="1">
      <alignment horizontal="center" vertical="center"/>
    </xf>
    <xf numFmtId="14" fontId="13" fillId="0" borderId="7" xfId="0" applyNumberFormat="1" applyFont="1" applyBorder="1" applyAlignment="1">
      <alignment horizontal="center" vertical="center"/>
    </xf>
    <xf numFmtId="0" fontId="12" fillId="0" borderId="6" xfId="0" quotePrefix="1" applyFont="1" applyBorder="1" applyAlignment="1">
      <alignment horizontal="center" vertical="center" wrapText="1"/>
    </xf>
    <xf numFmtId="0" fontId="12" fillId="0" borderId="6" xfId="0" quotePrefix="1" applyFont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8" xfId="0" applyNumberFormat="1" applyFont="1" applyBorder="1" applyAlignment="1">
      <alignment horizontal="center" vertical="center"/>
    </xf>
    <xf numFmtId="14" fontId="13" fillId="0" borderId="11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0" xfId="0" quotePrefix="1" applyFont="1" applyBorder="1" applyAlignment="1">
      <alignment horizontal="center" vertical="center" wrapText="1"/>
    </xf>
    <xf numFmtId="0" fontId="12" fillId="0" borderId="10" xfId="0" quotePrefix="1" applyFont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3" fontId="10" fillId="0" borderId="0" xfId="0" applyNumberFormat="1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14" fontId="13" fillId="0" borderId="0" xfId="0" applyNumberFormat="1" applyFont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4" fontId="13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quotePrefix="1" applyFont="1" applyBorder="1" applyAlignment="1">
      <alignment horizontal="center" vertical="center" wrapText="1"/>
    </xf>
    <xf numFmtId="0" fontId="12" fillId="0" borderId="2" xfId="0" quotePrefix="1" applyFont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14" fontId="13" fillId="0" borderId="6" xfId="0" applyNumberFormat="1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14" fontId="13" fillId="0" borderId="1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3" fontId="11" fillId="0" borderId="0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/>
    </xf>
    <xf numFmtId="0" fontId="12" fillId="0" borderId="2" xfId="0" quotePrefix="1" applyFont="1" applyBorder="1" applyAlignment="1">
      <alignment horizontal="center" wrapText="1"/>
    </xf>
    <xf numFmtId="0" fontId="12" fillId="0" borderId="2" xfId="0" quotePrefix="1" applyFont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3" fontId="12" fillId="0" borderId="2" xfId="0" applyNumberFormat="1" applyFont="1" applyBorder="1" applyAlignment="1">
      <alignment horizontal="center"/>
    </xf>
    <xf numFmtId="0" fontId="12" fillId="0" borderId="2" xfId="0" applyFont="1" applyBorder="1" applyAlignment="1">
      <alignment horizontal="center" wrapText="1"/>
    </xf>
    <xf numFmtId="0" fontId="12" fillId="0" borderId="6" xfId="0" applyFont="1" applyBorder="1" applyAlignment="1">
      <alignment horizontal="center"/>
    </xf>
    <xf numFmtId="0" fontId="12" fillId="0" borderId="6" xfId="0" quotePrefix="1" applyFont="1" applyBorder="1" applyAlignment="1">
      <alignment horizontal="center" wrapText="1"/>
    </xf>
    <xf numFmtId="0" fontId="12" fillId="0" borderId="6" xfId="0" quotePrefix="1" applyFont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3" fontId="12" fillId="0" borderId="6" xfId="0" applyNumberFormat="1" applyFont="1" applyBorder="1" applyAlignment="1">
      <alignment horizontal="center"/>
    </xf>
    <xf numFmtId="0" fontId="12" fillId="0" borderId="6" xfId="0" applyFont="1" applyBorder="1" applyAlignment="1">
      <alignment horizontal="center" wrapText="1"/>
    </xf>
    <xf numFmtId="0" fontId="12" fillId="0" borderId="10" xfId="0" applyFont="1" applyBorder="1" applyAlignment="1">
      <alignment horizontal="center"/>
    </xf>
    <xf numFmtId="0" fontId="12" fillId="0" borderId="10" xfId="0" quotePrefix="1" applyFont="1" applyBorder="1" applyAlignment="1">
      <alignment horizontal="center" wrapText="1"/>
    </xf>
    <xf numFmtId="0" fontId="12" fillId="0" borderId="10" xfId="0" quotePrefix="1" applyFont="1" applyBorder="1" applyAlignment="1">
      <alignment horizontal="center"/>
    </xf>
    <xf numFmtId="0" fontId="13" fillId="2" borderId="10" xfId="0" applyFont="1" applyFill="1" applyBorder="1" applyAlignment="1">
      <alignment horizontal="center"/>
    </xf>
    <xf numFmtId="3" fontId="12" fillId="0" borderId="10" xfId="0" applyNumberFormat="1" applyFont="1" applyBorder="1" applyAlignment="1">
      <alignment horizontal="center"/>
    </xf>
    <xf numFmtId="0" fontId="12" fillId="0" borderId="10" xfId="0" applyFont="1" applyBorder="1" applyAlignment="1">
      <alignment horizontal="center" wrapText="1"/>
    </xf>
    <xf numFmtId="3" fontId="14" fillId="0" borderId="0" xfId="0" applyNumberFormat="1" applyFont="1" applyBorder="1" applyAlignment="1">
      <alignment horizontal="center"/>
    </xf>
    <xf numFmtId="14" fontId="10" fillId="0" borderId="0" xfId="0" applyNumberFormat="1" applyFont="1" applyBorder="1" applyAlignment="1">
      <alignment vertical="center"/>
    </xf>
    <xf numFmtId="14" fontId="10" fillId="0" borderId="0" xfId="0" applyNumberFormat="1" applyFont="1" applyBorder="1" applyAlignment="1">
      <alignment horizontal="left" vertical="center"/>
    </xf>
    <xf numFmtId="0" fontId="12" fillId="0" borderId="0" xfId="0" applyFont="1" applyBorder="1" applyAlignment="1">
      <alignment horizontal="center" wrapText="1"/>
    </xf>
    <xf numFmtId="0" fontId="12" fillId="0" borderId="33" xfId="0" applyFont="1" applyBorder="1" applyAlignment="1">
      <alignment horizontal="center"/>
    </xf>
    <xf numFmtId="0" fontId="12" fillId="0" borderId="33" xfId="0" quotePrefix="1" applyFont="1" applyBorder="1" applyAlignment="1">
      <alignment horizontal="center" wrapText="1"/>
    </xf>
    <xf numFmtId="0" fontId="12" fillId="0" borderId="33" xfId="0" quotePrefix="1" applyFont="1" applyBorder="1" applyAlignment="1">
      <alignment horizontal="center"/>
    </xf>
    <xf numFmtId="3" fontId="12" fillId="0" borderId="33" xfId="0" applyNumberFormat="1" applyFont="1" applyBorder="1" applyAlignment="1">
      <alignment horizontal="center"/>
    </xf>
    <xf numFmtId="0" fontId="12" fillId="0" borderId="33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/>
    </xf>
    <xf numFmtId="14" fontId="10" fillId="0" borderId="0" xfId="0" applyNumberFormat="1" applyFont="1" applyBorder="1" applyAlignment="1">
      <alignment horizontal="center" vertical="center"/>
    </xf>
    <xf numFmtId="0" fontId="30" fillId="0" borderId="0" xfId="0" applyFont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horizontal="left" vertical="center"/>
    </xf>
    <xf numFmtId="3" fontId="31" fillId="0" borderId="0" xfId="0" applyNumberFormat="1" applyFont="1" applyBorder="1" applyAlignment="1">
      <alignment horizontal="center" vertical="center"/>
    </xf>
    <xf numFmtId="3" fontId="14" fillId="0" borderId="0" xfId="0" applyNumberFormat="1" applyFont="1" applyAlignment="1">
      <alignment horizontal="center" vertical="center" wrapText="1"/>
    </xf>
    <xf numFmtId="0" fontId="30" fillId="0" borderId="0" xfId="0" applyFont="1" applyBorder="1" applyAlignment="1">
      <alignment vertical="center"/>
    </xf>
    <xf numFmtId="0" fontId="16" fillId="0" borderId="0" xfId="0" applyFont="1" applyBorder="1" applyAlignment="1">
      <alignment horizontal="left" vertical="center"/>
    </xf>
    <xf numFmtId="3" fontId="16" fillId="0" borderId="0" xfId="0" applyNumberFormat="1" applyFont="1" applyAlignment="1">
      <alignment vertical="center"/>
    </xf>
    <xf numFmtId="0" fontId="30" fillId="0" borderId="0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14" fontId="12" fillId="2" borderId="2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3" fontId="12" fillId="2" borderId="2" xfId="0" applyNumberFormat="1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14" fontId="12" fillId="2" borderId="6" xfId="0" applyNumberFormat="1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14" fontId="12" fillId="2" borderId="10" xfId="0" applyNumberFormat="1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0" xfId="0" quotePrefix="1" applyFont="1" applyFill="1" applyBorder="1" applyAlignment="1">
      <alignment horizontal="center" wrapText="1"/>
    </xf>
    <xf numFmtId="0" fontId="12" fillId="2" borderId="10" xfId="0" applyFont="1" applyFill="1" applyBorder="1" applyAlignment="1">
      <alignment horizontal="center" wrapText="1"/>
    </xf>
    <xf numFmtId="3" fontId="12" fillId="2" borderId="10" xfId="0" applyNumberFormat="1" applyFont="1" applyFill="1" applyBorder="1" applyAlignment="1">
      <alignment horizontal="center" wrapText="1"/>
    </xf>
    <xf numFmtId="0" fontId="13" fillId="2" borderId="11" xfId="0" applyFont="1" applyFill="1" applyBorder="1" applyAlignment="1">
      <alignment horizontal="center" vertical="center" wrapText="1"/>
    </xf>
    <xf numFmtId="3" fontId="16" fillId="0" borderId="0" xfId="0" applyNumberFormat="1" applyFont="1" applyAlignment="1">
      <alignment horizontal="center" vertical="center"/>
    </xf>
    <xf numFmtId="14" fontId="12" fillId="0" borderId="35" xfId="0" applyNumberFormat="1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14" fontId="12" fillId="0" borderId="30" xfId="0" applyNumberFormat="1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14" fontId="12" fillId="0" borderId="40" xfId="0" applyNumberFormat="1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14" fontId="12" fillId="0" borderId="32" xfId="0" applyNumberFormat="1" applyFont="1" applyBorder="1" applyAlignment="1">
      <alignment horizontal="center" vertical="center"/>
    </xf>
    <xf numFmtId="3" fontId="14" fillId="0" borderId="0" xfId="0" applyNumberFormat="1" applyFont="1" applyAlignment="1">
      <alignment vertical="center"/>
    </xf>
    <xf numFmtId="0" fontId="14" fillId="0" borderId="0" xfId="0" applyFont="1" applyBorder="1" applyAlignment="1">
      <alignment horizontal="left" vertical="center"/>
    </xf>
    <xf numFmtId="14" fontId="12" fillId="0" borderId="43" xfId="0" applyNumberFormat="1" applyFont="1" applyBorder="1" applyAlignment="1">
      <alignment horizontal="center" vertical="center"/>
    </xf>
    <xf numFmtId="0" fontId="10" fillId="0" borderId="44" xfId="0" applyFont="1" applyBorder="1" applyAlignment="1">
      <alignment horizontal="left" vertical="center"/>
    </xf>
    <xf numFmtId="0" fontId="10" fillId="0" borderId="45" xfId="0" applyFont="1" applyBorder="1" applyAlignment="1">
      <alignment horizontal="left" vertical="center"/>
    </xf>
    <xf numFmtId="0" fontId="10" fillId="0" borderId="46" xfId="0" applyFont="1" applyBorder="1" applyAlignment="1">
      <alignment horizontal="center" vertical="center"/>
    </xf>
    <xf numFmtId="0" fontId="10" fillId="0" borderId="47" xfId="0" applyFont="1" applyBorder="1" applyAlignment="1">
      <alignment horizontal="left" vertical="center"/>
    </xf>
    <xf numFmtId="0" fontId="10" fillId="0" borderId="48" xfId="0" applyFont="1" applyBorder="1" applyAlignment="1">
      <alignment horizontal="left" vertical="center"/>
    </xf>
    <xf numFmtId="1" fontId="10" fillId="0" borderId="23" xfId="0" applyNumberFormat="1" applyFont="1" applyBorder="1" applyAlignment="1">
      <alignment horizontal="center" vertical="center"/>
    </xf>
    <xf numFmtId="0" fontId="32" fillId="0" borderId="0" xfId="0" applyFont="1" applyBorder="1"/>
    <xf numFmtId="0" fontId="10" fillId="0" borderId="51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3" fontId="10" fillId="0" borderId="26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3" fontId="10" fillId="0" borderId="0" xfId="0" applyNumberFormat="1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 wrapText="1"/>
    </xf>
    <xf numFmtId="3" fontId="10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3" fillId="0" borderId="0" xfId="0" applyFont="1" applyBorder="1" applyAlignment="1">
      <alignment horizontal="center" vertical="center" wrapText="1"/>
    </xf>
    <xf numFmtId="0" fontId="33" fillId="0" borderId="0" xfId="0" applyFont="1" applyBorder="1" applyAlignment="1"/>
    <xf numFmtId="0" fontId="33" fillId="0" borderId="0" xfId="0" applyFont="1" applyBorder="1"/>
    <xf numFmtId="0" fontId="32" fillId="0" borderId="0" xfId="0" applyFont="1" applyBorder="1" applyAlignment="1"/>
    <xf numFmtId="0" fontId="12" fillId="0" borderId="0" xfId="0" applyFont="1" applyAlignment="1">
      <alignment horizontal="center" vertical="center" wrapText="1"/>
    </xf>
    <xf numFmtId="1" fontId="34" fillId="0" borderId="0" xfId="0" applyNumberFormat="1" applyFont="1" applyAlignment="1">
      <alignment horizontal="center" vertical="center" wrapText="1"/>
    </xf>
    <xf numFmtId="1" fontId="34" fillId="2" borderId="0" xfId="0" applyNumberFormat="1" applyFont="1" applyFill="1" applyBorder="1" applyAlignment="1">
      <alignment horizontal="center" vertical="center"/>
    </xf>
    <xf numFmtId="1" fontId="35" fillId="0" borderId="0" xfId="0" applyNumberFormat="1" applyFont="1" applyAlignment="1">
      <alignment horizontal="center" vertical="center"/>
    </xf>
    <xf numFmtId="1" fontId="36" fillId="2" borderId="0" xfId="0" applyNumberFormat="1" applyFont="1" applyFill="1" applyBorder="1" applyAlignment="1">
      <alignment horizontal="center" vertical="center"/>
    </xf>
    <xf numFmtId="1" fontId="37" fillId="2" borderId="0" xfId="0" applyNumberFormat="1" applyFont="1" applyFill="1" applyBorder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1" fontId="38" fillId="0" borderId="0" xfId="0" applyNumberFormat="1" applyFont="1" applyAlignment="1">
      <alignment horizontal="center" vertical="center"/>
    </xf>
    <xf numFmtId="1" fontId="38" fillId="0" borderId="0" xfId="0" applyNumberFormat="1" applyFont="1" applyBorder="1" applyAlignment="1">
      <alignment horizontal="center" vertical="center"/>
    </xf>
    <xf numFmtId="1" fontId="19" fillId="0" borderId="0" xfId="0" applyNumberFormat="1" applyFont="1" applyAlignment="1">
      <alignment horizontal="center" vertical="center"/>
    </xf>
    <xf numFmtId="0" fontId="12" fillId="0" borderId="0" xfId="0" applyFont="1"/>
    <xf numFmtId="0" fontId="39" fillId="0" borderId="0" xfId="0" applyFont="1"/>
    <xf numFmtId="0" fontId="0" fillId="0" borderId="6" xfId="0" applyFont="1" applyBorder="1"/>
    <xf numFmtId="0" fontId="0" fillId="0" borderId="30" xfId="0" applyFont="1" applyBorder="1" applyAlignment="1">
      <alignment horizontal="center" wrapText="1"/>
    </xf>
    <xf numFmtId="0" fontId="0" fillId="0" borderId="0" xfId="0" applyFont="1"/>
    <xf numFmtId="3" fontId="0" fillId="0" borderId="6" xfId="0" applyNumberFormat="1" applyFont="1" applyBorder="1" applyAlignment="1">
      <alignment horizontal="center" wrapText="1"/>
    </xf>
    <xf numFmtId="3" fontId="39" fillId="0" borderId="6" xfId="0" applyNumberFormat="1" applyFont="1" applyBorder="1" applyAlignment="1">
      <alignment horizontal="center"/>
    </xf>
    <xf numFmtId="4" fontId="39" fillId="0" borderId="6" xfId="0" applyNumberFormat="1" applyFont="1" applyBorder="1" applyAlignment="1">
      <alignment horizontal="center"/>
    </xf>
    <xf numFmtId="0" fontId="39" fillId="0" borderId="6" xfId="0" applyFont="1" applyBorder="1" applyAlignment="1">
      <alignment horizontal="center"/>
    </xf>
    <xf numFmtId="0" fontId="39" fillId="0" borderId="30" xfId="0" quotePrefix="1" applyFont="1" applyBorder="1" applyAlignment="1">
      <alignment horizontal="center" wrapText="1"/>
    </xf>
    <xf numFmtId="0" fontId="39" fillId="0" borderId="6" xfId="0" applyFont="1" applyBorder="1" applyAlignment="1">
      <alignment horizontal="center" wrapText="1"/>
    </xf>
    <xf numFmtId="4" fontId="12" fillId="0" borderId="6" xfId="0" applyNumberFormat="1" applyFont="1" applyBorder="1" applyAlignment="1">
      <alignment horizontal="center"/>
    </xf>
    <xf numFmtId="0" fontId="12" fillId="0" borderId="30" xfId="0" quotePrefix="1" applyFont="1" applyBorder="1" applyAlignment="1">
      <alignment horizontal="center" wrapText="1"/>
    </xf>
    <xf numFmtId="0" fontId="40" fillId="0" borderId="0" xfId="0" applyFont="1"/>
    <xf numFmtId="0" fontId="15" fillId="0" borderId="0" xfId="0" applyFont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5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3" fontId="12" fillId="0" borderId="5" xfId="1" applyNumberFormat="1" applyFont="1" applyBorder="1" applyAlignment="1">
      <alignment horizontal="center" vertical="center" wrapText="1"/>
    </xf>
    <xf numFmtId="0" fontId="13" fillId="0" borderId="55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NumberFormat="1" applyBorder="1"/>
    <xf numFmtId="0" fontId="0" fillId="0" borderId="51" xfId="0" applyBorder="1" applyAlignment="1">
      <alignment horizontal="left"/>
    </xf>
    <xf numFmtId="0" fontId="0" fillId="0" borderId="13" xfId="0" applyNumberFormat="1" applyBorder="1"/>
    <xf numFmtId="0" fontId="0" fillId="0" borderId="27" xfId="0" applyNumberFormat="1" applyBorder="1"/>
    <xf numFmtId="0" fontId="0" fillId="0" borderId="60" xfId="0" pivotButton="1" applyBorder="1"/>
    <xf numFmtId="0" fontId="0" fillId="0" borderId="12" xfId="0" applyBorder="1"/>
    <xf numFmtId="0" fontId="0" fillId="0" borderId="20" xfId="0" applyBorder="1"/>
    <xf numFmtId="0" fontId="0" fillId="0" borderId="6" xfId="0" applyNumberFormat="1" applyBorder="1"/>
    <xf numFmtId="0" fontId="0" fillId="0" borderId="1" xfId="0" applyBorder="1" applyAlignment="1">
      <alignment horizontal="left"/>
    </xf>
    <xf numFmtId="0" fontId="0" fillId="0" borderId="2" xfId="0" applyNumberFormat="1" applyBorder="1"/>
    <xf numFmtId="0" fontId="0" fillId="0" borderId="3" xfId="0" applyNumberFormat="1" applyBorder="1"/>
    <xf numFmtId="0" fontId="0" fillId="0" borderId="4" xfId="0" applyBorder="1" applyAlignment="1">
      <alignment horizontal="left"/>
    </xf>
    <xf numFmtId="0" fontId="0" fillId="0" borderId="7" xfId="0" applyNumberFormat="1" applyBorder="1"/>
    <xf numFmtId="0" fontId="0" fillId="0" borderId="8" xfId="0" applyBorder="1" applyAlignment="1">
      <alignment horizontal="left"/>
    </xf>
    <xf numFmtId="0" fontId="0" fillId="0" borderId="10" xfId="0" applyNumberFormat="1" applyBorder="1"/>
    <xf numFmtId="0" fontId="0" fillId="0" borderId="11" xfId="0" applyNumberFormat="1" applyBorder="1"/>
    <xf numFmtId="0" fontId="0" fillId="0" borderId="0" xfId="0" applyAlignment="1">
      <alignment horizontal="left" indent="1"/>
    </xf>
    <xf numFmtId="0" fontId="42" fillId="0" borderId="0" xfId="0" applyFont="1" applyBorder="1" applyAlignment="1">
      <alignment vertical="center"/>
    </xf>
    <xf numFmtId="0" fontId="42" fillId="0" borderId="0" xfId="0" applyFont="1" applyBorder="1" applyAlignment="1">
      <alignment horizontal="center" vertical="center"/>
    </xf>
    <xf numFmtId="0" fontId="42" fillId="2" borderId="0" xfId="0" applyFont="1" applyFill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42" fillId="0" borderId="4" xfId="0" applyNumberFormat="1" applyFont="1" applyBorder="1" applyAlignment="1">
      <alignment horizontal="center" vertical="center"/>
    </xf>
    <xf numFmtId="14" fontId="42" fillId="0" borderId="7" xfId="0" applyNumberFormat="1" applyFont="1" applyBorder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0" fontId="30" fillId="0" borderId="6" xfId="0" quotePrefix="1" applyFont="1" applyBorder="1" applyAlignment="1">
      <alignment horizontal="center" vertical="center"/>
    </xf>
    <xf numFmtId="0" fontId="42" fillId="2" borderId="6" xfId="0" applyFont="1" applyFill="1" applyBorder="1" applyAlignment="1">
      <alignment horizontal="center" vertical="center"/>
    </xf>
    <xf numFmtId="3" fontId="30" fillId="0" borderId="6" xfId="0" applyNumberFormat="1" applyFont="1" applyBorder="1" applyAlignment="1">
      <alignment horizontal="center" vertical="center"/>
    </xf>
    <xf numFmtId="0" fontId="42" fillId="0" borderId="7" xfId="0" applyFont="1" applyBorder="1" applyAlignment="1">
      <alignment horizontal="center" vertical="center"/>
    </xf>
    <xf numFmtId="0" fontId="42" fillId="0" borderId="8" xfId="0" applyNumberFormat="1" applyFont="1" applyBorder="1" applyAlignment="1">
      <alignment horizontal="center" vertical="center"/>
    </xf>
    <xf numFmtId="14" fontId="42" fillId="0" borderId="11" xfId="0" applyNumberFormat="1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30" fillId="0" borderId="10" xfId="0" quotePrefix="1" applyFont="1" applyBorder="1" applyAlignment="1">
      <alignment horizontal="center" vertical="center"/>
    </xf>
    <xf numFmtId="0" fontId="42" fillId="2" borderId="10" xfId="0" applyFont="1" applyFill="1" applyBorder="1" applyAlignment="1">
      <alignment horizontal="center" vertical="center"/>
    </xf>
    <xf numFmtId="3" fontId="30" fillId="0" borderId="10" xfId="0" applyNumberFormat="1" applyFont="1" applyBorder="1" applyAlignment="1">
      <alignment horizontal="center" vertical="center"/>
    </xf>
    <xf numFmtId="0" fontId="42" fillId="0" borderId="11" xfId="0" applyFont="1" applyBorder="1" applyAlignment="1">
      <alignment horizontal="center" vertical="center"/>
    </xf>
    <xf numFmtId="0" fontId="42" fillId="0" borderId="1" xfId="0" applyFont="1" applyBorder="1" applyAlignment="1">
      <alignment horizontal="center" vertical="center"/>
    </xf>
    <xf numFmtId="14" fontId="42" fillId="0" borderId="2" xfId="0" applyNumberFormat="1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2" xfId="0" quotePrefix="1" applyFont="1" applyBorder="1" applyAlignment="1">
      <alignment horizontal="center" vertical="center"/>
    </xf>
    <xf numFmtId="0" fontId="42" fillId="2" borderId="2" xfId="0" applyFont="1" applyFill="1" applyBorder="1" applyAlignment="1">
      <alignment horizontal="center" vertical="center"/>
    </xf>
    <xf numFmtId="3" fontId="30" fillId="0" borderId="2" xfId="0" applyNumberFormat="1" applyFont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42" fillId="0" borderId="4" xfId="0" applyFont="1" applyBorder="1" applyAlignment="1">
      <alignment horizontal="center" vertical="center"/>
    </xf>
    <xf numFmtId="14" fontId="42" fillId="0" borderId="6" xfId="0" applyNumberFormat="1" applyFont="1" applyBorder="1" applyAlignment="1">
      <alignment horizontal="center" vertical="center"/>
    </xf>
    <xf numFmtId="0" fontId="42" fillId="0" borderId="8" xfId="0" applyFont="1" applyBorder="1" applyAlignment="1">
      <alignment horizontal="center" vertical="center"/>
    </xf>
    <xf numFmtId="14" fontId="42" fillId="0" borderId="10" xfId="0" applyNumberFormat="1" applyFont="1" applyBorder="1" applyAlignment="1">
      <alignment horizontal="center" vertical="center"/>
    </xf>
    <xf numFmtId="0" fontId="30" fillId="0" borderId="2" xfId="0" applyFont="1" applyBorder="1" applyAlignment="1">
      <alignment horizontal="center"/>
    </xf>
    <xf numFmtId="0" fontId="30" fillId="0" borderId="2" xfId="0" quotePrefix="1" applyFont="1" applyBorder="1" applyAlignment="1">
      <alignment horizontal="center"/>
    </xf>
    <xf numFmtId="0" fontId="42" fillId="2" borderId="2" xfId="0" applyFont="1" applyFill="1" applyBorder="1" applyAlignment="1">
      <alignment horizontal="center"/>
    </xf>
    <xf numFmtId="3" fontId="30" fillId="0" borderId="2" xfId="0" applyNumberFormat="1" applyFont="1" applyBorder="1" applyAlignment="1">
      <alignment horizontal="center"/>
    </xf>
    <xf numFmtId="0" fontId="30" fillId="0" borderId="6" xfId="0" applyFont="1" applyBorder="1" applyAlignment="1">
      <alignment horizontal="center"/>
    </xf>
    <xf numFmtId="0" fontId="30" fillId="0" borderId="6" xfId="0" quotePrefix="1" applyFont="1" applyBorder="1" applyAlignment="1">
      <alignment horizontal="center"/>
    </xf>
    <xf numFmtId="0" fontId="42" fillId="2" borderId="6" xfId="0" applyFont="1" applyFill="1" applyBorder="1" applyAlignment="1">
      <alignment horizontal="center"/>
    </xf>
    <xf numFmtId="3" fontId="30" fillId="0" borderId="6" xfId="0" applyNumberFormat="1" applyFont="1" applyBorder="1" applyAlignment="1">
      <alignment horizontal="center"/>
    </xf>
    <xf numFmtId="0" fontId="30" fillId="0" borderId="10" xfId="0" applyFont="1" applyBorder="1" applyAlignment="1">
      <alignment horizontal="center"/>
    </xf>
    <xf numFmtId="0" fontId="30" fillId="0" borderId="10" xfId="0" quotePrefix="1" applyFont="1" applyBorder="1" applyAlignment="1">
      <alignment horizontal="center"/>
    </xf>
    <xf numFmtId="0" fontId="42" fillId="2" borderId="10" xfId="0" applyFont="1" applyFill="1" applyBorder="1" applyAlignment="1">
      <alignment horizontal="center"/>
    </xf>
    <xf numFmtId="3" fontId="30" fillId="0" borderId="10" xfId="0" applyNumberFormat="1" applyFont="1" applyBorder="1" applyAlignment="1">
      <alignment horizontal="center"/>
    </xf>
    <xf numFmtId="0" fontId="30" fillId="0" borderId="33" xfId="0" applyFont="1" applyBorder="1" applyAlignment="1">
      <alignment horizontal="center"/>
    </xf>
    <xf numFmtId="0" fontId="30" fillId="0" borderId="33" xfId="0" quotePrefix="1" applyFont="1" applyBorder="1" applyAlignment="1">
      <alignment horizontal="center"/>
    </xf>
    <xf numFmtId="3" fontId="30" fillId="0" borderId="33" xfId="0" applyNumberFormat="1" applyFont="1" applyBorder="1" applyAlignment="1">
      <alignment horizontal="center"/>
    </xf>
    <xf numFmtId="0" fontId="42" fillId="0" borderId="34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14" fontId="30" fillId="0" borderId="2" xfId="0" applyNumberFormat="1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14" fontId="30" fillId="0" borderId="6" xfId="0" applyNumberFormat="1" applyFont="1" applyBorder="1" applyAlignment="1">
      <alignment horizontal="center" vertical="center"/>
    </xf>
    <xf numFmtId="0" fontId="30" fillId="0" borderId="8" xfId="0" applyFont="1" applyBorder="1" applyAlignment="1">
      <alignment horizontal="center" vertical="center"/>
    </xf>
    <xf numFmtId="14" fontId="30" fillId="0" borderId="10" xfId="0" applyNumberFormat="1" applyFont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14" fontId="30" fillId="2" borderId="2" xfId="0" applyNumberFormat="1" applyFont="1" applyFill="1" applyBorder="1" applyAlignment="1">
      <alignment horizontal="center" vertical="center"/>
    </xf>
    <xf numFmtId="0" fontId="30" fillId="2" borderId="2" xfId="0" applyFont="1" applyFill="1" applyBorder="1" applyAlignment="1">
      <alignment horizontal="center" vertical="center"/>
    </xf>
    <xf numFmtId="3" fontId="30" fillId="2" borderId="2" xfId="0" applyNumberFormat="1" applyFont="1" applyFill="1" applyBorder="1" applyAlignment="1">
      <alignment horizontal="center" vertical="center"/>
    </xf>
    <xf numFmtId="0" fontId="42" fillId="2" borderId="3" xfId="0" applyFont="1" applyFill="1" applyBorder="1" applyAlignment="1">
      <alignment horizontal="center" vertical="center"/>
    </xf>
    <xf numFmtId="0" fontId="30" fillId="2" borderId="4" xfId="0" applyFont="1" applyFill="1" applyBorder="1" applyAlignment="1">
      <alignment horizontal="center" vertical="center"/>
    </xf>
    <xf numFmtId="14" fontId="30" fillId="2" borderId="6" xfId="0" applyNumberFormat="1" applyFont="1" applyFill="1" applyBorder="1" applyAlignment="1">
      <alignment horizontal="center" vertical="center"/>
    </xf>
    <xf numFmtId="0" fontId="30" fillId="2" borderId="6" xfId="0" applyFont="1" applyFill="1" applyBorder="1" applyAlignment="1">
      <alignment horizontal="center" vertical="center"/>
    </xf>
    <xf numFmtId="0" fontId="42" fillId="2" borderId="7" xfId="0" applyFont="1" applyFill="1" applyBorder="1" applyAlignment="1">
      <alignment horizontal="center" vertical="center"/>
    </xf>
    <xf numFmtId="0" fontId="30" fillId="2" borderId="8" xfId="0" applyFont="1" applyFill="1" applyBorder="1" applyAlignment="1">
      <alignment horizontal="center" vertical="center"/>
    </xf>
    <xf numFmtId="14" fontId="30" fillId="2" borderId="10" xfId="0" applyNumberFormat="1" applyFont="1" applyFill="1" applyBorder="1" applyAlignment="1">
      <alignment horizontal="center" vertical="center"/>
    </xf>
    <xf numFmtId="0" fontId="30" fillId="2" borderId="10" xfId="0" applyFont="1" applyFill="1" applyBorder="1" applyAlignment="1">
      <alignment horizontal="center" vertical="center"/>
    </xf>
    <xf numFmtId="0" fontId="30" fillId="2" borderId="10" xfId="0" quotePrefix="1" applyFont="1" applyFill="1" applyBorder="1" applyAlignment="1">
      <alignment horizontal="center"/>
    </xf>
    <xf numFmtId="0" fontId="30" fillId="2" borderId="10" xfId="0" applyFont="1" applyFill="1" applyBorder="1" applyAlignment="1">
      <alignment horizontal="center"/>
    </xf>
    <xf numFmtId="3" fontId="30" fillId="2" borderId="10" xfId="0" applyNumberFormat="1" applyFont="1" applyFill="1" applyBorder="1" applyAlignment="1">
      <alignment horizontal="center"/>
    </xf>
    <xf numFmtId="0" fontId="42" fillId="2" borderId="11" xfId="0" applyFont="1" applyFill="1" applyBorder="1" applyAlignment="1">
      <alignment horizontal="center" vertical="center"/>
    </xf>
    <xf numFmtId="14" fontId="30" fillId="0" borderId="35" xfId="0" applyNumberFormat="1" applyFont="1" applyBorder="1" applyAlignment="1">
      <alignment horizontal="center" vertical="center"/>
    </xf>
    <xf numFmtId="0" fontId="30" fillId="0" borderId="36" xfId="0" applyFont="1" applyBorder="1" applyAlignment="1">
      <alignment horizontal="center" vertical="center"/>
    </xf>
    <xf numFmtId="0" fontId="42" fillId="0" borderId="37" xfId="0" applyFont="1" applyBorder="1" applyAlignment="1">
      <alignment horizontal="center" vertical="center"/>
    </xf>
    <xf numFmtId="14" fontId="30" fillId="0" borderId="30" xfId="0" applyNumberFormat="1" applyFont="1" applyBorder="1" applyAlignment="1">
      <alignment horizontal="center" vertical="center"/>
    </xf>
    <xf numFmtId="0" fontId="30" fillId="0" borderId="38" xfId="0" applyFont="1" applyBorder="1" applyAlignment="1">
      <alignment horizontal="center" vertical="center"/>
    </xf>
    <xf numFmtId="0" fontId="42" fillId="0" borderId="39" xfId="0" applyFont="1" applyBorder="1" applyAlignment="1">
      <alignment horizontal="center" vertical="center"/>
    </xf>
    <xf numFmtId="14" fontId="30" fillId="0" borderId="40" xfId="0" applyNumberFormat="1" applyFont="1" applyBorder="1" applyAlignment="1">
      <alignment horizontal="center" vertical="center"/>
    </xf>
    <xf numFmtId="0" fontId="30" fillId="0" borderId="41" xfId="0" applyFont="1" applyBorder="1" applyAlignment="1">
      <alignment horizontal="center" vertical="center"/>
    </xf>
    <xf numFmtId="0" fontId="42" fillId="0" borderId="42" xfId="0" applyFont="1" applyBorder="1" applyAlignment="1">
      <alignment horizontal="center" vertical="center"/>
    </xf>
    <xf numFmtId="14" fontId="30" fillId="0" borderId="43" xfId="0" applyNumberFormat="1" applyFont="1" applyBorder="1" applyAlignment="1">
      <alignment horizontal="center" vertical="center"/>
    </xf>
    <xf numFmtId="0" fontId="30" fillId="0" borderId="0" xfId="0" applyFont="1" applyAlignment="1"/>
    <xf numFmtId="0" fontId="0" fillId="0" borderId="1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61" xfId="0" applyFont="1" applyBorder="1" applyAlignment="1">
      <alignment horizontal="center" vertical="center"/>
    </xf>
    <xf numFmtId="3" fontId="0" fillId="0" borderId="2" xfId="0" applyNumberFormat="1" applyFont="1" applyBorder="1" applyAlignment="1">
      <alignment horizontal="center" vertical="center"/>
    </xf>
    <xf numFmtId="0" fontId="0" fillId="0" borderId="62" xfId="0" quotePrefix="1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4" xfId="0" applyFont="1" applyBorder="1" applyAlignment="1">
      <alignment horizontal="center"/>
    </xf>
    <xf numFmtId="0" fontId="0" fillId="0" borderId="7" xfId="0" applyFont="1" applyBorder="1" applyAlignment="1">
      <alignment horizontal="center" wrapText="1"/>
    </xf>
    <xf numFmtId="0" fontId="0" fillId="0" borderId="8" xfId="0" applyFont="1" applyBorder="1" applyAlignment="1">
      <alignment horizontal="center"/>
    </xf>
    <xf numFmtId="14" fontId="0" fillId="0" borderId="10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63" xfId="0" applyFont="1" applyBorder="1" applyAlignment="1">
      <alignment horizontal="center"/>
    </xf>
    <xf numFmtId="3" fontId="0" fillId="0" borderId="10" xfId="0" applyNumberFormat="1" applyFont="1" applyBorder="1" applyAlignment="1">
      <alignment horizontal="center"/>
    </xf>
    <xf numFmtId="0" fontId="0" fillId="0" borderId="40" xfId="0" quotePrefix="1" applyFont="1" applyBorder="1" applyAlignment="1">
      <alignment horizontal="center" wrapText="1"/>
    </xf>
    <xf numFmtId="0" fontId="0" fillId="0" borderId="11" xfId="0" applyFont="1" applyBorder="1" applyAlignment="1">
      <alignment horizontal="center" wrapText="1"/>
    </xf>
    <xf numFmtId="0" fontId="3" fillId="0" borderId="66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67" xfId="0" applyFont="1" applyBorder="1" applyAlignment="1">
      <alignment horizontal="center" vertical="center" wrapText="1"/>
    </xf>
    <xf numFmtId="3" fontId="3" fillId="0" borderId="15" xfId="0" applyNumberFormat="1" applyFont="1" applyBorder="1" applyAlignment="1">
      <alignment horizontal="center" vertical="center" wrapText="1"/>
    </xf>
    <xf numFmtId="0" fontId="3" fillId="0" borderId="6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69" xfId="0" applyFont="1" applyBorder="1" applyAlignment="1">
      <alignment horizontal="center" vertical="center" wrapText="1"/>
    </xf>
    <xf numFmtId="0" fontId="3" fillId="0" borderId="70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3" fontId="3" fillId="0" borderId="43" xfId="0" applyNumberFormat="1" applyFont="1" applyBorder="1" applyAlignment="1">
      <alignment horizontal="center" vertical="center" wrapText="1"/>
    </xf>
    <xf numFmtId="0" fontId="3" fillId="0" borderId="7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wrapText="1"/>
    </xf>
    <xf numFmtId="0" fontId="0" fillId="0" borderId="70" xfId="0" pivotButton="1" applyBorder="1"/>
    <xf numFmtId="0" fontId="0" fillId="0" borderId="69" xfId="0" applyBorder="1"/>
    <xf numFmtId="0" fontId="0" fillId="0" borderId="25" xfId="0" applyBorder="1" applyAlignment="1">
      <alignment horizontal="left"/>
    </xf>
    <xf numFmtId="0" fontId="0" fillId="0" borderId="52" xfId="0" applyNumberFormat="1" applyBorder="1"/>
    <xf numFmtId="0" fontId="43" fillId="0" borderId="0" xfId="0" applyFont="1"/>
    <xf numFmtId="3" fontId="43" fillId="0" borderId="0" xfId="0" applyNumberFormat="1" applyFont="1"/>
    <xf numFmtId="0" fontId="0" fillId="0" borderId="0" xfId="0" applyFont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3" fontId="0" fillId="0" borderId="0" xfId="0" applyNumberFormat="1" applyFont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14" fontId="0" fillId="0" borderId="10" xfId="0" applyNumberFormat="1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63" xfId="0" applyFont="1" applyBorder="1" applyAlignment="1">
      <alignment horizontal="center" vertical="center"/>
    </xf>
    <xf numFmtId="3" fontId="0" fillId="0" borderId="10" xfId="0" applyNumberFormat="1" applyFont="1" applyBorder="1" applyAlignment="1">
      <alignment horizontal="center" vertical="center"/>
    </xf>
    <xf numFmtId="0" fontId="0" fillId="0" borderId="40" xfId="0" quotePrefix="1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3" fontId="1" fillId="0" borderId="6" xfId="1" applyFont="1" applyBorder="1" applyAlignment="1">
      <alignment vertical="center"/>
    </xf>
    <xf numFmtId="43" fontId="1" fillId="2" borderId="6" xfId="1" applyFont="1" applyFill="1" applyBorder="1" applyAlignment="1">
      <alignment vertical="center"/>
    </xf>
    <xf numFmtId="0" fontId="0" fillId="2" borderId="6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45" fillId="0" borderId="0" xfId="0" applyFont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3" fillId="0" borderId="59" xfId="0" applyFont="1" applyBorder="1" applyAlignment="1">
      <alignment horizontal="center" vertical="center"/>
    </xf>
    <xf numFmtId="0" fontId="30" fillId="0" borderId="60" xfId="0" pivotButton="1" applyFont="1" applyBorder="1"/>
    <xf numFmtId="0" fontId="30" fillId="0" borderId="20" xfId="0" applyFont="1" applyBorder="1"/>
    <xf numFmtId="0" fontId="30" fillId="0" borderId="59" xfId="0" applyFont="1" applyBorder="1"/>
    <xf numFmtId="0" fontId="30" fillId="0" borderId="58" xfId="0" applyFont="1" applyBorder="1"/>
    <xf numFmtId="0" fontId="30" fillId="0" borderId="51" xfId="0" applyFont="1" applyBorder="1"/>
    <xf numFmtId="0" fontId="30" fillId="0" borderId="73" xfId="0" applyNumberFormat="1" applyFont="1" applyBorder="1"/>
    <xf numFmtId="0" fontId="30" fillId="0" borderId="74" xfId="0" applyNumberFormat="1" applyFont="1" applyBorder="1"/>
    <xf numFmtId="0" fontId="30" fillId="0" borderId="75" xfId="0" applyNumberFormat="1" applyFont="1" applyBorder="1"/>
    <xf numFmtId="0" fontId="30" fillId="0" borderId="53" xfId="0" pivotButton="1" applyFont="1" applyBorder="1"/>
    <xf numFmtId="0" fontId="0" fillId="0" borderId="0" xfId="0" applyBorder="1"/>
    <xf numFmtId="0" fontId="30" fillId="0" borderId="12" xfId="0" applyFont="1" applyBorder="1"/>
    <xf numFmtId="0" fontId="30" fillId="0" borderId="0" xfId="0" pivotButton="1" applyFont="1" applyBorder="1"/>
    <xf numFmtId="0" fontId="30" fillId="0" borderId="56" xfId="0" applyFont="1" applyBorder="1"/>
    <xf numFmtId="0" fontId="30" fillId="0" borderId="57" xfId="0" applyFont="1" applyBorder="1"/>
    <xf numFmtId="0" fontId="30" fillId="0" borderId="60" xfId="0" applyFont="1" applyBorder="1"/>
    <xf numFmtId="0" fontId="30" fillId="0" borderId="27" xfId="0" applyFont="1" applyBorder="1"/>
    <xf numFmtId="0" fontId="0" fillId="0" borderId="0" xfId="0" applyBorder="1" applyAlignment="1">
      <alignment horizontal="left"/>
    </xf>
    <xf numFmtId="0" fontId="0" fillId="0" borderId="0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7" xfId="0" applyNumberFormat="1" applyBorder="1" applyAlignment="1">
      <alignment horizontal="center" vertical="center"/>
    </xf>
    <xf numFmtId="0" fontId="0" fillId="0" borderId="11" xfId="0" applyNumberFormat="1" applyBorder="1" applyAlignment="1">
      <alignment horizontal="center" vertical="center"/>
    </xf>
    <xf numFmtId="0" fontId="0" fillId="0" borderId="52" xfId="0" applyNumberFormat="1" applyBorder="1" applyAlignment="1">
      <alignment horizontal="center" vertical="center"/>
    </xf>
    <xf numFmtId="3" fontId="30" fillId="0" borderId="0" xfId="0" applyNumberFormat="1" applyFont="1" applyAlignment="1"/>
    <xf numFmtId="3" fontId="0" fillId="0" borderId="0" xfId="0" applyNumberFormat="1"/>
    <xf numFmtId="43" fontId="0" fillId="0" borderId="0" xfId="0" applyNumberFormat="1"/>
    <xf numFmtId="0" fontId="46" fillId="0" borderId="76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4" fontId="0" fillId="0" borderId="54" xfId="0" applyNumberFormat="1" applyBorder="1" applyAlignment="1">
      <alignment horizontal="center" vertical="center"/>
    </xf>
    <xf numFmtId="43" fontId="1" fillId="0" borderId="5" xfId="1" applyFont="1" applyBorder="1" applyAlignment="1">
      <alignment vertical="center"/>
    </xf>
    <xf numFmtId="0" fontId="0" fillId="0" borderId="55" xfId="0" applyBorder="1" applyAlignment="1">
      <alignment horizontal="center" vertical="center"/>
    </xf>
    <xf numFmtId="0" fontId="44" fillId="2" borderId="14" xfId="0" applyFont="1" applyFill="1" applyBorder="1" applyAlignment="1">
      <alignment horizontal="center" vertical="center" wrapText="1"/>
    </xf>
    <xf numFmtId="0" fontId="44" fillId="2" borderId="15" xfId="0" applyFont="1" applyFill="1" applyBorder="1" applyAlignment="1">
      <alignment horizontal="center" vertical="center" wrapText="1"/>
    </xf>
    <xf numFmtId="0" fontId="44" fillId="2" borderId="15" xfId="0" applyNumberFormat="1" applyFont="1" applyFill="1" applyBorder="1" applyAlignment="1">
      <alignment horizontal="center" vertical="center" wrapText="1"/>
    </xf>
    <xf numFmtId="43" fontId="44" fillId="2" borderId="15" xfId="1" applyFont="1" applyFill="1" applyBorder="1" applyAlignment="1">
      <alignment horizontal="center" vertical="center" wrapText="1"/>
    </xf>
    <xf numFmtId="0" fontId="44" fillId="2" borderId="16" xfId="0" applyFont="1" applyFill="1" applyBorder="1" applyAlignment="1">
      <alignment horizontal="center" vertical="center" wrapText="1"/>
    </xf>
    <xf numFmtId="0" fontId="47" fillId="0" borderId="57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43" fontId="1" fillId="0" borderId="30" xfId="1" applyFont="1" applyBorder="1" applyAlignment="1">
      <alignment vertical="center"/>
    </xf>
    <xf numFmtId="0" fontId="0" fillId="0" borderId="33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3" fontId="21" fillId="2" borderId="6" xfId="1" applyNumberFormat="1" applyFont="1" applyFill="1" applyBorder="1" applyAlignment="1">
      <alignment horizontal="center" vertical="center"/>
    </xf>
    <xf numFmtId="3" fontId="1" fillId="0" borderId="6" xfId="1" applyNumberFormat="1" applyFont="1" applyBorder="1" applyAlignment="1">
      <alignment horizontal="center" vertical="center"/>
    </xf>
    <xf numFmtId="3" fontId="3" fillId="0" borderId="6" xfId="1" applyNumberFormat="1" applyFont="1" applyBorder="1" applyAlignment="1">
      <alignment horizontal="center" vertical="center"/>
    </xf>
    <xf numFmtId="3" fontId="1" fillId="2" borderId="6" xfId="1" applyNumberFormat="1" applyFont="1" applyFill="1" applyBorder="1" applyAlignment="1">
      <alignment horizontal="center" vertical="center"/>
    </xf>
    <xf numFmtId="3" fontId="25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4" fontId="14" fillId="0" borderId="12" xfId="0" applyNumberFormat="1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14" fontId="3" fillId="0" borderId="17" xfId="0" applyNumberFormat="1" applyFont="1" applyBorder="1" applyAlignment="1">
      <alignment horizontal="left" vertical="center"/>
    </xf>
    <xf numFmtId="14" fontId="3" fillId="0" borderId="18" xfId="0" applyNumberFormat="1" applyFont="1" applyBorder="1" applyAlignment="1">
      <alignment horizontal="left" vertical="center"/>
    </xf>
    <xf numFmtId="41" fontId="3" fillId="0" borderId="19" xfId="0" applyNumberFormat="1" applyFont="1" applyBorder="1" applyAlignment="1">
      <alignment horizontal="center" vertical="center" wrapText="1"/>
    </xf>
    <xf numFmtId="41" fontId="3" fillId="0" borderId="20" xfId="0" applyNumberFormat="1" applyFont="1" applyBorder="1" applyAlignment="1">
      <alignment horizontal="center" vertical="center" wrapText="1"/>
    </xf>
    <xf numFmtId="41" fontId="3" fillId="0" borderId="23" xfId="0" applyNumberFormat="1" applyFont="1" applyBorder="1" applyAlignment="1">
      <alignment horizontal="center" vertical="center" wrapText="1"/>
    </xf>
    <xf numFmtId="41" fontId="3" fillId="0" borderId="24" xfId="0" applyNumberFormat="1" applyFont="1" applyBorder="1" applyAlignment="1">
      <alignment horizontal="center" vertical="center" wrapText="1"/>
    </xf>
    <xf numFmtId="14" fontId="3" fillId="0" borderId="21" xfId="0" applyNumberFormat="1" applyFont="1" applyBorder="1" applyAlignment="1">
      <alignment horizontal="left" vertical="center"/>
    </xf>
    <xf numFmtId="14" fontId="3" fillId="0" borderId="22" xfId="0" applyNumberFormat="1" applyFont="1" applyBorder="1" applyAlignment="1">
      <alignment horizontal="left" vertical="center"/>
    </xf>
    <xf numFmtId="14" fontId="3" fillId="0" borderId="25" xfId="0" applyNumberFormat="1" applyFont="1" applyBorder="1" applyAlignment="1">
      <alignment horizontal="left" vertical="center"/>
    </xf>
    <xf numFmtId="14" fontId="3" fillId="0" borderId="9" xfId="0" applyNumberFormat="1" applyFont="1" applyBorder="1" applyAlignment="1">
      <alignment horizontal="left" vertical="center"/>
    </xf>
    <xf numFmtId="0" fontId="3" fillId="0" borderId="2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3" fontId="11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14" fontId="10" fillId="0" borderId="0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wrapText="1"/>
    </xf>
    <xf numFmtId="0" fontId="30" fillId="0" borderId="0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/>
    </xf>
    <xf numFmtId="3" fontId="10" fillId="0" borderId="17" xfId="0" applyNumberFormat="1" applyFont="1" applyBorder="1" applyAlignment="1">
      <alignment horizontal="center" vertical="center"/>
    </xf>
    <xf numFmtId="3" fontId="10" fillId="0" borderId="18" xfId="0" applyNumberFormat="1" applyFont="1" applyBorder="1" applyAlignment="1">
      <alignment horizontal="center" vertical="center"/>
    </xf>
    <xf numFmtId="3" fontId="10" fillId="0" borderId="19" xfId="0" applyNumberFormat="1" applyFont="1" applyBorder="1" applyAlignment="1">
      <alignment horizontal="center" vertical="center" wrapText="1"/>
    </xf>
    <xf numFmtId="3" fontId="10" fillId="0" borderId="20" xfId="0" applyNumberFormat="1" applyFont="1" applyBorder="1" applyAlignment="1">
      <alignment horizontal="center" vertical="center" wrapText="1"/>
    </xf>
    <xf numFmtId="3" fontId="10" fillId="0" borderId="23" xfId="0" applyNumberFormat="1" applyFont="1" applyBorder="1" applyAlignment="1">
      <alignment horizontal="center" vertical="center" wrapText="1"/>
    </xf>
    <xf numFmtId="3" fontId="10" fillId="0" borderId="24" xfId="0" applyNumberFormat="1" applyFont="1" applyBorder="1" applyAlignment="1">
      <alignment horizontal="center" vertical="center" wrapText="1"/>
    </xf>
    <xf numFmtId="3" fontId="10" fillId="0" borderId="49" xfId="0" applyNumberFormat="1" applyFont="1" applyBorder="1" applyAlignment="1">
      <alignment horizontal="center" vertical="center"/>
    </xf>
    <xf numFmtId="3" fontId="10" fillId="0" borderId="50" xfId="0" applyNumberFormat="1" applyFont="1" applyBorder="1" applyAlignment="1">
      <alignment horizontal="center" vertical="center"/>
    </xf>
    <xf numFmtId="3" fontId="10" fillId="0" borderId="25" xfId="0" applyNumberFormat="1" applyFont="1" applyBorder="1" applyAlignment="1">
      <alignment horizontal="center" vertical="center"/>
    </xf>
    <xf numFmtId="3" fontId="10" fillId="0" borderId="9" xfId="0" applyNumberFormat="1" applyFont="1" applyBorder="1" applyAlignment="1">
      <alignment horizontal="center" vertical="center"/>
    </xf>
    <xf numFmtId="3" fontId="10" fillId="0" borderId="52" xfId="0" applyNumberFormat="1" applyFont="1" applyBorder="1" applyAlignment="1">
      <alignment horizontal="center" vertical="center"/>
    </xf>
    <xf numFmtId="0" fontId="41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28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"/>
    </xf>
    <xf numFmtId="0" fontId="16" fillId="0" borderId="29" xfId="0" applyFont="1" applyBorder="1" applyAlignment="1">
      <alignment horizontal="center"/>
    </xf>
    <xf numFmtId="0" fontId="16" fillId="0" borderId="30" xfId="0" applyFont="1" applyBorder="1" applyAlignment="1">
      <alignment horizont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16" fillId="0" borderId="64" xfId="0" applyFont="1" applyBorder="1" applyAlignment="1">
      <alignment horizontal="center" vertical="center" wrapText="1"/>
    </xf>
    <xf numFmtId="0" fontId="16" fillId="0" borderId="65" xfId="0" applyFont="1" applyBorder="1" applyAlignment="1">
      <alignment horizontal="center" vertical="center" wrapText="1"/>
    </xf>
    <xf numFmtId="0" fontId="30" fillId="0" borderId="28" xfId="0" applyFont="1" applyBorder="1" applyAlignment="1">
      <alignment horizontal="center"/>
    </xf>
    <xf numFmtId="0" fontId="30" fillId="0" borderId="29" xfId="0" applyFont="1" applyBorder="1" applyAlignment="1">
      <alignment horizontal="center"/>
    </xf>
    <xf numFmtId="0" fontId="30" fillId="0" borderId="30" xfId="0" applyFont="1" applyBorder="1" applyAlignment="1">
      <alignment horizontal="center"/>
    </xf>
    <xf numFmtId="0" fontId="39" fillId="0" borderId="28" xfId="0" applyFont="1" applyBorder="1" applyAlignment="1">
      <alignment horizontal="center"/>
    </xf>
    <xf numFmtId="0" fontId="39" fillId="0" borderId="29" xfId="0" applyFont="1" applyBorder="1" applyAlignment="1">
      <alignment horizontal="center"/>
    </xf>
    <xf numFmtId="0" fontId="39" fillId="0" borderId="30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12" fillId="0" borderId="30" xfId="0" applyFont="1" applyBorder="1" applyAlignment="1">
      <alignment horizontal="center"/>
    </xf>
    <xf numFmtId="0" fontId="43" fillId="0" borderId="0" xfId="0" applyFont="1" applyAlignment="1">
      <alignment horizontal="center" vertical="center"/>
    </xf>
    <xf numFmtId="0" fontId="16" fillId="0" borderId="63" xfId="0" applyFont="1" applyBorder="1" applyAlignment="1">
      <alignment horizontal="center" vertical="center"/>
    </xf>
    <xf numFmtId="0" fontId="16" fillId="0" borderId="72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5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56"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vertical="center" readingOrder="0"/>
    </dxf>
    <dxf>
      <alignment horizontal="center" readingOrder="0"/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alignment vertical="center" readingOrder="0"/>
    </dxf>
    <dxf>
      <alignment horizontal="center" readingOrder="0"/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pivotCacheDefinition" Target="pivotCache/pivotCacheDefinition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pivotCacheDefinition" Target="pivotCache/pivotCacheDefinition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pivotCacheDefinition" Target="pivotCache/pivotCacheDefinition2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pivotCacheDefinition" Target="pivotCache/pivotCacheDefinition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pivotCacheDefinition" Target="pivotCache/pivotCacheDefinition5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pivotCacheDefinition" Target="pivotCache/pivotCacheDefinition4.xml"/><Relationship Id="rId27" Type="http://schemas.openxmlformats.org/officeDocument/2006/relationships/connections" Target="connections.xml"/><Relationship Id="rId30" Type="http://schemas.openxmlformats.org/officeDocument/2006/relationships/powerPivotData" Target="model/item.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454025</xdr:colOff>
      <xdr:row>0</xdr:row>
      <xdr:rowOff>60325</xdr:rowOff>
    </xdr:from>
    <xdr:to>
      <xdr:col>3</xdr:col>
      <xdr:colOff>31750</xdr:colOff>
      <xdr:row>1</xdr:row>
      <xdr:rowOff>180975</xdr:rowOff>
    </xdr:to>
    <xdr:pic>
      <xdr:nvPicPr>
        <xdr:cNvPr id="2" name="Picture 1" descr="nnpc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3625" y="60325"/>
          <a:ext cx="1196975" cy="444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454025</xdr:colOff>
      <xdr:row>0</xdr:row>
      <xdr:rowOff>60325</xdr:rowOff>
    </xdr:from>
    <xdr:to>
      <xdr:col>3</xdr:col>
      <xdr:colOff>31750</xdr:colOff>
      <xdr:row>1</xdr:row>
      <xdr:rowOff>180975</xdr:rowOff>
    </xdr:to>
    <xdr:pic>
      <xdr:nvPicPr>
        <xdr:cNvPr id="2" name="Picture 1" descr="nnpc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3625" y="60325"/>
          <a:ext cx="1196975" cy="444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114300</xdr:rowOff>
    </xdr:from>
    <xdr:to>
      <xdr:col>2</xdr:col>
      <xdr:colOff>1238250</xdr:colOff>
      <xdr:row>3</xdr:row>
      <xdr:rowOff>361950</xdr:rowOff>
    </xdr:to>
    <xdr:pic>
      <xdr:nvPicPr>
        <xdr:cNvPr id="2" name="Picture 1" descr="nnpc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2838450" cy="129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114300</xdr:rowOff>
    </xdr:from>
    <xdr:to>
      <xdr:col>2</xdr:col>
      <xdr:colOff>1238250</xdr:colOff>
      <xdr:row>3</xdr:row>
      <xdr:rowOff>361950</xdr:rowOff>
    </xdr:to>
    <xdr:pic>
      <xdr:nvPicPr>
        <xdr:cNvPr id="2" name="Picture 1" descr="nnpc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2838450" cy="129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konna/Downloads/NORTHWEST%20PMS%20DAILY%20LOADING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10-03-2017"/>
      <sheetName val="15-03-2017"/>
      <sheetName val="16-03-2017"/>
      <sheetName val="17-03-2017"/>
      <sheetName val="20-03-2017"/>
      <sheetName val="21-03-2017"/>
      <sheetName val="22-03-2017"/>
      <sheetName val="23-03-2017"/>
      <sheetName val="24-03-2017"/>
      <sheetName val="27-03-2017"/>
      <sheetName val="28-03-2017"/>
      <sheetName val="29-03-2017"/>
      <sheetName val="30-03-2017"/>
      <sheetName val="31-03-2017"/>
      <sheetName val="01-04-2017"/>
      <sheetName val="04-04-2017"/>
      <sheetName val="05-04-2017"/>
      <sheetName val="06-04-2017"/>
      <sheetName val="07-04-2017"/>
      <sheetName val="10-04-2017"/>
      <sheetName val="11-04-2017"/>
      <sheetName val="12-04-2017"/>
      <sheetName val="13-04-2017"/>
      <sheetName val="18-04-2017"/>
      <sheetName val="19-04-2017"/>
      <sheetName val="20-04-2017"/>
      <sheetName val="21-04-2017"/>
      <sheetName val="24-04-2017"/>
      <sheetName val="25-04-2017"/>
      <sheetName val="26-04-2017"/>
      <sheetName val="27-04-2017"/>
      <sheetName val="28-04-2017"/>
      <sheetName val="02-05-2017"/>
      <sheetName val="08-05-2017"/>
      <sheetName val="09-05-2017"/>
      <sheetName val="10-05-2017"/>
      <sheetName val="11-05-2017"/>
      <sheetName val="12-05-2017"/>
      <sheetName val="15-05-2017"/>
      <sheetName val="16-05-2017"/>
      <sheetName val="17-05-2017"/>
      <sheetName val="18-05-2017"/>
      <sheetName val="19-05-2017"/>
      <sheetName val="22-05-2017"/>
      <sheetName val="26-05-2017"/>
      <sheetName val="02-06-2017"/>
      <sheetName val="05-06-2017"/>
      <sheetName val="06-06-2017"/>
      <sheetName val="07-06-2017"/>
      <sheetName val="08-06-2017"/>
      <sheetName val="09-06-2017"/>
      <sheetName val="12-06-2017"/>
      <sheetName val="13-06-2017"/>
      <sheetName val="14-06-2017"/>
      <sheetName val="15-06-2017"/>
      <sheetName val="16-06-2017"/>
      <sheetName val="19-06-2017"/>
      <sheetName val="20-06-2017"/>
      <sheetName val="21-06-2017"/>
      <sheetName val="22-06-2017"/>
      <sheetName val="23-06-207"/>
      <sheetName val="28-06-2017"/>
      <sheetName val="29-06-2017"/>
      <sheetName val="30-06-2017"/>
      <sheetName val="03-07-2017"/>
      <sheetName val="04-07-2017"/>
      <sheetName val="05-07-2017"/>
      <sheetName val="06-07-2017"/>
      <sheetName val="07-07-2017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7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Okonna" refreshedDate="42939.592723032409" createdVersion="5" refreshedVersion="5" minRefreshableVersion="3" recordCount="20">
  <cacheSource type="worksheet">
    <worksheetSource ref="B4:K24" sheet="Sheet1"/>
  </cacheSource>
  <cacheFields count="10">
    <cacheField name="S/NO" numFmtId="0">
      <sharedItems containsSemiMixedTypes="0" containsString="0" containsNumber="1" containsInteger="1" minValue="1" maxValue="20"/>
    </cacheField>
    <cacheField name="DATE" numFmtId="14">
      <sharedItems containsSemiMixedTypes="0" containsNonDate="0" containsDate="1" containsString="0" minDate="2017-05-08T00:00:00" maxDate="2017-05-17T00:00:00"/>
    </cacheField>
    <cacheField name="MARKETER" numFmtId="0">
      <sharedItems count="4">
        <s v="AL-EWE"/>
        <s v="BUVEL"/>
        <s v="HIMMA PET"/>
        <s v="NEPAL"/>
      </sharedItems>
    </cacheField>
    <cacheField name="WB NO" numFmtId="0">
      <sharedItems containsSemiMixedTypes="0" containsString="0" containsNumber="1" containsInteger="1" minValue="31231" maxValue="31344"/>
    </cacheField>
    <cacheField name="METER TICKET NO" numFmtId="0">
      <sharedItems containsSemiMixedTypes="0" containsString="0" containsNumber="1" containsInteger="1" minValue="3455012" maxValue="3456564"/>
    </cacheField>
    <cacheField name="PRODUCT" numFmtId="0">
      <sharedItems count="1">
        <s v="PMS"/>
      </sharedItems>
    </cacheField>
    <cacheField name="TRUCK NO" numFmtId="0">
      <sharedItems/>
    </cacheField>
    <cacheField name="QTY (LITRES)" numFmtId="3">
      <sharedItems containsSemiMixedTypes="0" containsString="0" containsNumber="1" containsInteger="1" minValue="30000" maxValue="40000"/>
    </cacheField>
    <cacheField name="DESTINATION" numFmtId="0">
      <sharedItems count="3">
        <s v="BENIN"/>
        <s v="KANO"/>
        <s v="WARRI"/>
      </sharedItems>
    </cacheField>
    <cacheField name="MARKETER CLASS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Okonna" refreshedDate="42939.603481828701" createdVersion="5" refreshedVersion="5" minRefreshableVersion="3" recordCount="262">
  <cacheSource type="worksheet">
    <worksheetSource ref="B5:K267" sheet="Sheet4"/>
  </cacheSource>
  <cacheFields count="10">
    <cacheField name="S/NO" numFmtId="0">
      <sharedItems containsSemiMixedTypes="0" containsString="0" containsNumber="1" containsInteger="1" minValue="1" maxValue="262"/>
    </cacheField>
    <cacheField name="DATE" numFmtId="14">
      <sharedItems containsSemiMixedTypes="0" containsNonDate="0" containsDate="1" containsString="0" minDate="2017-05-03T00:00:00" maxDate="2017-06-01T00:00:00"/>
    </cacheField>
    <cacheField name="MARKETER" numFmtId="0">
      <sharedItems/>
    </cacheField>
    <cacheField name="WB NO" numFmtId="0">
      <sharedItems containsSemiMixedTypes="0" containsString="0" containsNumber="1" containsInteger="1" minValue="7707" maxValue="130424"/>
    </cacheField>
    <cacheField name="METER TICKET NO" numFmtId="0">
      <sharedItems containsSemiMixedTypes="0" containsString="0" containsNumber="1" containsInteger="1" minValue="3454935" maxValue="3457025"/>
    </cacheField>
    <cacheField name="PRODUCT" numFmtId="0">
      <sharedItems/>
    </cacheField>
    <cacheField name="TRUCK NO" numFmtId="0">
      <sharedItems/>
    </cacheField>
    <cacheField name="QTY (LITRES)" numFmtId="0">
      <sharedItems containsSemiMixedTypes="0" containsString="0" containsNumber="1" containsInteger="1" minValue="30000" maxValue="60000"/>
    </cacheField>
    <cacheField name="DESTINATION" numFmtId="0">
      <sharedItems count="14">
        <s v="ENUGU"/>
        <s v="MAKURDI"/>
        <s v="SULEJA"/>
        <s v="MINNA"/>
        <s v="PHC"/>
        <s v="BENIN"/>
        <s v="WARRI"/>
        <s v="ORE"/>
        <s v="ILORIN"/>
        <s v="KANO"/>
        <s v="KADUNA"/>
        <s v="OKENE"/>
        <s v="GUSAU"/>
        <s v="CALABAR"/>
      </sharedItems>
    </cacheField>
    <cacheField name="MARKETER CLASS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Okonna" refreshedDate="42939.611023611113" createdVersion="5" refreshedVersion="5" minRefreshableVersion="3" recordCount="37">
  <cacheSource type="worksheet">
    <worksheetSource ref="B2:K39" sheet="MAINLAND ANALYSIS"/>
  </cacheSource>
  <cacheFields count="10">
    <cacheField name="S/N" numFmtId="0">
      <sharedItems containsSemiMixedTypes="0" containsString="0" containsNumber="1" containsInteger="1" minValue="1" maxValue="16"/>
    </cacheField>
    <cacheField name="DATES" numFmtId="14">
      <sharedItems containsSemiMixedTypes="0" containsNonDate="0" containsDate="1" containsString="0" minDate="2017-05-26T00:00:00" maxDate="2017-06-01T00:00:00" count="4">
        <d v="2017-05-26T00:00:00"/>
        <d v="2017-05-27T00:00:00"/>
        <d v="2017-05-30T00:00:00"/>
        <d v="2017-05-31T00:00:00"/>
      </sharedItems>
    </cacheField>
    <cacheField name="MARKETER NAME" numFmtId="0">
      <sharedItems/>
    </cacheField>
    <cacheField name="MARKETER CLASS" numFmtId="0">
      <sharedItems/>
    </cacheField>
    <cacheField name="MT No" numFmtId="0">
      <sharedItems containsSemiMixedTypes="0" containsString="0" containsNumber="1" containsInteger="1" minValue="3456708" maxValue="3457013"/>
    </cacheField>
    <cacheField name="TRUCK No" numFmtId="0">
      <sharedItems/>
    </cacheField>
    <cacheField name="PROG QTY (LTRS)" numFmtId="3">
      <sharedItems containsSemiMixedTypes="0" containsString="0" containsNumber="1" containsInteger="1" minValue="33000" maxValue="45000"/>
    </cacheField>
    <cacheField name="LOADED QTY (LTRS)" numFmtId="3">
      <sharedItems containsSemiMixedTypes="0" containsString="0" containsNumber="1" containsInteger="1" minValue="33000" maxValue="45000"/>
    </cacheField>
    <cacheField name="WB No" numFmtId="0">
      <sharedItems containsSemiMixedTypes="0" containsString="0" containsNumber="1" containsInteger="1" minValue="28962" maxValue="29132"/>
    </cacheField>
    <cacheField name="FILLING STATION ADDRESS" numFmtId="0">
      <sharedItems count="2">
        <s v="CALABAR"/>
        <s v="PHC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Okonna" refreshedDate="42939.616207638886" createdVersion="5" refreshedVersion="5" minRefreshableVersion="3" recordCount="134">
  <cacheSource type="worksheet">
    <worksheetSource ref="B3:L137" sheet="NORTHWEST ANALYSIS"/>
  </cacheSource>
  <cacheFields count="11">
    <cacheField name="SN" numFmtId="0">
      <sharedItems containsString="0" containsBlank="1" containsNumber="1" containsInteger="1" minValue="1" maxValue="133"/>
    </cacheField>
    <cacheField name="DATE(S)" numFmtId="0">
      <sharedItems containsNonDate="0" containsDate="1" containsString="0" containsBlank="1" minDate="2017-05-02T00:00:00" maxDate="2017-05-27T00:00:00"/>
    </cacheField>
    <cacheField name="MARKETER NAME" numFmtId="0">
      <sharedItems containsBlank="1"/>
    </cacheField>
    <cacheField name="MARKETER CLASS" numFmtId="0">
      <sharedItems containsBlank="1"/>
    </cacheField>
    <cacheField name="MT No" numFmtId="0">
      <sharedItems containsBlank="1" containsMixedTypes="1" containsNumber="1" containsInteger="1" minValue="3454802" maxValue="3456950"/>
    </cacheField>
    <cacheField name="TRUCK No" numFmtId="0">
      <sharedItems containsBlank="1"/>
    </cacheField>
    <cacheField name="PROG QTY (LTRS)" numFmtId="0">
      <sharedItems containsString="0" containsBlank="1" containsNumber="1" containsInteger="1" minValue="33000" maxValue="60000"/>
    </cacheField>
    <cacheField name="LOADED QTY (LTRS)" numFmtId="3">
      <sharedItems containsSemiMixedTypes="0" containsString="0" containsNumber="1" containsInteger="1" minValue="33000" maxValue="5469000"/>
    </cacheField>
    <cacheField name="WB No" numFmtId="0">
      <sharedItems containsString="0" containsBlank="1" containsNumber="1" containsInteger="1" minValue="5276" maxValue="102750"/>
    </cacheField>
    <cacheField name="FILLING STATION ADDRESS" numFmtId="0">
      <sharedItems containsBlank="1"/>
    </cacheField>
    <cacheField name="DESTINATION STATE" numFmtId="0">
      <sharedItems containsBlank="1" count="2">
        <s v="CROSS RIVER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saveData="0" refreshedBy="Okonna" refreshedDate="42939.649223379631" backgroundQuery="1" createdVersion="5" refreshedVersion="5" minRefreshableVersion="3" recordCount="0" supportSubquery="1" supportAdvancedDrill="1">
  <cacheSource type="external" connectionId="1"/>
  <cacheFields count="3">
    <cacheField name="[Measures].[Sum of QUANTITY]" caption="Sum of QUANTITY" numFmtId="0" hierarchy="8" level="32767"/>
    <cacheField name="[Range].[DESTINATION].[DESTINATION]" caption="DESTINATION" numFmtId="0" hierarchy="7" level="1">
      <sharedItems count="19">
        <s v="ABA"/>
        <s v="BENIN"/>
        <s v="ENUGU"/>
        <s v="GOMBE"/>
        <s v="GUSAU"/>
        <s v="IBADAN"/>
        <s v="ILORIN"/>
        <s v="JOS"/>
        <s v="KADUNA"/>
        <s v="KANO"/>
        <s v="MAKURDI"/>
        <s v="MINNA"/>
        <s v="MOSIMI"/>
        <s v="ORE"/>
        <s v="PHC"/>
        <s v="SATELLITE"/>
        <s v="SULEJA"/>
        <s v="WARRI"/>
        <s v="YOLA"/>
      </sharedItems>
    </cacheField>
    <cacheField name="[Range].[TRUCK NUMBER].[TRUCK NUMBER]" caption="TRUCK NUMBER" numFmtId="0" hierarchy="2" level="1">
      <sharedItems count="317">
        <s v="ASB 842 ZH"/>
        <s v="ASB 846 ZH"/>
        <s v="TOO 46 DT"/>
        <s v="WWR 56 ZU"/>
        <s v="AKL 564 XA"/>
        <s v="BEN 515 YY"/>
        <s v="BEN 516 YY"/>
        <s v="BEN 517 YY"/>
        <s v="BEN 754 XC"/>
        <s v="EFR 313 ZQ"/>
        <s v="EFR 772 XA"/>
        <s v="EKY 445 XG"/>
        <s v="EKY 446 XG"/>
        <s v="EZA 308 XA"/>
        <s v="KWC 195 XA"/>
        <s v="PTN 199 XA"/>
        <s v="PTN 451 XA"/>
        <s v="USL 168 YA"/>
        <s v="USL 650 YA"/>
        <s v="WWR 66 XA"/>
        <s v="XC 194 EFR"/>
        <s v="XS 630 FKJ"/>
        <s v="XU 736 SMK"/>
        <s v="ABA 08 YG"/>
        <s v="BDG 556 XD"/>
        <s v="ENU 273 XU"/>
        <s v="ENU 832 XF"/>
        <s v="ENU 908 ZX"/>
        <s v="ENU 909 ZX"/>
        <s v="ENU 946 ZX"/>
        <s v="GRA 245 XA"/>
        <s v="LSR 146 XD"/>
        <s v="UMA 600 YW"/>
        <s v="XZ 411 JJJ"/>
        <s v="AKK 978 XA"/>
        <s v="AKK 980 XA"/>
        <s v="BBJ 198 XA"/>
        <s v="BRK 587 XA"/>
        <s v="BRK 588 XA"/>
        <s v="BRK 925 XA"/>
        <s v="BRK 994 XA"/>
        <s v="DKA  426 XF"/>
        <s v="DKA 852 ZU"/>
        <s v="DKA 856 ZU"/>
        <s v="DKA 864 ZU"/>
        <s v="EKY 179 XM"/>
        <s v="EKY 180 XM"/>
        <s v="FSK 19 XA"/>
        <s v="GGE 307 XE"/>
        <s v="GUS 264 XA"/>
        <s v="GUS 606 XA"/>
        <s v="GWA 345 YM"/>
        <s v="GWA 820 YM"/>
        <s v="GWL 89 YJ"/>
        <s v="JJJ 20 XS"/>
        <s v="KMA 381 XA"/>
        <s v="KMC 775 ZN"/>
        <s v="MKA 601 ZB"/>
        <s v="MKA 869 ZF"/>
        <s v="RBC 249 XP"/>
        <s v="SKK 257 XA"/>
        <s v="SKK 278 XA"/>
        <s v="TRN 154 XA"/>
        <s v="WMK 159 XA"/>
        <s v="EFR 775 XA"/>
        <s v="KPE 525 XA"/>
        <s v="KTU 514 XB"/>
        <s v="LSR 383 XN"/>
        <s v="UGH 655 XA"/>
        <s v="ANW 230 XA"/>
        <s v="ATN 893 ZK"/>
        <s v="ATN 896 ZK"/>
        <s v="AWK 153 ZC"/>
        <s v="AWK 562 ZC"/>
        <s v="DNG 180 XA"/>
        <s v="JJT 774 ZH"/>
        <s v="JJT 787 ZT"/>
        <s v="LGT 417 XA"/>
        <s v="RYM 108 XA"/>
        <s v="AGL 779 XJ"/>
        <s v="DKA 682 YF"/>
        <s v="DSZ 479 XA"/>
        <s v="ABC 31 XH"/>
        <s v="CRC 32 XA"/>
        <s v="CRC 37 XA"/>
        <s v="CRC 39 XA"/>
        <s v="CRC 71 XA"/>
        <s v="FTA 195 XA"/>
        <s v="FTA 257 XA"/>
        <s v="GWL  88 XJ"/>
        <s v="JJJ 303 XP"/>
        <s v="KNK 151 XA"/>
        <s v="KRD 469 XT"/>
        <s v="KTN 315 XA"/>
        <s v="KTN 319 XA"/>
        <s v="KTN 320 XA"/>
        <s v="KTN 327 XA"/>
        <s v="KTN 439 YZ"/>
        <s v="KTN 441 YZ"/>
        <s v="KTN 530 YZ"/>
        <s v="KTN 531 YZ"/>
        <s v="KTN 533 YZ"/>
        <s v="KTN 537 YZ"/>
        <s v="KTN 649 XA"/>
        <s v="KTN 650 XA"/>
        <s v="KTN 665 XA"/>
        <s v="MAN 167 XA"/>
        <s v="MLF 58 XA"/>
        <s v="MUS 833 XP"/>
        <s v="RRN 493 XA"/>
        <s v="SMK 468 XN"/>
        <s v="EZA 309 XA"/>
        <s v="KJA 900 XA"/>
        <s v="KUJ 914 XU"/>
        <s v="LKJ 662 XU"/>
        <s v="AWE 259 XA"/>
        <s v="BES 127 XA"/>
        <s v="BES 129 XA"/>
        <s v="BES 130 XA"/>
        <s v="BES 132 XA"/>
        <s v="BES 137 XA"/>
        <s v="BES 138 XA"/>
        <s v="BES 139 XA"/>
        <s v="BES 140 XA"/>
        <s v="BMG 28 XA"/>
        <s v="KNT 155 XA"/>
        <s v="KNT 397 XA"/>
        <s v="KNT 398 XA"/>
        <s v="KUJ 168 XA"/>
        <s v="KUJ 169 XA"/>
        <s v="KUJ 283 XT"/>
        <s v="KUJ 289 XT"/>
        <s v="LFA 606 XB"/>
        <s v="MNA 895 XA"/>
        <s v="KJA 49 XQ"/>
        <s v="KRD 475 XT"/>
        <s v="KRD 478 XT"/>
        <s v="BDG 268 XN"/>
        <s v="EPE 101 XV"/>
        <s v="KRD 771 X7"/>
        <s v="UBJ 186 XA"/>
        <s v="HER 416 XA"/>
        <s v="XD 376 DGE"/>
        <s v="USL 944 YA"/>
        <s v="XB 222 PTN"/>
        <s v="ABC 448 XA"/>
        <s v="ABC 78 XC"/>
        <s v="ABJ 500 YJ"/>
        <s v="ABJ 943 XN"/>
        <s v="ABJ 968 YJ"/>
        <s v="ABJ 969 YJ"/>
        <s v="AKW 164 XA"/>
        <s v="ALD 530 XS"/>
        <s v="AUC 823 XA"/>
        <s v="AYB 35 XP"/>
        <s v="BAM 142 XA"/>
        <s v="BEN 135 ZW"/>
        <s v="BEN 814 YY"/>
        <s v="BES 126 XA"/>
        <s v="BWR 342 XD"/>
        <s v="EKY 807 XG"/>
        <s v="GBZ 437 XA"/>
        <s v="GGE 02 XP"/>
        <s v="GUE 589 XA"/>
        <s v="GWA 586 YE"/>
        <s v="GWA 822 YM"/>
        <s v="KJA 63 XQ"/>
        <s v="KSF 442 XJ"/>
        <s v="KUJ 663 XT"/>
        <s v="KUJ 902 XU"/>
        <s v="LND 925 XP"/>
        <s v="LSD 968 XN"/>
        <s v="LSR 918 XB"/>
        <s v="MKA 141 YJ"/>
        <s v="MKA 142 YJ"/>
        <s v="MKD 29 XA"/>
        <s v="MKD 561 XA"/>
        <s v="RBC 213 XP"/>
        <s v="RBC 309 XP"/>
        <s v="TKP 522 XA"/>
        <s v="UBJ 190 XA"/>
        <s v="USL; 82 ZC"/>
        <s v="XB 212 KLK"/>
        <s v="XP 442 SMK"/>
        <s v="AAA 07 XV"/>
        <s v="AAA 180 XM"/>
        <s v="AAA 638 XJ"/>
        <s v="AAA 817 XR"/>
        <s v="AFZ 596 XA"/>
        <s v="AGL 335 XT"/>
        <s v="AGL 826 XA"/>
        <s v="AKD 236 XD"/>
        <s v="AKD 720 XT"/>
        <s v="AKD 731 XL"/>
        <s v="APP 384 XT"/>
        <s v="ASB 701 XA"/>
        <s v="ASB 850 XA"/>
        <s v="AWK 505 XC"/>
        <s v="BEN 276 XC"/>
        <s v="BEN 442 XB"/>
        <s v="BEN 854 XH"/>
        <s v="BMA 23 XA"/>
        <s v="BMA 316 XA"/>
        <s v="BUR 258 XA"/>
        <s v="BUR 260 XA"/>
        <s v="DGE 170 XA"/>
        <s v="DKA 681 YF"/>
        <s v="DMA 461 XA"/>
        <s v="DSZ 128 XA"/>
        <s v="EFR 126 XA"/>
        <s v="EFR 199 XA"/>
        <s v="EFR 303 ZQ"/>
        <s v="EFR 558 XA"/>
        <s v="EFR 567 XA"/>
        <s v="EFR 590 XA"/>
        <s v="EFR 621 XA"/>
        <s v="EFR 623 XA"/>
        <s v="EFR 776 XA"/>
        <s v="EFR 790 XA"/>
        <s v="EFR 80 XA"/>
        <s v="EFR 81 XA"/>
        <s v="EKY 256 XQ"/>
        <s v="EPR 621 XA"/>
        <s v="ETU 276 XA"/>
        <s v="FKJ 29 XR"/>
        <s v="FKJ 450 XE"/>
        <s v="FKJ 936 XJ"/>
        <s v="FST 134 XM"/>
        <s v="FST 400 XN"/>
        <s v="FST 402 XN"/>
        <s v="FST 731 XL"/>
        <s v="GGE 182 XT"/>
        <s v="GRA 452 XA"/>
        <s v="GRA 577 XA"/>
        <s v="GWK 589 XA"/>
        <s v="JJJ 457 XK"/>
        <s v="JJJ 64 XD"/>
        <s v="KJA 35 XE"/>
        <s v="KJA 410 XH"/>
        <s v="KLK 102 XA"/>
        <s v="KLK 186 XA"/>
        <s v="KRD 463 XD"/>
        <s v="KRD 473 XT"/>
        <s v="KRD 771 XT"/>
        <s v="KSF 459 XJ"/>
        <s v="KSF 706 XF"/>
        <s v="KSF 706 XT"/>
        <s v="KTU 400 XA"/>
        <s v="LEH 313 XA"/>
        <s v="LSD 228 XM"/>
        <s v="LSD 234 XC"/>
        <s v="NEM 642 XL"/>
        <s v="PTN 377 XA"/>
        <s v="PTN 379 XA"/>
        <s v="PTN 383 XA"/>
        <s v="PTN 476 XA"/>
        <s v="SKL 291 XA"/>
        <s v="SKL 292 XA"/>
        <s v="SKL 361 XA"/>
        <s v="SKL 403 XA"/>
        <s v="SKL 414 XA"/>
        <s v="SMK 180 XF"/>
        <s v="TAU 184 XA"/>
        <s v="TDU 184 XA"/>
        <s v="TDU 468 XA"/>
        <s v="TOO 47 DT"/>
        <s v="UGH 407 XA"/>
        <s v="UGH 509 XA"/>
        <s v="UGH 725 XA"/>
        <s v="USL 945 YA"/>
        <s v="USL 954 YA"/>
        <s v="WWR 202 XA"/>
        <s v="WWR 444 ZU"/>
        <s v="WWR 56 XA"/>
        <s v="WWR 739 XA"/>
        <s v="WWR 93 ZU"/>
        <s v="WWR 995 XA"/>
        <s v="WWR 997 XA"/>
        <s v="XA 317 BUR"/>
        <s v="XA 418 BUR"/>
        <s v="XA 548 KPE"/>
        <s v="XA 642 AKU"/>
        <s v="XB 219 LEH"/>
        <s v="XB 233 PTN"/>
        <s v="XB 313 EFR"/>
        <s v="XB 846 SAP"/>
        <s v="XB 917 UGH"/>
        <s v="XB 990 EFR"/>
        <s v="XC 671 WWR"/>
        <s v="XE 930 MKD"/>
        <s v="XG 326 JJJ"/>
        <s v="XH 718 USL"/>
        <s v="XJ 192 UWW"/>
        <s v="XK 597 BEN"/>
        <s v="XK 780 UWN"/>
        <s v="XM 208 EPE"/>
        <s v="XM 214 FKJ"/>
        <s v="XM 366 KTU"/>
        <s v="XN 207  JJJ"/>
        <s v="XP 290 GGE"/>
        <s v="XP 669 APP"/>
        <s v="XP 953 KRD"/>
        <s v="XQ 150 LSD"/>
        <s v="XR 520 EFR"/>
        <s v="XR 561 KRD"/>
        <s v="XS 676 ENU"/>
        <s v="XU 380 MUS"/>
        <s v="XU 896 AGL"/>
        <s v="XV 609 FKJ"/>
        <s v="XW 821 MUS"/>
        <s v="YD 262 KJA"/>
        <s v="YDB 52 XA"/>
        <s v="YNF 143 XA"/>
        <s v="MDG 108 XA"/>
        <s v="YLA 152 XM"/>
        <s v="YLA 417 XM"/>
        <s v="YLA 460 XA"/>
      </sharedItems>
    </cacheField>
  </cacheFields>
  <cacheHierarchies count="11">
    <cacheHierarchy uniqueName="[Range].[DATE]" caption="DATE" attribute="1" defaultMemberUniqueName="[Range].[DATE].[All]" allUniqueName="[Range].[DATE].[All]" dimensionUniqueName="[Range]" displayFolder="" count="0" memberValueDatatype="130" unbalanced="0"/>
    <cacheHierarchy uniqueName="[Range].[CUSTOMER NAME]" caption="CUSTOMER NAME" attribute="1" defaultMemberUniqueName="[Range].[CUSTOMER NAME].[All]" allUniqueName="[Range].[CUSTOMER NAME].[All]" dimensionUniqueName="[Range]" displayFolder="" count="0" memberValueDatatype="130" unbalanced="0"/>
    <cacheHierarchy uniqueName="[Range].[TRUCK NUMBER]" caption="TRUCK NUMBER" attribute="1" defaultMemberUniqueName="[Range].[TRUCK NUMBER].[All]" allUniqueName="[Range].[TRUCK NUMBER].[All]" dimensionUniqueName="[Range]" displayFolder="" count="2" memberValueDatatype="130" unbalanced="0">
      <fieldsUsage count="2">
        <fieldUsage x="-1"/>
        <fieldUsage x="2"/>
      </fieldsUsage>
    </cacheHierarchy>
    <cacheHierarchy uniqueName="[Range].[PPMC TICKET NO]" caption="PPMC TICKET NO" attribute="1" defaultMemberUniqueName="[Range].[PPMC TICKET NO].[All]" allUniqueName="[Range].[PPMC TICKET NO].[All]" dimensionUniqueName="[Range]" displayFolder="" count="0" memberValueDatatype="20" unbalanced="0"/>
    <cacheHierarchy uniqueName="[Range].[MATRIX TICKET NO]" caption="MATRIX TICKET NO" attribute="1" defaultMemberUniqueName="[Range].[MATRIX TICKET NO].[All]" allUniqueName="[Range].[MATRIX TICKET NO].[All]" dimensionUniqueName="[Range]" displayFolder="" count="0" memberValueDatatype="130" unbalanced="0"/>
    <cacheHierarchy uniqueName="[Range].[WAY BILL]" caption="WAY BILL" attribute="1" defaultMemberUniqueName="[Range].[WAY BILL].[All]" allUniqueName="[Range].[WAY BILL].[All]" dimensionUniqueName="[Range]" displayFolder="" count="0" memberValueDatatype="130" unbalanced="0"/>
    <cacheHierarchy uniqueName="[Range].[QUANTITY]" caption="QUANTITY" attribute="1" defaultMemberUniqueName="[Range].[QUANTITY].[All]" allUniqueName="[Range].[QUANTITY].[All]" dimensionUniqueName="[Range]" displayFolder="" count="0" memberValueDatatype="20" unbalanced="0"/>
    <cacheHierarchy uniqueName="[Range].[DESTINATION]" caption="DESTINATION" attribute="1" defaultMemberUniqueName="[Range].[DESTINATION].[All]" allUniqueName="[Range].[DESTINATION].[All]" dimensionUniqueName="[Range]" displayFolder="" count="2" memberValueDatatype="130" unbalanced="0">
      <fieldsUsage count="2">
        <fieldUsage x="-1"/>
        <fieldUsage x="1"/>
      </fieldsUsage>
    </cacheHierarchy>
    <cacheHierarchy uniqueName="[Measures].[Sum of QUANTITY]" caption="Sum of QUANTITY" measure="1" displayFolder="" measureGroup="Range" count="0" oneField="1">
      <fieldsUsage count="1">
        <fieldUsage x="0"/>
      </fieldsUsage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__XL_Count Range]" caption="__XL_Count Range" measure="1" displayFolder="" measureGroup="Range" count="0" hidden="1"/>
    <cacheHierarchy uniqueName="[Measures].[__XL_Count of Models]" caption="__XL_Count of Models" measure="1" displayFolder="" count="0" hidden="1"/>
  </cacheHierarchies>
  <kpis count="0"/>
  <dimensions count="2">
    <dimension measure="1" name="Measures" uniqueName="[Measures]" caption="Measures"/>
    <dimension name="Range" uniqueName="[Range]" caption="Range"/>
  </dimensions>
  <measureGroups count="1">
    <measureGroup name="Range" caption="Range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r:id="rId1" refreshedBy="Okonna" refreshedDate="42939.661962847225" createdVersion="5" refreshedVersion="5" minRefreshableVersion="3" recordCount="450">
  <cacheSource type="worksheet">
    <worksheetSource ref="B4:J454" sheet="MATRIX ANALYSIS"/>
  </cacheSource>
  <cacheFields count="10">
    <cacheField name="S/NO" numFmtId="0">
      <sharedItems containsSemiMixedTypes="0" containsString="0" containsNumber="1" containsInteger="1" minValue="1" maxValue="53"/>
    </cacheField>
    <cacheField name="S/NO2" numFmtId="0">
      <sharedItems containsSemiMixedTypes="0" containsString="0" containsNumber="1" containsInteger="1" minValue="1" maxValue="1"/>
    </cacheField>
    <cacheField name="DATE" numFmtId="0">
      <sharedItems containsDate="1" containsMixedTypes="1" minDate="2017-02-05T00:00:00" maxDate="2017-12-06T00:00:00"/>
    </cacheField>
    <cacheField name=" CUSTOMER NAME" numFmtId="0">
      <sharedItems containsBlank="1"/>
    </cacheField>
    <cacheField name="TRUCK NUMBER" numFmtId="0">
      <sharedItems/>
    </cacheField>
    <cacheField name="PPMC TICKET NO" numFmtId="0">
      <sharedItems containsString="0" containsBlank="1" containsNumber="1" containsInteger="1" minValue="125961" maxValue="34546323"/>
    </cacheField>
    <cacheField name="MATRIX TICKET NO" numFmtId="0">
      <sharedItems containsMixedTypes="1" containsNumber="1" containsInteger="1" minValue="27158" maxValue="1277149"/>
    </cacheField>
    <cacheField name="WAY BILL" numFmtId="0">
      <sharedItems containsMixedTypes="1" containsNumber="1" containsInteger="1" minValue="19025" maxValue="3456633"/>
    </cacheField>
    <cacheField name="QUANTITY" numFmtId="43">
      <sharedItems containsSemiMixedTypes="0" containsString="0" containsNumber="1" containsInteger="1" minValue="30000" maxValue="60000"/>
    </cacheField>
    <cacheField name="DESTINATION" numFmtId="0">
      <sharedItems count="20">
        <s v="BENIN"/>
        <s v="PHC"/>
        <s v="MINNA"/>
        <s v="KANO"/>
        <s v="SULEJA"/>
        <s v="WARRI"/>
        <s v="ORE"/>
        <s v="ENUGU"/>
        <s v="ILORIN"/>
        <s v="MAKURDI "/>
        <s v="GUSAU"/>
        <s v="MOSIMI"/>
        <s v="GOMBE"/>
        <s v="YOLA"/>
        <s v="SATELLITE"/>
        <s v="KADUNA"/>
        <s v="JOS"/>
        <s v="ABA"/>
        <s v="MAKURDI"/>
        <s v="IBADAN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r:id="rId1" refreshOnLoad="1" refreshedBy="Okonna" refreshedDate="42969.710847569448" createdVersion="5" refreshedVersion="5" minRefreshableVersion="3" recordCount="450">
  <cacheSource type="worksheet">
    <worksheetSource ref="C4:J454" sheet="MATRIX ANALYSIS"/>
  </cacheSource>
  <cacheFields count="8">
    <cacheField name="DATE" numFmtId="0">
      <sharedItems containsDate="1" containsMixedTypes="1" minDate="2017-02-05T00:00:00" maxDate="2017-12-06T00:00:00"/>
    </cacheField>
    <cacheField name=" CUSTOMER NAME" numFmtId="0">
      <sharedItems containsBlank="1"/>
    </cacheField>
    <cacheField name="TRUCK NUMBER" numFmtId="0">
      <sharedItems count="318">
        <s v="EKY 446 XG"/>
        <s v="EKY 445 XG"/>
        <s v="HER 416 XA"/>
        <s v="LFA 606 XB"/>
        <s v="SMK 468 XN"/>
        <s v="KRD 475 XT"/>
        <s v="XA 418 BUR"/>
        <s v="NEM 642 XL"/>
        <s v="KLK 186 XA"/>
        <s v="WWR 444 ZU"/>
        <s v="XC 671 WWR"/>
        <s v="LSD 228 XM"/>
        <s v="XK 597 BEN"/>
        <s v="GRA 245 XA"/>
        <s v="UGH 509 XA"/>
        <s v="YNF 143 XA"/>
        <s v="DSZ 128 XA"/>
        <s v="XM 214 FKJ"/>
        <s v="KLK 102 XA"/>
        <s v="UBJ 186 XA"/>
        <s v="XM 208 EPE"/>
        <s v="TDU 184 XA"/>
        <s v="ENU 909 ZX"/>
        <s v="GWA 820 YM"/>
        <s v="ENU 273 XU"/>
        <s v="BMA 23 XA"/>
        <s v="XE 930 MKD"/>
        <s v="LSD 968 XN"/>
        <s v="UGH 655 XA"/>
        <s v="KJA 900 XA"/>
        <s v="BDG 556 XD"/>
        <s v="BRK 588 XA"/>
        <s v="AAA 817 XR"/>
        <s v="WWR 93 ZU"/>
        <s v="KUJ 914 XU"/>
        <s v="KJA 49 XQ"/>
        <s v="LKJ 662 XU"/>
        <s v="KTU 514 XB"/>
        <s v="RBC 309 XP"/>
        <s v="RRN 493 XA"/>
        <s v="ASB 850 XA"/>
        <s v="RBC 213 XP"/>
        <s v="KSF 706 XF"/>
        <s v="GWA 586 YE"/>
        <s v="KUJ 902 XU"/>
        <s v="KUJ 663 XT"/>
        <s v="XG 326 JJJ"/>
        <s v="WWR 56 XA"/>
        <s v="FKJ 936 XJ"/>
        <s v="ABJ 969 YJ"/>
        <s v="XN 207  JJJ"/>
        <s v="ABJ 968 YJ"/>
        <s v="LEH 313 XA"/>
        <s v="EPR 621 XA"/>
        <s v="USL 945 YA"/>
        <s v="BRK 587 XA"/>
        <s v="XP 953 KRD"/>
        <s v="AKK 980 XA"/>
        <s v="YLA 460 XA"/>
        <s v="YLA 152 XM"/>
        <s v="MDG 108 XA"/>
        <s v="YLA 417 XM"/>
        <s v="USL; 82 ZC"/>
        <s v="LSR 918 XB"/>
        <s v="BAM 142 XA"/>
        <s v="ENU 832 XF"/>
        <s v="ENU 946 ZX"/>
        <s v="XU 380 MUS"/>
        <s v="LND 925 XP"/>
        <s v="WWR 66 XA"/>
        <s v="PTN 379 XA"/>
        <s v="AKD 731 XL"/>
        <s v="JJJ 20 XS"/>
        <s v="BEN 517 YY"/>
        <s v="GWL  88 XJ"/>
        <s v="KTN 320 XA"/>
        <s v="FTA 195 XA"/>
        <s v="CRC 71 XA"/>
        <s v="KTN 537 YZ"/>
        <s v="KTN 319 XA"/>
        <s v="KTN 665 XA"/>
        <s v="KTN 533 YZ"/>
        <s v="GBZ 437 XA"/>
        <s v="KTN 439 YZ"/>
        <s v="XR 561 KRD"/>
        <s v="KTN 441 YZ"/>
        <s v="BEN 442 XB"/>
        <s v="AKK 978 XA"/>
        <s v="BEN 516 YY"/>
        <s v="AAA 638 XJ"/>
        <s v="BEN 515 YY"/>
        <s v="USL 650 YA"/>
        <s v="AFZ 596 XA"/>
        <s v="SKL 403 XA"/>
        <s v="BEN 135 ZW"/>
        <s v="EFR 772 XA"/>
        <s v="XD 376 DGE"/>
        <s v="SKL 292 XA"/>
        <s v="ENU 908 ZX"/>
        <s v="KSF 459 XJ"/>
        <s v="AGL 779 XJ"/>
        <s v="ABC 78 XC"/>
        <s v="XC 194 EFR"/>
        <s v="XH 718 USL"/>
        <s v="GRA 577 XA"/>
        <s v="SKL 361 XA"/>
        <s v="ETU 276 XA"/>
        <s v="ABJ 943 XN"/>
        <s v="WWR 202 XA"/>
        <s v="XU 896 AGL"/>
        <s v="KTU 400 XA"/>
        <s v="MKA 141 YJ"/>
        <s v="MKA 142 YJ"/>
        <s v="UBJ 190 XA"/>
        <s v="XP 669 APP"/>
        <s v="AKD 236 XD"/>
        <s v="XS 630 FKJ"/>
        <s v="AWK 505 XC"/>
        <s v="GRA 452 XA"/>
        <s v="ABC 31 XH"/>
        <s v="GWA 822 YM"/>
        <s v="KSF 706 XT"/>
        <s v="LSR 146 XD"/>
        <s v="AYB 35 XP"/>
        <s v="KPE 525 XA"/>
        <s v="BES 140 XA"/>
        <s v="BES 129 XA"/>
        <s v="XB 212 KLK"/>
        <s v="BES 138 XA"/>
        <s v="BES 130 XA"/>
        <s v="BES 127 XA"/>
        <s v="BES 137 XA"/>
        <s v="KSF 442 XJ"/>
        <s v="AKL 564 XA"/>
        <s v="EFR 80 XA"/>
        <s v="AWE 259 XA"/>
        <s v="BMG 28 XA"/>
        <s v="KUJ 283 XT"/>
        <s v="EFR 313 ZQ"/>
        <s v="KNT 397 XA"/>
        <s v="KUJ 168 XA"/>
        <s v="KNT 398 XA"/>
        <s v="KNT 155 XA"/>
        <s v="XP 442 SMK"/>
        <s v="EFR 567 XA"/>
        <s v="XB 233 PTN"/>
        <s v="CRC 32 XA"/>
        <s v="MLF 58 XA"/>
        <s v="LSD 234 XC"/>
        <s v="KNK 151 XA"/>
        <s v="SMK 180 XF"/>
        <s v="AAA 07 XV"/>
        <s v="FTA 257 XA"/>
        <s v="BES 139 XA"/>
        <s v="BEN 814 YY"/>
        <s v="ABC 448 XA"/>
        <s v="XB 222 PTN"/>
        <s v="XV 609 FKJ"/>
        <s v="EZA 308 XA"/>
        <s v="UMA 600 YW"/>
        <s v="USL 944 YA"/>
        <s v="EFR 303 ZQ"/>
        <s v="WWR 995 XA"/>
        <s v="BMA 316 XA"/>
        <s v="FKJ 29 XR"/>
        <s v="JJJ 457 XK"/>
        <s v="XB 990 EFR"/>
        <s v="ABA 08 YG"/>
        <s v="PTN 383 XA"/>
        <s v="PTN 451 XA"/>
        <s v="DMA 461 XA"/>
        <s v="KUJ 289 XT"/>
        <s v="KUJ 169 XA"/>
        <s v="XR 520 EFR"/>
        <s v="MNA 895 XA"/>
        <s v="BES 132 XA"/>
        <s v="KTN 650 XA"/>
        <s v="CRC 39 XA"/>
        <s v="CRC 37 XA"/>
        <s v="KTN 530 YZ"/>
        <s v="DSZ 479 XA"/>
        <s v="XS 676 ENU"/>
        <s v="WWR 739 XA"/>
        <s v="XQ 150 LSD"/>
        <s v="EFR 590 XA"/>
        <s v="XA 548 KPE"/>
        <s v="XU 736 SMK"/>
        <s v="EKY 807 XG"/>
        <s v="PTN 199 XA"/>
        <s v="XA 642 AKU"/>
        <s v="KMA 381 XA"/>
        <s v="DKA 681 YF"/>
        <s v="DKA 852 ZU"/>
        <s v="DKA 864 ZU"/>
        <s v="GUS 264 XA"/>
        <s v="KTN 315 XA"/>
        <s v="AUC 823 XA"/>
        <s v="GUS 606 XA"/>
        <s v="MKA 601 ZB"/>
        <s v="RBC 249 XP"/>
        <s v="DKA 856 ZU"/>
        <s v="DKA 682 YF"/>
        <s v="GWA 345 YM"/>
        <s v="RYM 108 XA"/>
        <s v="EFR 623 XA"/>
        <s v="XK 597 BEN "/>
        <s v="BEN 276 XC"/>
        <s v="USL 954 YA"/>
        <s v="AKW 164 XA"/>
        <s v="GUE 589 XA"/>
        <s v="JJJ 64 XD"/>
        <s v="EFR 126 XA"/>
        <s v="KJA 35 XE"/>
        <s v="XM 366 KTU"/>
        <s v="APP 384 XT"/>
        <s v="SKK 257 XA"/>
        <s v="EKY 180 XM"/>
        <s v="KRD 463 XD"/>
        <s v="EFR 199 XA"/>
        <s v="GWL 89 YJ"/>
        <s v="KMC 775 ZN"/>
        <s v="BBJ 198 XA"/>
        <s v="DKA  426 XF"/>
        <s v="TDU 468 XA"/>
        <s v="EFR 776 XA"/>
        <s v="EFR 790 XA"/>
        <s v="SKK 278 XA"/>
        <s v="XB 846 SAP"/>
        <s v="MKD 561 XA"/>
        <s v="MKD 29 XA"/>
        <s v="FST 731 XL"/>
        <s v="USL 168 YA"/>
        <s v="ATN 893 ZK"/>
        <s v="FST 400 XN"/>
        <s v="XB 219 LEH"/>
        <s v="KWC 195 XA"/>
        <s v="KTN 531 YZ"/>
        <s v="BEN 754 XC"/>
        <s v="MAN 167 XA"/>
        <s v="KTN 649 XA"/>
        <s v="KTN 327 XA"/>
        <s v="WWR 56 ZU"/>
        <s v="EFR 621 XA"/>
        <s v="XZ 411 JJJ"/>
        <s v="EFR 81 XA"/>
        <s v="BEN 854 XH"/>
        <s v="FSK 19 XA"/>
        <s v="MKA 869 ZF"/>
        <s v="BRK 925 XA"/>
        <s v="TRN 154 XA"/>
        <s v="JJT 787 ZT"/>
        <s v="BRK 994 XA"/>
        <s v="AWK 153 ZC"/>
        <s v="ANW 230 XA"/>
        <s v="ATN 896 ZK"/>
        <s v="LGT 417 XA"/>
        <s v="DNG 180 XA"/>
        <s v="WMK 159 XA"/>
        <s v="AWK 562 ZC"/>
        <s v="XB 917 UGH"/>
        <s v="AAA 180 XM"/>
        <s v="BUR 258 XA"/>
        <s v="BUR 260 XA"/>
        <s v="XJ 192 UWW"/>
        <s v="FST 134 XM"/>
        <s v="TAU 184 XA"/>
        <s v="BES 126 XA"/>
        <s v="EZA 309 XA"/>
        <s v="BWR 342 XD"/>
        <s v="DGE 170 XA"/>
        <s v="UGH 407 XA"/>
        <s v="GWK 589 XA"/>
        <s v="XB 313 EFR"/>
        <s v="ABJ 500 YJ"/>
        <s v="XW 821 MUS"/>
        <s v="SKL 414 XA"/>
        <s v="AGL 826 XA"/>
        <s v="YDB 52 XA"/>
        <s v="SKL 291 XA"/>
        <s v="EKY 256 XQ"/>
        <s v="KRD 771 XT"/>
        <s v="BDG 268 XN"/>
        <s v="TOO 46 DT"/>
        <s v="KRD 771 X7"/>
        <s v="ASB 701 XA"/>
        <s v="ASB 842 ZH"/>
        <s v="ASB 846 ZH"/>
        <s v="EFR 775 XA"/>
        <s v="LSR 383 XN"/>
        <s v="FST 402 XN"/>
        <s v="YD 262 KJA"/>
        <s v="TKP 522 XA"/>
        <s v="XK 780 UWN"/>
        <s v="XP 290 GGE"/>
        <s v="JJT 774 ZH"/>
        <s v="EFR 558 XA"/>
        <s v="UGH 725 XA"/>
        <s v="XA 317 BUR"/>
        <s v="PTN 476 XA"/>
        <s v="PTN 377 XA"/>
        <s v="GGE 307 XE"/>
        <s v="EKY 179 XM"/>
        <s v="AGL 335 XT"/>
        <s v="WWR 997 XA"/>
        <s v="GGE 02 XP"/>
        <s v="FKJ 450 XE"/>
        <s v="KJA 63 XQ"/>
        <s v="KRD 469 XT"/>
        <s v="MUS 833 XP"/>
        <s v="KRD 478 XT"/>
        <s v="GGE 182 XT"/>
        <s v="ALD 530 XS"/>
        <s v="JJJ 303 XP"/>
        <s v="KRD 473 XT"/>
        <s v="KJA 410 XH"/>
        <s v="EPE 101 XV"/>
        <s v="AKD 720 XT"/>
        <s v="TOO 47 DT"/>
      </sharedItems>
    </cacheField>
    <cacheField name="PPMC TICKET NO" numFmtId="0">
      <sharedItems containsString="0" containsBlank="1" containsNumber="1" containsInteger="1" minValue="125961" maxValue="34546323"/>
    </cacheField>
    <cacheField name="MATRIX TICKET NO" numFmtId="0">
      <sharedItems containsMixedTypes="1" containsNumber="1" containsInteger="1" minValue="27158" maxValue="1277149"/>
    </cacheField>
    <cacheField name="WAY BILL" numFmtId="0">
      <sharedItems containsMixedTypes="1" containsNumber="1" containsInteger="1" minValue="19025" maxValue="3456633"/>
    </cacheField>
    <cacheField name="QUANTITY" numFmtId="43">
      <sharedItems containsSemiMixedTypes="0" containsString="0" containsNumber="1" containsInteger="1" minValue="30000" maxValue="60000"/>
    </cacheField>
    <cacheField name="DESTINATION" numFmtId="0">
      <sharedItems containsBlank="1" count="21">
        <s v="BENIN"/>
        <s v="PHC"/>
        <s v="MINNA"/>
        <s v="KANO"/>
        <s v="SULEJA"/>
        <s v="WARRI"/>
        <s v="ORE"/>
        <s v="ENUGU"/>
        <s v="ILORIN"/>
        <s v="MAKURDI "/>
        <s v="GUSAU"/>
        <s v="MOSIMI"/>
        <s v="GOMBE"/>
        <s v="YOLA"/>
        <s v="SATELLITE"/>
        <s v="KADUNA"/>
        <s v="JOS"/>
        <s v="ABA"/>
        <s v="MAKURDI"/>
        <s v="IBADAN"/>
        <m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0">
  <r>
    <n v="1"/>
    <d v="2017-05-08T00:00:00"/>
    <x v="0"/>
    <n v="31236"/>
    <n v="3456312"/>
    <x v="0"/>
    <s v="EHR158 XA"/>
    <n v="33000"/>
    <x v="0"/>
    <s v="INDEPENDENT"/>
  </r>
  <r>
    <n v="2"/>
    <d v="2017-05-08T00:00:00"/>
    <x v="0"/>
    <n v="31235"/>
    <n v="3456311"/>
    <x v="0"/>
    <s v="ABD 341 XA"/>
    <n v="33000"/>
    <x v="0"/>
    <s v="INDEPENDENT"/>
  </r>
  <r>
    <n v="3"/>
    <d v="2017-05-09T00:00:00"/>
    <x v="1"/>
    <n v="31232"/>
    <n v="3455012"/>
    <x v="0"/>
    <s v="AGL 890 XG"/>
    <n v="33000"/>
    <x v="0"/>
    <s v="INDEPENDENT"/>
  </r>
  <r>
    <n v="4"/>
    <d v="2017-05-09T00:00:00"/>
    <x v="1"/>
    <n v="31231"/>
    <n v="3455015"/>
    <x v="0"/>
    <s v="AGL 891 XG"/>
    <n v="33000"/>
    <x v="0"/>
    <s v="INDEPENDENT"/>
  </r>
  <r>
    <n v="5"/>
    <d v="2017-05-09T00:00:00"/>
    <x v="1"/>
    <n v="31233"/>
    <n v="3455014"/>
    <x v="0"/>
    <s v="AGL 892 XG"/>
    <n v="33000"/>
    <x v="0"/>
    <s v="INDEPENDENT"/>
  </r>
  <r>
    <n v="6"/>
    <d v="2017-05-10T00:00:00"/>
    <x v="2"/>
    <n v="31234"/>
    <n v="3455034"/>
    <x v="0"/>
    <s v="KTN 650 XA"/>
    <n v="39887"/>
    <x v="1"/>
    <s v="INDEPENDENT"/>
  </r>
  <r>
    <n v="7"/>
    <d v="2017-05-16T00:00:00"/>
    <x v="3"/>
    <n v="31300"/>
    <n v="3456564"/>
    <x v="0"/>
    <s v="UGH 564 XA"/>
    <n v="40000"/>
    <x v="0"/>
    <s v="INDEPENDENT"/>
  </r>
  <r>
    <n v="8"/>
    <d v="2017-05-16T00:00:00"/>
    <x v="3"/>
    <n v="31301"/>
    <n v="3456562"/>
    <x v="0"/>
    <s v="BEN 562 XA"/>
    <n v="40000"/>
    <x v="2"/>
    <s v="INDEPENDENT"/>
  </r>
  <r>
    <n v="9"/>
    <d v="2017-05-16T00:00:00"/>
    <x v="3"/>
    <n v="31302"/>
    <n v="3456563"/>
    <x v="0"/>
    <s v="ABC 563 XC"/>
    <n v="40000"/>
    <x v="2"/>
    <s v="INDEPENDENT"/>
  </r>
  <r>
    <n v="10"/>
    <d v="2017-05-16T00:00:00"/>
    <x v="3"/>
    <n v="31303"/>
    <n v="3456561"/>
    <x v="0"/>
    <s v="WWR 561 XA"/>
    <n v="40000"/>
    <x v="2"/>
    <s v="INDEPENDENT"/>
  </r>
  <r>
    <n v="11"/>
    <d v="2017-05-16T00:00:00"/>
    <x v="3"/>
    <n v="31330"/>
    <n v="3456560"/>
    <x v="0"/>
    <s v="WWR 560 XA"/>
    <n v="40000"/>
    <x v="2"/>
    <s v="INDEPENDENT"/>
  </r>
  <r>
    <n v="12"/>
    <d v="2017-05-16T00:00:00"/>
    <x v="3"/>
    <n v="31331"/>
    <n v="3456550"/>
    <x v="0"/>
    <s v="CAC 148 XP"/>
    <n v="40000"/>
    <x v="2"/>
    <s v="INDEPENDENT"/>
  </r>
  <r>
    <n v="13"/>
    <d v="2017-05-16T00:00:00"/>
    <x v="3"/>
    <n v="31332"/>
    <n v="3456558"/>
    <x v="0"/>
    <s v="BEN 558 AK"/>
    <n v="30000"/>
    <x v="2"/>
    <s v="INDEPENDENT"/>
  </r>
  <r>
    <n v="14"/>
    <d v="2017-05-16T00:00:00"/>
    <x v="3"/>
    <n v="31341"/>
    <n v="3456557"/>
    <x v="0"/>
    <s v="WWR 557 XA"/>
    <n v="32000"/>
    <x v="2"/>
    <s v="INDEPENDENT"/>
  </r>
  <r>
    <n v="15"/>
    <d v="2017-05-16T00:00:00"/>
    <x v="3"/>
    <n v="31342"/>
    <n v="3456556"/>
    <x v="0"/>
    <s v="WWR 556 XK"/>
    <n v="33000"/>
    <x v="2"/>
    <s v="INDEPENDENT"/>
  </r>
  <r>
    <n v="16"/>
    <d v="2017-05-16T00:00:00"/>
    <x v="3"/>
    <n v="31343"/>
    <n v="3456555"/>
    <x v="0"/>
    <s v="BEN 555 XA"/>
    <n v="33000"/>
    <x v="2"/>
    <s v="INDEPENDENT"/>
  </r>
  <r>
    <n v="17"/>
    <d v="2017-05-16T00:00:00"/>
    <x v="3"/>
    <n v="31304"/>
    <n v="3456554"/>
    <x v="0"/>
    <s v="WAR 554 XA"/>
    <n v="33000"/>
    <x v="2"/>
    <s v="INDEPENDENT"/>
  </r>
  <r>
    <n v="18"/>
    <d v="2017-05-16T00:00:00"/>
    <x v="3"/>
    <n v="31305"/>
    <n v="3456553"/>
    <x v="0"/>
    <s v="WRR 553 XB"/>
    <n v="33000"/>
    <x v="2"/>
    <s v="INDEPENDENT"/>
  </r>
  <r>
    <n v="19"/>
    <d v="2017-05-16T00:00:00"/>
    <x v="3"/>
    <n v="31306"/>
    <n v="3456552"/>
    <x v="0"/>
    <s v="WWR 552 XA"/>
    <n v="33000"/>
    <x v="2"/>
    <s v="INDEPENDENT"/>
  </r>
  <r>
    <n v="20"/>
    <d v="2017-05-16T00:00:00"/>
    <x v="3"/>
    <n v="31344"/>
    <n v="3456551"/>
    <x v="0"/>
    <s v="BEN 551 AX"/>
    <n v="33000"/>
    <x v="2"/>
    <s v="INDEPENDENT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62">
  <r>
    <n v="1"/>
    <d v="2017-05-03T00:00:00"/>
    <s v="CHEKWUBE CHUKWU"/>
    <n v="128666"/>
    <n v="3454935"/>
    <s v="PMS"/>
    <s v="LND 514 XE"/>
    <n v="45000"/>
    <x v="0"/>
    <s v="INDEPENDENT"/>
  </r>
  <r>
    <n v="2"/>
    <d v="2017-05-03T00:00:00"/>
    <s v="ENOOP LTD"/>
    <n v="128658"/>
    <n v="3454939"/>
    <s v="PMS"/>
    <s v="KJA 900 XR"/>
    <n v="45000"/>
    <x v="1"/>
    <s v="INDEPENDENT"/>
  </r>
  <r>
    <n v="3"/>
    <d v="2017-05-19T00:00:00"/>
    <s v="EDENOKUN"/>
    <n v="129489"/>
    <n v="3456589"/>
    <s v="PMS"/>
    <s v="BKW 729 XA"/>
    <n v="45000"/>
    <x v="2"/>
    <s v="INDEPENDENT"/>
  </r>
  <r>
    <n v="4"/>
    <d v="2017-05-19T00:00:00"/>
    <s v="AKATA"/>
    <n v="129449"/>
    <n v="3456616"/>
    <s v="PMS"/>
    <s v="EPEN591 XG"/>
    <n v="40000"/>
    <x v="2"/>
    <s v="INDEPENDENT"/>
  </r>
  <r>
    <n v="5"/>
    <d v="2017-05-19T00:00:00"/>
    <s v="AKATA"/>
    <n v="129460"/>
    <n v="3456615"/>
    <s v="PMS"/>
    <s v="KRD 588 XA"/>
    <n v="40000"/>
    <x v="2"/>
    <s v="INDEPENDENT"/>
  </r>
  <r>
    <n v="6"/>
    <d v="2017-05-19T00:00:00"/>
    <s v="AKATA"/>
    <n v="129448"/>
    <n v="3456614"/>
    <s v="PMS"/>
    <s v="AFZ 596 XA"/>
    <n v="40000"/>
    <x v="2"/>
    <s v="INDEPENDENT"/>
  </r>
  <r>
    <n v="7"/>
    <d v="2017-05-19T00:00:00"/>
    <s v="ALWAYS PET"/>
    <n v="129444"/>
    <n v="3456638"/>
    <s v="PMS"/>
    <s v="AYB 344 XA"/>
    <n v="33000"/>
    <x v="2"/>
    <s v="INDEPENDENT"/>
  </r>
  <r>
    <n v="8"/>
    <d v="2017-05-19T00:00:00"/>
    <s v="AKATA"/>
    <n v="129443"/>
    <n v="3456617"/>
    <s v="PMS"/>
    <s v="EFR 318 ZQ"/>
    <n v="40000"/>
    <x v="2"/>
    <s v="INDEPENDENT"/>
  </r>
  <r>
    <n v="9"/>
    <d v="2017-05-19T00:00:00"/>
    <s v="ALWAYS PET"/>
    <n v="129437"/>
    <n v="3456630"/>
    <s v="PMS"/>
    <s v="USL 278 XA"/>
    <n v="33000"/>
    <x v="2"/>
    <s v="INDEPENDENT"/>
  </r>
  <r>
    <n v="10"/>
    <d v="2017-05-19T00:00:00"/>
    <s v="BLUE CROWN"/>
    <n v="129436"/>
    <n v="3456592"/>
    <s v="PMS"/>
    <s v="DGE 414 XB"/>
    <n v="36000"/>
    <x v="2"/>
    <s v="INDEPENDENT"/>
  </r>
  <r>
    <n v="11"/>
    <d v="2017-05-19T00:00:00"/>
    <s v="EL-SHABAB"/>
    <n v="129433"/>
    <n v="3456472"/>
    <s v="PMS"/>
    <s v="AKD 481 XN"/>
    <n v="45000"/>
    <x v="3"/>
    <s v="INDEPENDENT"/>
  </r>
  <r>
    <n v="12"/>
    <d v="2017-05-19T00:00:00"/>
    <s v="EL-SHABAB"/>
    <n v="129434"/>
    <n v="3456473"/>
    <s v="PMS"/>
    <s v="GWA 656 XS"/>
    <n v="40000"/>
    <x v="3"/>
    <s v="INDEPENDENT"/>
  </r>
  <r>
    <n v="13"/>
    <d v="2017-05-19T00:00:00"/>
    <s v="MANNAJOT"/>
    <n v="129430"/>
    <n v="3456479"/>
    <s v="PMS"/>
    <s v="BEN 04 ZU"/>
    <n v="45000"/>
    <x v="2"/>
    <s v="INDEPENDENT"/>
  </r>
  <r>
    <n v="14"/>
    <d v="2017-05-19T00:00:00"/>
    <s v="MANNAJOT"/>
    <n v="129423"/>
    <n v="3456478"/>
    <s v="PMS"/>
    <s v="BEN 841 ZW"/>
    <n v="45000"/>
    <x v="2"/>
    <s v="INDEPENDENT"/>
  </r>
  <r>
    <n v="15"/>
    <d v="2017-05-19T00:00:00"/>
    <s v="EL-OHAZAK"/>
    <n v="129422"/>
    <n v="3456440"/>
    <s v="PMS"/>
    <s v="AYB 916 XA"/>
    <n v="33000"/>
    <x v="2"/>
    <s v="INDEPENDENT"/>
  </r>
  <r>
    <n v="16"/>
    <d v="2017-05-19T00:00:00"/>
    <s v="MANNAJOT"/>
    <n v="129420"/>
    <n v="3456477"/>
    <s v="PMS"/>
    <s v="AYB 679 XA"/>
    <n v="45000"/>
    <x v="2"/>
    <s v="INDEPENDENT"/>
  </r>
  <r>
    <n v="17"/>
    <d v="2017-05-19T00:00:00"/>
    <s v="EL-OHAZAK"/>
    <n v="129419"/>
    <n v="3456302"/>
    <s v="PMS"/>
    <s v="GBZ 437 XA"/>
    <n v="33000"/>
    <x v="2"/>
    <s v="INDEPENDENT"/>
  </r>
  <r>
    <n v="18"/>
    <d v="2017-05-19T00:00:00"/>
    <s v="EL-OHAZAK"/>
    <n v="129418"/>
    <n v="3456467"/>
    <s v="PMS"/>
    <s v="USL 241 ZC"/>
    <n v="33000"/>
    <x v="2"/>
    <s v="INDEPENDENT"/>
  </r>
  <r>
    <n v="19"/>
    <d v="2017-05-19T00:00:00"/>
    <s v="BEULAVEZ"/>
    <n v="129438"/>
    <n v="3456463"/>
    <s v="PMS"/>
    <s v="WWR 317 ZU"/>
    <n v="40000"/>
    <x v="4"/>
    <s v="INDEPENDENT"/>
  </r>
  <r>
    <n v="20"/>
    <d v="2017-05-19T00:00:00"/>
    <s v="BEULAVEZ"/>
    <n v="129432"/>
    <n v="3456464"/>
    <s v="PMS"/>
    <s v="LSR 146 XD"/>
    <n v="40000"/>
    <x v="4"/>
    <s v="INDEPENDENT"/>
  </r>
  <r>
    <n v="21"/>
    <d v="2017-05-19T00:00:00"/>
    <s v="BEULAVEZ"/>
    <n v="129407"/>
    <n v="3456462"/>
    <s v="PMS"/>
    <s v="UGH 655 XA"/>
    <n v="40000"/>
    <x v="4"/>
    <s v="INDEPENDENT"/>
  </r>
  <r>
    <n v="22"/>
    <d v="2017-05-19T00:00:00"/>
    <s v="ASEMOLEX"/>
    <n v="129446"/>
    <n v="3456461"/>
    <s v="PMS"/>
    <s v="USL 504 YA"/>
    <n v="33000"/>
    <x v="5"/>
    <s v="INDEPENDENT"/>
  </r>
  <r>
    <n v="23"/>
    <d v="2017-05-19T00:00:00"/>
    <s v="BENNY PAUL"/>
    <n v="129440"/>
    <n v="3456583"/>
    <s v="PMS"/>
    <s v="GGE 626 XT"/>
    <n v="40000"/>
    <x v="5"/>
    <s v="INDEPENDENT"/>
  </r>
  <r>
    <n v="24"/>
    <d v="2017-05-19T00:00:00"/>
    <s v="ASEMOLEX"/>
    <n v="129425"/>
    <n v="3456460"/>
    <s v="PMS"/>
    <s v="BEN 127 YP"/>
    <n v="33000"/>
    <x v="5"/>
    <s v="INDEPENDENT"/>
  </r>
  <r>
    <n v="25"/>
    <d v="2017-05-19T00:00:00"/>
    <s v="ASEMOLEX"/>
    <n v="129417"/>
    <n v="3456450"/>
    <s v="PMS"/>
    <s v="GUE 23 XA"/>
    <n v="33000"/>
    <x v="5"/>
    <s v="INDEPENDENT"/>
  </r>
  <r>
    <n v="26"/>
    <d v="2017-05-19T00:00:00"/>
    <s v="OZIMAZI"/>
    <n v="129405"/>
    <n v="3456456"/>
    <s v="PMS"/>
    <s v="GGE 625 XT"/>
    <n v="33000"/>
    <x v="5"/>
    <s v="INDEPENDENT"/>
  </r>
  <r>
    <n v="27"/>
    <d v="2017-05-19T00:00:00"/>
    <s v="ALWAYS PET"/>
    <n v="129404"/>
    <n v="3456593"/>
    <s v="PMS"/>
    <s v="BDG 654 XC"/>
    <n v="45000"/>
    <x v="6"/>
    <s v="INDEPENDENT"/>
  </r>
  <r>
    <n v="28"/>
    <d v="2017-05-19T00:00:00"/>
    <s v="FAITH IN GOD"/>
    <n v="129439"/>
    <n v="3456487"/>
    <s v="PMS"/>
    <s v="XD 591 FUG"/>
    <n v="33000"/>
    <x v="6"/>
    <s v="INDEPENDENT"/>
  </r>
  <r>
    <n v="29"/>
    <d v="2017-05-19T00:00:00"/>
    <s v="GOSONS LTD"/>
    <n v="129424"/>
    <n v="3456591"/>
    <s v="PMS"/>
    <s v="KAK 50 YQ"/>
    <n v="33000"/>
    <x v="7"/>
    <s v="INDEPENDENT"/>
  </r>
  <r>
    <n v="30"/>
    <d v="2017-05-19T00:00:00"/>
    <s v="EDENOKUN"/>
    <n v="129494"/>
    <n v="3456590"/>
    <s v="PMS"/>
    <s v="ASB 156 XA"/>
    <n v="45000"/>
    <x v="2"/>
    <s v="INDEPENDENT"/>
  </r>
  <r>
    <n v="31"/>
    <d v="2017-05-20T00:00:00"/>
    <s v="BEULAVEZ"/>
    <n v="129558"/>
    <n v="3456465"/>
    <s v="PMS"/>
    <s v="URM 578 XA"/>
    <n v="40000"/>
    <x v="4"/>
    <s v="INDEPENDENT"/>
  </r>
  <r>
    <n v="32"/>
    <d v="2017-05-20T00:00:00"/>
    <s v="SHERIF ABDUL"/>
    <n v="129580"/>
    <n v="3456588"/>
    <s v="PMS"/>
    <s v="EFR 315 XA"/>
    <n v="33000"/>
    <x v="7"/>
    <s v="INDEPENDENT"/>
  </r>
  <r>
    <n v="33"/>
    <d v="2017-05-20T00:00:00"/>
    <s v="FAITH IN GOD"/>
    <n v="129543"/>
    <n v="3456585"/>
    <s v="PMS"/>
    <s v="BDG 655 XC"/>
    <n v="45000"/>
    <x v="6"/>
    <s v="INDEPENDENT"/>
  </r>
  <r>
    <n v="34"/>
    <d v="2017-05-22T00:00:00"/>
    <s v="GLOBAL Q"/>
    <n v="129642"/>
    <n v="3456468"/>
    <s v="PMS"/>
    <s v="ABC 448 XA"/>
    <n v="33000"/>
    <x v="2"/>
    <s v="INDEPENDENT"/>
  </r>
  <r>
    <n v="35"/>
    <d v="2017-05-22T00:00:00"/>
    <s v="OZIMAZI"/>
    <n v="129634"/>
    <n v="3456455"/>
    <s v="PMS"/>
    <s v="GGE 625 XT"/>
    <n v="33000"/>
    <x v="5"/>
    <s v="INDEPENDENT"/>
  </r>
  <r>
    <n v="36"/>
    <d v="2017-05-22T00:00:00"/>
    <s v="EL-OHAZAK"/>
    <n v="129622"/>
    <n v="3456466"/>
    <s v="PMS"/>
    <s v="MUS 123NXR"/>
    <n v="33000"/>
    <x v="2"/>
    <s v="INDEPENDENT"/>
  </r>
  <r>
    <n v="37"/>
    <d v="2017-05-22T00:00:00"/>
    <s v="MANNAJOT"/>
    <n v="129635"/>
    <n v="3456476"/>
    <s v="PMS"/>
    <s v="BEN 03 ZU"/>
    <n v="45000"/>
    <x v="2"/>
    <s v="INDEPENDENT"/>
  </r>
  <r>
    <n v="38"/>
    <d v="2017-05-23T00:00:00"/>
    <s v="EL-OHAZAK"/>
    <n v="129708"/>
    <n v="3456640"/>
    <s v="PMS"/>
    <s v="SGM 836 XA"/>
    <n v="33000"/>
    <x v="7"/>
    <s v="INDEPENDENT"/>
  </r>
  <r>
    <n v="39"/>
    <d v="2017-05-23T00:00:00"/>
    <s v="ALPHA BYKEEZ"/>
    <n v="129734"/>
    <n v="3456666"/>
    <s v="PMS"/>
    <s v="AKA 297 XA"/>
    <n v="33000"/>
    <x v="6"/>
    <s v="INDEPENDENT"/>
  </r>
  <r>
    <n v="40"/>
    <d v="2017-05-23T00:00:00"/>
    <s v="EL-NUMED"/>
    <n v="129729"/>
    <n v="3456698"/>
    <s v="PMS"/>
    <s v="LKJ 722 XU"/>
    <n v="33000"/>
    <x v="2"/>
    <s v="INDEPENDENT"/>
  </r>
  <r>
    <n v="41"/>
    <d v="2017-05-23T00:00:00"/>
    <s v="NOMA"/>
    <n v="129732"/>
    <n v="3456724"/>
    <s v="PMS"/>
    <s v="LEH 313 XA"/>
    <n v="33000"/>
    <x v="5"/>
    <s v="INDEPENDENT"/>
  </r>
  <r>
    <n v="42"/>
    <d v="2017-05-23T00:00:00"/>
    <s v="YAMAN"/>
    <n v="129730"/>
    <n v="3456699"/>
    <s v="PMS"/>
    <s v="ABJ 969 YJ"/>
    <n v="60000"/>
    <x v="1"/>
    <s v="INDEPENDENT"/>
  </r>
  <r>
    <n v="43"/>
    <d v="2017-05-23T00:00:00"/>
    <s v="YAMAN"/>
    <n v="129726"/>
    <n v="3456728"/>
    <s v="PMS"/>
    <s v="GWA 586 YE"/>
    <n v="45000"/>
    <x v="1"/>
    <s v="INDEPENDENT"/>
  </r>
  <r>
    <n v="44"/>
    <d v="2017-05-23T00:00:00"/>
    <s v="ALPHA BYKEEZ"/>
    <n v="129731"/>
    <n v="3456667"/>
    <s v="PMS"/>
    <s v="USL 607 YA"/>
    <n v="33000"/>
    <x v="6"/>
    <s v="INDEPENDENT"/>
  </r>
  <r>
    <n v="45"/>
    <d v="2017-05-23T00:00:00"/>
    <s v="OHUNENE"/>
    <n v="129715"/>
    <n v="3456623"/>
    <s v="PMS"/>
    <s v="LND 25 XG"/>
    <n v="40000"/>
    <x v="2"/>
    <s v="INDEPENDENT"/>
  </r>
  <r>
    <n v="46"/>
    <d v="2017-05-23T00:00:00"/>
    <s v="OHUNENE"/>
    <n v="129724"/>
    <n v="3456625"/>
    <s v="PMS"/>
    <s v="LND 821 XA"/>
    <n v="40000"/>
    <x v="2"/>
    <s v="INDEPENDENT"/>
  </r>
  <r>
    <n v="47"/>
    <d v="2017-05-23T00:00:00"/>
    <s v="OHUNENE"/>
    <n v="129727"/>
    <n v="3456626"/>
    <s v="PMS"/>
    <s v="LND 822 XA"/>
    <n v="40000"/>
    <x v="2"/>
    <s v="INDEPENDENT"/>
  </r>
  <r>
    <n v="48"/>
    <d v="2017-05-23T00:00:00"/>
    <s v="NICE MOHD"/>
    <n v="129714"/>
    <n v="3456619"/>
    <s v="PMS"/>
    <s v="LND 27 XG"/>
    <n v="40000"/>
    <x v="2"/>
    <s v="INDEPENDENT"/>
  </r>
  <r>
    <n v="49"/>
    <d v="2017-05-23T00:00:00"/>
    <s v="NICE MOHD"/>
    <n v="129722"/>
    <n v="3456621"/>
    <s v="PMS"/>
    <s v="APP 640 XB"/>
    <n v="40000"/>
    <x v="2"/>
    <s v="INDEPENDENT"/>
  </r>
  <r>
    <n v="50"/>
    <d v="2017-05-23T00:00:00"/>
    <s v="BEST EAGLE"/>
    <n v="129704"/>
    <n v="3456469"/>
    <s v="PMS"/>
    <s v="ENU 946 ZX"/>
    <n v="45000"/>
    <x v="0"/>
    <s v="INDEPENDENT"/>
  </r>
  <r>
    <n v="51"/>
    <d v="2017-05-23T00:00:00"/>
    <s v="JIANG PET"/>
    <n v="129699"/>
    <n v="3456594"/>
    <s v="PMS"/>
    <s v="USL 286 ZC"/>
    <n v="40000"/>
    <x v="5"/>
    <s v="INDEPENDENT"/>
  </r>
  <r>
    <n v="52"/>
    <d v="2017-05-23T00:00:00"/>
    <s v="FAITH IN GOD"/>
    <n v="129720"/>
    <n v="3456669"/>
    <s v="PMS"/>
    <s v="BEN 127 YP"/>
    <n v="33000"/>
    <x v="5"/>
    <s v="INDEPENDENT"/>
  </r>
  <r>
    <n v="53"/>
    <d v="2017-05-23T00:00:00"/>
    <s v="FAITH IN GOD"/>
    <n v="129719"/>
    <n v="3456668"/>
    <s v="PMS"/>
    <s v="USL 503 YA"/>
    <n v="33000"/>
    <x v="5"/>
    <s v="INDEPENDENT"/>
  </r>
  <r>
    <n v="54"/>
    <d v="2017-05-23T00:00:00"/>
    <s v="OGESALUDE"/>
    <n v="129717"/>
    <n v="3456720"/>
    <s v="PMS"/>
    <s v="USL 268 ZC"/>
    <n v="45000"/>
    <x v="8"/>
    <s v="INDEPENDENT"/>
  </r>
  <r>
    <n v="55"/>
    <d v="2017-05-23T00:00:00"/>
    <s v="DAMORIA"/>
    <n v="129709"/>
    <n v="3456744"/>
    <s v="PMS"/>
    <s v="USL 308 XB"/>
    <n v="33000"/>
    <x v="5"/>
    <s v="INDEPENDENT"/>
  </r>
  <r>
    <n v="56"/>
    <d v="2017-05-23T00:00:00"/>
    <s v="CEAPEES"/>
    <n v="129718"/>
    <n v="3456665"/>
    <s v="PMS"/>
    <s v="LND 54 XP"/>
    <n v="33000"/>
    <x v="5"/>
    <s v="INDEPENDENT"/>
  </r>
  <r>
    <n v="57"/>
    <d v="2017-05-23T00:00:00"/>
    <s v="CEAPEES"/>
    <n v="129713"/>
    <n v="3456664"/>
    <s v="PMS"/>
    <s v="XS 289 LND"/>
    <n v="33000"/>
    <x v="5"/>
    <s v="INDEPENDENT"/>
  </r>
  <r>
    <n v="58"/>
    <d v="2017-05-23T00:00:00"/>
    <s v="OGESALUDE"/>
    <n v="129748"/>
    <n v="3456643"/>
    <s v="PMS"/>
    <s v="UBJ 419 XA"/>
    <n v="45000"/>
    <x v="8"/>
    <s v="INDEPENDENT"/>
  </r>
  <r>
    <n v="59"/>
    <d v="2017-05-23T00:00:00"/>
    <s v="OGESALUDE"/>
    <n v="129747"/>
    <n v="3456609"/>
    <s v="PMS"/>
    <s v="RRU 679 XA"/>
    <n v="45000"/>
    <x v="8"/>
    <s v="INDEPENDENT"/>
  </r>
  <r>
    <n v="60"/>
    <d v="2017-05-23T00:00:00"/>
    <s v="YAMAN"/>
    <n v="129743"/>
    <n v="3456727"/>
    <s v="PMS"/>
    <s v="KUJ 914 XU"/>
    <n v="45000"/>
    <x v="1"/>
    <s v="INDEPENDENT"/>
  </r>
  <r>
    <n v="61"/>
    <d v="2017-05-23T00:00:00"/>
    <s v="YAMAN"/>
    <n v="129744"/>
    <n v="3456729"/>
    <s v="PMS"/>
    <s v="KUJ 901 XU"/>
    <n v="45000"/>
    <x v="2"/>
    <s v="INDEPENDENT"/>
  </r>
  <r>
    <n v="62"/>
    <d v="2017-05-23T00:00:00"/>
    <s v="AIYU"/>
    <n v="128741"/>
    <n v="3456725"/>
    <s v="PMS"/>
    <s v="BEN 111 ZW"/>
    <n v="33000"/>
    <x v="5"/>
    <s v="INDEPENDENT"/>
  </r>
  <r>
    <n v="63"/>
    <d v="2017-05-23T00:00:00"/>
    <s v="OHUNENE"/>
    <n v="129742"/>
    <n v="3456624"/>
    <s v="PMS"/>
    <s v="LND 24 XG"/>
    <n v="40000"/>
    <x v="2"/>
    <s v="INDEPENDENT"/>
  </r>
  <r>
    <n v="64"/>
    <d v="2017-05-23T00:00:00"/>
    <s v="YAMAN"/>
    <n v="129737"/>
    <n v="3456730"/>
    <s v="PMS"/>
    <s v="ABJ 968 YJ"/>
    <n v="45000"/>
    <x v="2"/>
    <s v="INDEPENDENT"/>
  </r>
  <r>
    <n v="65"/>
    <d v="2017-05-23T00:00:00"/>
    <s v="AIYU"/>
    <n v="129736"/>
    <n v="3456726"/>
    <s v="PMS"/>
    <s v="USL 404 YA"/>
    <n v="33000"/>
    <x v="5"/>
    <s v="INDEPENDENT"/>
  </r>
  <r>
    <n v="66"/>
    <d v="2017-05-23T00:00:00"/>
    <s v="YAMAN"/>
    <n v="129735"/>
    <n v="3456700"/>
    <s v="PMS"/>
    <s v="KUJ 902 XU"/>
    <n v="45000"/>
    <x v="2"/>
    <s v="INDEPENDENT"/>
  </r>
  <r>
    <n v="67"/>
    <d v="2017-05-23T00:00:00"/>
    <s v="YAMAN"/>
    <n v="129773"/>
    <n v="3456701"/>
    <s v="PMS"/>
    <s v="YAB 87 YJ"/>
    <n v="33000"/>
    <x v="1"/>
    <s v="INDEPENDENT"/>
  </r>
  <r>
    <n v="68"/>
    <d v="2017-05-23T00:00:00"/>
    <s v="GBELURA"/>
    <n v="129768"/>
    <n v="3456586"/>
    <s v="PMS"/>
    <s v="EKY 446 XG"/>
    <n v="45000"/>
    <x v="2"/>
    <s v="INDEPENDENT"/>
  </r>
  <r>
    <n v="69"/>
    <d v="2017-05-23T00:00:00"/>
    <s v="MANNAJOT"/>
    <n v="129733"/>
    <n v="3456649"/>
    <s v="PMS"/>
    <s v="LSD 228 XM"/>
    <n v="33000"/>
    <x v="6"/>
    <s v="INDEPENDENT"/>
  </r>
  <r>
    <n v="70"/>
    <d v="2017-05-24T00:00:00"/>
    <s v="EL-OHAZAK"/>
    <n v="129839"/>
    <n v="3456642"/>
    <s v="PMS"/>
    <s v="FST 741 XP"/>
    <n v="33000"/>
    <x v="8"/>
    <s v="INDEPENDENT"/>
  </r>
  <r>
    <n v="71"/>
    <d v="2017-05-24T00:00:00"/>
    <s v="EL-OHAZAK"/>
    <n v="129808"/>
    <n v="3456780"/>
    <s v="PMS"/>
    <s v="REE 144 XA"/>
    <n v="33000"/>
    <x v="7"/>
    <s v="INDEPENDENT"/>
  </r>
  <r>
    <n v="72"/>
    <d v="2017-05-24T00:00:00"/>
    <s v="FAITH IN GOD"/>
    <n v="129873"/>
    <n v="3456851"/>
    <s v="PMS"/>
    <s v="LSR 146 XD"/>
    <n v="33000"/>
    <x v="6"/>
    <s v="INDEPENDENT"/>
  </r>
  <r>
    <n v="73"/>
    <d v="2017-05-24T00:00:00"/>
    <s v="SHERIF ABDUL"/>
    <n v="129867"/>
    <n v="3456803"/>
    <s v="PMS"/>
    <s v="GBN 319 XA"/>
    <n v="33000"/>
    <x v="8"/>
    <s v="INDEPENDENT"/>
  </r>
  <r>
    <n v="74"/>
    <d v="2017-05-24T00:00:00"/>
    <s v="TADE BIMBOLA"/>
    <n v="129787"/>
    <n v="3456597"/>
    <s v="PMS"/>
    <s v="BEN 135 ZW"/>
    <n v="40000"/>
    <x v="5"/>
    <s v="INDEPENDENT"/>
  </r>
  <r>
    <n v="75"/>
    <d v="2017-05-24T00:00:00"/>
    <s v="NOMA"/>
    <n v="129788"/>
    <n v="3456723"/>
    <s v="PMS"/>
    <s v="USL 362 XB"/>
    <n v="33000"/>
    <x v="5"/>
    <s v="INDEPENDENT"/>
  </r>
  <r>
    <n v="76"/>
    <d v="2017-05-24T00:00:00"/>
    <s v="MANNAJOT"/>
    <n v="129800"/>
    <n v="3456647"/>
    <s v="PMS"/>
    <s v="LSD 228 XM"/>
    <n v="33000"/>
    <x v="6"/>
    <s v="INDEPENDENT"/>
  </r>
  <r>
    <n v="77"/>
    <d v="2017-05-24T00:00:00"/>
    <s v="DAMORIA"/>
    <n v="129811"/>
    <n v="3456745"/>
    <s v="PMS"/>
    <s v="LND 54 XP"/>
    <n v="33000"/>
    <x v="5"/>
    <s v="INDEPENDENT"/>
  </r>
  <r>
    <n v="78"/>
    <d v="2017-05-24T00:00:00"/>
    <s v="CHORK OIL"/>
    <n v="129819"/>
    <n v="3456766"/>
    <s v="PMS"/>
    <s v="GRA 726 XA"/>
    <n v="33000"/>
    <x v="6"/>
    <s v="INDEPENDENT"/>
  </r>
  <r>
    <n v="79"/>
    <d v="2017-05-24T00:00:00"/>
    <s v="CHORK OIL"/>
    <n v="129818"/>
    <n v="3456765"/>
    <s v="PMS"/>
    <s v="GRA 726 XA"/>
    <n v="33000"/>
    <x v="6"/>
    <s v="INDEPENDENT"/>
  </r>
  <r>
    <n v="80"/>
    <d v="2017-05-24T00:00:00"/>
    <s v="BLUE CROWN"/>
    <n v="129825"/>
    <n v="3456771"/>
    <s v="PMS"/>
    <s v="DGA 414 XB"/>
    <n v="36000"/>
    <x v="2"/>
    <s v="INDEPENDENT"/>
  </r>
  <r>
    <n v="81"/>
    <d v="2017-05-24T00:00:00"/>
    <s v="GBELURA"/>
    <n v="129824"/>
    <n v="3456318"/>
    <s v="PMS"/>
    <s v="KSF 442 XJ"/>
    <n v="45000"/>
    <x v="2"/>
    <s v="INDEPENDENT"/>
  </r>
  <r>
    <n v="82"/>
    <d v="2017-05-24T00:00:00"/>
    <s v="MANNAJOT"/>
    <n v="129828"/>
    <n v="3456648"/>
    <s v="PMS"/>
    <s v="LSD 968 XN"/>
    <n v="33000"/>
    <x v="6"/>
    <s v="INDEPENDENT"/>
  </r>
  <r>
    <n v="83"/>
    <d v="2017-05-25T00:00:00"/>
    <s v="MIABET"/>
    <n v="129927"/>
    <n v="3456886"/>
    <s v="PMS"/>
    <s v="BEN 563 XC"/>
    <n v="33000"/>
    <x v="5"/>
    <s v="INDEPENDENT"/>
  </r>
  <r>
    <n v="84"/>
    <d v="2017-05-25T00:00:00"/>
    <s v="EMMALIZ"/>
    <n v="129885"/>
    <n v="3456722"/>
    <s v="PMS"/>
    <s v="BEN 872 ZW"/>
    <n v="45000"/>
    <x v="2"/>
    <s v="INDEPENDENT"/>
  </r>
  <r>
    <n v="85"/>
    <d v="2017-05-25T00:00:00"/>
    <s v="PRECIOUS WEALTH"/>
    <n v="129932"/>
    <n v="3456843"/>
    <s v="PMS"/>
    <s v="BEN 869 YY"/>
    <n v="33000"/>
    <x v="5"/>
    <s v="INDEPENDENT"/>
  </r>
  <r>
    <n v="86"/>
    <d v="2017-05-25T00:00:00"/>
    <s v="CROWN OIL"/>
    <n v="129907"/>
    <n v="3456881"/>
    <s v="PMS"/>
    <s v="BKW 729 XA"/>
    <n v="45000"/>
    <x v="2"/>
    <s v="INDEPENDENT"/>
  </r>
  <r>
    <n v="87"/>
    <d v="2017-05-25T00:00:00"/>
    <s v="CROWN OIL"/>
    <n v="129902"/>
    <n v="3456882"/>
    <s v="PMS"/>
    <s v="ASB 153 XA"/>
    <n v="45000"/>
    <x v="2"/>
    <s v="INDEPENDENT"/>
  </r>
  <r>
    <n v="88"/>
    <d v="2017-05-25T00:00:00"/>
    <s v="CEAPEES"/>
    <n v="129898"/>
    <n v="3456854"/>
    <s v="PMS"/>
    <s v="BEN 277 XY"/>
    <n v="40000"/>
    <x v="4"/>
    <s v="INDEPENDENT"/>
  </r>
  <r>
    <n v="89"/>
    <d v="2017-05-25T00:00:00"/>
    <s v="OGESALUDE"/>
    <n v="129895"/>
    <n v="3456834"/>
    <s v="PMS"/>
    <s v="UBJ 419 XA"/>
    <n v="45000"/>
    <x v="8"/>
    <s v="INDEPENDENT"/>
  </r>
  <r>
    <n v="90"/>
    <d v="2017-05-25T00:00:00"/>
    <s v="CROWN OIL"/>
    <n v="129880"/>
    <n v="3456883"/>
    <s v="PMS"/>
    <s v="BEN 442 XB"/>
    <n v="45000"/>
    <x v="2"/>
    <s v="INDEPENDENT"/>
  </r>
  <r>
    <n v="91"/>
    <d v="2017-05-25T00:00:00"/>
    <s v="CEAPEES"/>
    <n v="129890"/>
    <n v="3456853"/>
    <s v="PMS"/>
    <s v="EHR416 XA"/>
    <n v="40000"/>
    <x v="4"/>
    <s v="INDEPENDENT"/>
  </r>
  <r>
    <n v="92"/>
    <d v="2017-05-25T00:00:00"/>
    <s v="CROWN OIL"/>
    <n v="129878"/>
    <n v="3456884"/>
    <s v="PMS"/>
    <s v="AAA 638 XJ"/>
    <n v="45000"/>
    <x v="2"/>
    <s v="INDEPENDENT"/>
  </r>
  <r>
    <n v="93"/>
    <d v="2017-05-26T00:00:00"/>
    <s v="MANNAJOT"/>
    <n v="130022"/>
    <n v="3456849"/>
    <s v="PMS"/>
    <s v="BEN 03 ZU"/>
    <n v="45000"/>
    <x v="2"/>
    <s v="INDEPENDENT"/>
  </r>
  <r>
    <n v="94"/>
    <d v="2017-05-26T00:00:00"/>
    <s v="NAJWA GLOBAL"/>
    <n v="130017"/>
    <n v="3456870"/>
    <s v="PMS"/>
    <s v="DKA 683 YF"/>
    <n v="40000"/>
    <x v="2"/>
    <s v="INDEPENDENT"/>
  </r>
  <r>
    <n v="95"/>
    <d v="2017-05-26T00:00:00"/>
    <s v="MUNTUNCHI"/>
    <n v="130018"/>
    <n v="3456924"/>
    <s v="PMS"/>
    <s v="FTA 195 XA"/>
    <n v="45000"/>
    <x v="9"/>
    <s v="INDEPENDENT"/>
  </r>
  <r>
    <n v="96"/>
    <d v="2017-05-26T00:00:00"/>
    <s v="MUNTUNCHI"/>
    <n v="130015"/>
    <n v="3456922"/>
    <s v="PMS"/>
    <s v="KTN 651 XA"/>
    <n v="40000"/>
    <x v="9"/>
    <s v="INDEPENDENT"/>
  </r>
  <r>
    <n v="97"/>
    <d v="2017-05-26T00:00:00"/>
    <s v="GBELURA"/>
    <n v="130014"/>
    <n v="3456837"/>
    <s v="PMS"/>
    <s v="USL 82 ZC"/>
    <n v="40000"/>
    <x v="2"/>
    <s v="INDEPENDENT"/>
  </r>
  <r>
    <n v="98"/>
    <d v="2017-05-26T00:00:00"/>
    <s v="OGESALUDE"/>
    <n v="130009"/>
    <n v="3456833"/>
    <s v="PMS"/>
    <s v="EKP 542 XA"/>
    <n v="33000"/>
    <x v="8"/>
    <s v="INDEPENDENT"/>
  </r>
  <r>
    <n v="99"/>
    <d v="2017-05-26T00:00:00"/>
    <s v="OGESALUDE"/>
    <n v="129986"/>
    <n v="3456832"/>
    <s v="PMS"/>
    <s v="AUC 190 ZH"/>
    <n v="45000"/>
    <x v="8"/>
    <s v="INDEPENDENT"/>
  </r>
  <r>
    <n v="100"/>
    <d v="2017-05-26T00:00:00"/>
    <s v="NAJWA GLOBAL"/>
    <n v="130006"/>
    <n v="3456867"/>
    <s v="PMS"/>
    <s v="DKA 680 YF"/>
    <n v="40000"/>
    <x v="10"/>
    <s v="INDEPENDENT"/>
  </r>
  <r>
    <n v="101"/>
    <d v="2017-05-26T00:00:00"/>
    <s v="MUNTUNCHI"/>
    <n v="130011"/>
    <n v="3456927"/>
    <s v="PMS"/>
    <s v="KTN 331 XA"/>
    <n v="45000"/>
    <x v="9"/>
    <s v="INDEPENDENT"/>
  </r>
  <r>
    <n v="102"/>
    <d v="2017-05-26T00:00:00"/>
    <s v="MUNTUNCHI"/>
    <n v="130010"/>
    <n v="3456920"/>
    <s v="PMS"/>
    <s v="KTN 322 XA"/>
    <n v="40000"/>
    <x v="9"/>
    <s v="INDEPENDENT"/>
  </r>
  <r>
    <n v="103"/>
    <d v="2017-05-26T00:00:00"/>
    <s v="MUNTUNCHI"/>
    <n v="130007"/>
    <n v="3456910"/>
    <s v="PMS"/>
    <s v="KTN 320 XA"/>
    <n v="40000"/>
    <x v="9"/>
    <s v="INDEPENDENT"/>
  </r>
  <r>
    <n v="104"/>
    <d v="2017-05-26T00:00:00"/>
    <s v="MUNTUNCHI"/>
    <n v="130000"/>
    <n v="3456926"/>
    <s v="PMS"/>
    <s v="KTN 534 YZ"/>
    <n v="45000"/>
    <x v="9"/>
    <s v="INDEPENDENT"/>
  </r>
  <r>
    <n v="105"/>
    <d v="2017-05-26T00:00:00"/>
    <s v="CEAPEES"/>
    <n v="129978"/>
    <n v="3456856"/>
    <s v="PMS"/>
    <s v="EKY 446 XG"/>
    <n v="40000"/>
    <x v="4"/>
    <s v="INDEPENDENT"/>
  </r>
  <r>
    <n v="106"/>
    <d v="2017-05-26T00:00:00"/>
    <s v="CEAPEES"/>
    <n v="129974"/>
    <n v="3456855"/>
    <s v="PMS"/>
    <s v="EKY 445 XG"/>
    <n v="40000"/>
    <x v="4"/>
    <s v="INDEPENDENT"/>
  </r>
  <r>
    <n v="107"/>
    <d v="2017-05-26T00:00:00"/>
    <s v="BUVEL OIL"/>
    <n v="129975"/>
    <n v="3456848"/>
    <s v="PMS"/>
    <s v="BDG 970 XA"/>
    <n v="33000"/>
    <x v="5"/>
    <s v="INDEPENDENT"/>
  </r>
  <r>
    <n v="108"/>
    <d v="2017-05-26T00:00:00"/>
    <s v="GOSONS"/>
    <n v="129964"/>
    <n v="3456877"/>
    <s v="PMS"/>
    <s v="KAK 50 YQ"/>
    <n v="33000"/>
    <x v="7"/>
    <s v="INDEPENDENT"/>
  </r>
  <r>
    <n v="109"/>
    <d v="2017-05-26T00:00:00"/>
    <s v="MANNAJOT"/>
    <n v="130005"/>
    <n v="3456850"/>
    <s v="PMS"/>
    <s v="BEN 04 ZU"/>
    <n v="45000"/>
    <x v="2"/>
    <s v="INDEPENDENT"/>
  </r>
  <r>
    <n v="110"/>
    <d v="2017-05-26T00:00:00"/>
    <s v="UMOLA OJO"/>
    <n v="129984"/>
    <n v="3456887"/>
    <s v="PMS"/>
    <s v="APP 627 XF"/>
    <n v="33000"/>
    <x v="2"/>
    <s v="INDEPENDENT"/>
  </r>
  <r>
    <n v="111"/>
    <d v="2017-05-26T00:00:00"/>
    <s v="MANNAJOT"/>
    <n v="129985"/>
    <n v="3456475"/>
    <s v="PMS"/>
    <s v="AYB 679 XA"/>
    <n v="45000"/>
    <x v="2"/>
    <s v="INDEPENDENT"/>
  </r>
  <r>
    <n v="112"/>
    <d v="2017-05-26T00:00:00"/>
    <s v="EMMALIZ"/>
    <n v="129989"/>
    <n v="3456721"/>
    <s v="PMS"/>
    <s v="EKP 707 XA"/>
    <n v="45000"/>
    <x v="2"/>
    <s v="INDEPENDENT"/>
  </r>
  <r>
    <n v="113"/>
    <d v="2017-05-26T00:00:00"/>
    <s v="GLOBAL QUIETUDE"/>
    <n v="129988"/>
    <n v="3456836"/>
    <s v="PMS"/>
    <s v="GBZ 437 XA"/>
    <n v="33000"/>
    <x v="2"/>
    <s v="INDEPENDENT"/>
  </r>
  <r>
    <n v="114"/>
    <d v="2017-05-26T00:00:00"/>
    <s v="NICE MOHAMMED"/>
    <n v="129979"/>
    <n v="3456618"/>
    <s v="PMS"/>
    <s v="LND 27 XG"/>
    <n v="40000"/>
    <x v="2"/>
    <s v="INDEPENDENT"/>
  </r>
  <r>
    <n v="115"/>
    <d v="2017-05-26T00:00:00"/>
    <s v="EMMALIZ"/>
    <n v="129981"/>
    <n v="3456885"/>
    <s v="PMS"/>
    <s v="BEN 817 YY"/>
    <n v="40000"/>
    <x v="2"/>
    <s v="INDEPENDENT"/>
  </r>
  <r>
    <n v="116"/>
    <d v="2017-05-26T00:00:00"/>
    <s v="RASGOKE"/>
    <n v="129993"/>
    <n v="3456835"/>
    <s v="PMS"/>
    <s v="UBJ 190 XA"/>
    <n v="40000"/>
    <x v="2"/>
    <s v="INDEPENDENT"/>
  </r>
  <r>
    <n v="117"/>
    <d v="2017-05-26T00:00:00"/>
    <s v="MANNAJOT"/>
    <n v="129990"/>
    <n v="3456474"/>
    <s v="PMS"/>
    <s v="BEN 841 ZW"/>
    <n v="45000"/>
    <x v="2"/>
    <s v="INDEPENDENT"/>
  </r>
  <r>
    <n v="118"/>
    <d v="2017-05-26T00:00:00"/>
    <s v="NICE MOHAMMED"/>
    <n v="129999"/>
    <n v="3456620"/>
    <s v="PMS"/>
    <s v="LND 23 XG"/>
    <n v="40000"/>
    <x v="2"/>
    <s v="INDEPENDENT"/>
  </r>
  <r>
    <n v="119"/>
    <d v="2017-05-26T00:00:00"/>
    <s v="SANI SARAN DOSA"/>
    <n v="130065"/>
    <n v="3456858"/>
    <s v="PMS"/>
    <s v="AKD 850 XH"/>
    <n v="40000"/>
    <x v="6"/>
    <s v="INDEPENDENT"/>
  </r>
  <r>
    <n v="120"/>
    <d v="2017-05-27T00:00:00"/>
    <s v="ADMUS"/>
    <n v="130101"/>
    <n v="3456767"/>
    <s v="PMS"/>
    <s v="EDE 270 XA"/>
    <n v="33000"/>
    <x v="6"/>
    <s v="INDEPENDENT"/>
  </r>
  <r>
    <n v="121"/>
    <d v="2017-05-27T00:00:00"/>
    <s v="MINAKPORUE"/>
    <n v="130089"/>
    <n v="3456797"/>
    <s v="PMS"/>
    <s v="EFR 308 AA"/>
    <n v="33000"/>
    <x v="6"/>
    <s v="INDEPENDENT"/>
  </r>
  <r>
    <n v="122"/>
    <d v="2017-05-27T00:00:00"/>
    <s v="KINGS KNIGHT"/>
    <n v="130093"/>
    <n v="3456862"/>
    <s v="PMS"/>
    <s v="KJA 35 XE"/>
    <n v="33000"/>
    <x v="6"/>
    <s v="INDEPENDENT"/>
  </r>
  <r>
    <n v="123"/>
    <d v="2017-05-27T00:00:00"/>
    <s v="HAMAJO PET"/>
    <n v="130099"/>
    <n v="3456863"/>
    <s v="PMS"/>
    <s v="LND 954 XA"/>
    <n v="33000"/>
    <x v="6"/>
    <s v="INDEPENDENT"/>
  </r>
  <r>
    <n v="124"/>
    <d v="2017-05-27T00:00:00"/>
    <s v="L.S.D"/>
    <n v="130095"/>
    <n v="3456756"/>
    <s v="PMS"/>
    <s v="XB 222 PTN"/>
    <n v="33000"/>
    <x v="6"/>
    <s v="INDEPENDENT"/>
  </r>
  <r>
    <n v="125"/>
    <d v="2017-05-27T00:00:00"/>
    <s v="ES-BEN RES."/>
    <n v="7709"/>
    <n v="3456859"/>
    <s v="PMS"/>
    <s v="XK 597 BEN"/>
    <n v="33000"/>
    <x v="6"/>
    <s v="INDEPENDENT"/>
  </r>
  <r>
    <n v="126"/>
    <d v="2017-05-27T00:00:00"/>
    <s v="ES-BEN RES."/>
    <n v="7715"/>
    <n v="3456860"/>
    <s v="PMS"/>
    <s v="XS 630 FKJ"/>
    <n v="33000"/>
    <x v="6"/>
    <s v="INDEPENDENT"/>
  </r>
  <r>
    <n v="127"/>
    <d v="2017-05-27T00:00:00"/>
    <s v="AGOFURE PET"/>
    <n v="7712"/>
    <n v="3456739"/>
    <s v="PMS"/>
    <s v="UGH 725 XA"/>
    <n v="33000"/>
    <x v="6"/>
    <s v="INDEPENDENT"/>
  </r>
  <r>
    <n v="128"/>
    <d v="2017-05-27T00:00:00"/>
    <s v="EDTOJED"/>
    <n v="7707"/>
    <n v="3456830"/>
    <s v="PMS"/>
    <s v="FST 400 XN"/>
    <n v="33000"/>
    <x v="6"/>
    <s v="INDEPENDENT"/>
  </r>
  <r>
    <n v="129"/>
    <d v="2017-05-27T00:00:00"/>
    <s v="SCOMMA GLOBAL"/>
    <n v="130103"/>
    <n v="3456676"/>
    <s v="PMS"/>
    <s v="XU 586 MUS"/>
    <n v="33000"/>
    <x v="6"/>
    <s v="INDEPENDENT"/>
  </r>
  <r>
    <n v="130"/>
    <d v="2017-05-27T00:00:00"/>
    <s v="OZUEMEMEKE"/>
    <n v="130107"/>
    <n v="3456892"/>
    <s v="PMS"/>
    <s v="KWC 195 XA"/>
    <n v="33000"/>
    <x v="6"/>
    <s v="INDEPENDENT"/>
  </r>
  <r>
    <n v="131"/>
    <d v="2017-05-27T00:00:00"/>
    <s v="LEOK"/>
    <n v="130105"/>
    <n v="3456875"/>
    <s v="PMS"/>
    <s v="FKJ 257 XJ"/>
    <n v="33000"/>
    <x v="6"/>
    <s v="INDEPENDENT"/>
  </r>
  <r>
    <n v="132"/>
    <d v="2017-05-27T00:00:00"/>
    <s v="DRISLYN"/>
    <n v="130106"/>
    <n v="3456795"/>
    <s v="PMS"/>
    <s v="EFR 777 XA"/>
    <n v="33000"/>
    <x v="6"/>
    <s v="INDEPENDENT"/>
  </r>
  <r>
    <n v="133"/>
    <d v="2017-05-27T00:00:00"/>
    <s v="LOXY PET"/>
    <n v="130128"/>
    <n v="3456790"/>
    <s v="PMS"/>
    <s v="XU 736 SMK"/>
    <n v="33000"/>
    <x v="6"/>
    <s v="INDEPENDENT"/>
  </r>
  <r>
    <n v="134"/>
    <d v="2017-05-27T00:00:00"/>
    <s v="KESMAY"/>
    <n v="130124"/>
    <n v="3456770"/>
    <s v="PMS"/>
    <s v="XR 520 LSR"/>
    <n v="33000"/>
    <x v="6"/>
    <s v="INDEPENDENT"/>
  </r>
  <r>
    <n v="135"/>
    <d v="2017-05-27T00:00:00"/>
    <s v="OZUEMEMEKE"/>
    <n v="130126"/>
    <n v="3456893"/>
    <s v="PMS"/>
    <s v="ACA 02 ZL"/>
    <n v="33000"/>
    <x v="6"/>
    <s v="INDEPENDENT"/>
  </r>
  <r>
    <n v="136"/>
    <d v="2017-05-27T00:00:00"/>
    <s v="UMOLA OJO"/>
    <n v="130132"/>
    <n v="3457024"/>
    <s v="PMS"/>
    <s v="GRA 452 XA"/>
    <n v="33000"/>
    <x v="6"/>
    <s v="INDEPENDENT"/>
  </r>
  <r>
    <n v="137"/>
    <d v="2017-05-27T00:00:00"/>
    <s v="TOMMY-IYE"/>
    <n v="130129"/>
    <n v="3456869"/>
    <s v="PMS"/>
    <s v="DSZ 472 XA"/>
    <n v="33000"/>
    <x v="6"/>
    <s v="INDEPENDENT"/>
  </r>
  <r>
    <n v="138"/>
    <d v="2017-05-27T00:00:00"/>
    <s v="TOMMY-IYE"/>
    <n v="130122"/>
    <n v="3456868"/>
    <s v="PMS"/>
    <s v="XU 736 SMK"/>
    <n v="33000"/>
    <x v="6"/>
    <s v="INDEPENDENT"/>
  </r>
  <r>
    <n v="139"/>
    <d v="2017-05-27T00:00:00"/>
    <s v="UMOLA OJO"/>
    <n v="130138"/>
    <n v="3457023"/>
    <s v="PMS"/>
    <s v="AKD 731 XL"/>
    <n v="33000"/>
    <x v="6"/>
    <s v="INDEPENDENT"/>
  </r>
  <r>
    <n v="140"/>
    <d v="2017-05-27T00:00:00"/>
    <s v="EDS INV."/>
    <n v="130088"/>
    <n v="3456735"/>
    <s v="PMS"/>
    <s v="EKY 502 YP"/>
    <n v="30000"/>
    <x v="6"/>
    <s v="INDEPENDENT"/>
  </r>
  <r>
    <n v="141"/>
    <d v="2017-05-27T00:00:00"/>
    <s v="COLLINZO OIL"/>
    <n v="130112"/>
    <n v="3456793"/>
    <s v="PMS"/>
    <s v="XU 380 MUS"/>
    <n v="30000"/>
    <x v="6"/>
    <s v="INDEPENDENT"/>
  </r>
  <r>
    <n v="142"/>
    <d v="2017-05-27T00:00:00"/>
    <s v="FORWINS"/>
    <n v="130104"/>
    <n v="3456872"/>
    <s v="PMS"/>
    <s v="XB 311 KWC"/>
    <n v="30000"/>
    <x v="6"/>
    <s v="INDEPENDENT"/>
  </r>
  <r>
    <n v="143"/>
    <d v="2017-05-27T00:00:00"/>
    <s v="MUNTUNCHI"/>
    <n v="130120"/>
    <n v="3456923"/>
    <s v="PMS"/>
    <s v="KTN 440 YZ"/>
    <n v="45000"/>
    <x v="9"/>
    <s v="INDEPENDENT"/>
  </r>
  <r>
    <n v="144"/>
    <d v="2017-05-27T00:00:00"/>
    <s v="MUNTUNCHI"/>
    <n v="130123"/>
    <n v="3456925"/>
    <s v="PMS"/>
    <s v="KTN 532 YZ"/>
    <n v="45000"/>
    <x v="9"/>
    <s v="INDEPENDENT"/>
  </r>
  <r>
    <n v="145"/>
    <d v="2017-05-27T00:00:00"/>
    <s v="ADVANCE LINK"/>
    <n v="130136"/>
    <n v="3456687"/>
    <s v="PMS"/>
    <s v="KHS 30 XA"/>
    <n v="40000"/>
    <x v="9"/>
    <s v="INDEPENDENT"/>
  </r>
  <r>
    <n v="146"/>
    <d v="2017-05-27T00:00:00"/>
    <s v="ADVANCE LINK"/>
    <n v="130137"/>
    <n v="3456686"/>
    <s v="PMS"/>
    <s v="APP 63 XR"/>
    <n v="40000"/>
    <x v="9"/>
    <s v="INDEPENDENT"/>
  </r>
  <r>
    <n v="147"/>
    <d v="2017-05-27T00:00:00"/>
    <s v="PATVIAN"/>
    <n v="130125"/>
    <n v="3456890"/>
    <s v="PMS"/>
    <s v="JJT 395 XG"/>
    <n v="33000"/>
    <x v="5"/>
    <s v="INDEPENDENT"/>
  </r>
  <r>
    <n v="148"/>
    <d v="2017-05-27T00:00:00"/>
    <s v="HIDA"/>
    <n v="130130"/>
    <n v="3456878"/>
    <s v="PMS"/>
    <s v="USL 504 YA"/>
    <n v="33000"/>
    <x v="5"/>
    <s v="INDEPENDENT"/>
  </r>
  <r>
    <n v="149"/>
    <d v="2017-05-27T00:00:00"/>
    <s v="GBELURA"/>
    <n v="130139"/>
    <n v="3456987"/>
    <s v="PMS"/>
    <s v="AUC 276 ZH"/>
    <n v="45000"/>
    <x v="2"/>
    <s v="INDEPENDENT"/>
  </r>
  <r>
    <n v="150"/>
    <d v="2017-05-27T00:00:00"/>
    <s v="SAZ ENERGY"/>
    <n v="130121"/>
    <n v="3456746"/>
    <s v="PMS"/>
    <s v="DKA 30 ZT"/>
    <n v="40000"/>
    <x v="2"/>
    <s v="INDEPENDENT"/>
  </r>
  <r>
    <n v="151"/>
    <d v="2017-05-27T00:00:00"/>
    <s v="SAMJO"/>
    <n v="130116"/>
    <n v="3456705"/>
    <s v="PMS"/>
    <s v="LSD 968 XN"/>
    <n v="40000"/>
    <x v="2"/>
    <s v="INDEPENDENT"/>
  </r>
  <r>
    <n v="152"/>
    <d v="2017-05-27T00:00:00"/>
    <s v="ADVANCE LINK"/>
    <n v="130092"/>
    <n v="3456692"/>
    <s v="PMS"/>
    <s v="DTM 454 XA"/>
    <n v="40000"/>
    <x v="2"/>
    <s v="INDEPENDENT"/>
  </r>
  <r>
    <n v="153"/>
    <d v="2017-05-27T00:00:00"/>
    <s v="ADVANCE LINK"/>
    <n v="130098"/>
    <n v="3456689"/>
    <s v="PMS"/>
    <s v="ABC 31 XH"/>
    <n v="40000"/>
    <x v="2"/>
    <s v="INDEPENDENT"/>
  </r>
  <r>
    <n v="154"/>
    <d v="2017-05-27T00:00:00"/>
    <s v="ADVANCE LINK"/>
    <n v="130087"/>
    <n v="3456691"/>
    <s v="PMS"/>
    <s v="DKA 845 ZU"/>
    <n v="40000"/>
    <x v="2"/>
    <s v="INDEPENDENT"/>
  </r>
  <r>
    <n v="155"/>
    <d v="2017-05-27T00:00:00"/>
    <s v="ADVANCE LINK"/>
    <n v="7711"/>
    <n v="3456685"/>
    <s v="PMS"/>
    <s v="LFA 807 ZS"/>
    <n v="40000"/>
    <x v="2"/>
    <s v="INDEPENDENT"/>
  </r>
  <r>
    <n v="156"/>
    <d v="2017-05-27T00:00:00"/>
    <s v="ADVANCE LINK"/>
    <n v="130111"/>
    <n v="3456690"/>
    <s v="PMS"/>
    <s v="AGB 365 XA"/>
    <n v="40000"/>
    <x v="2"/>
    <s v="INDEPENDENT"/>
  </r>
  <r>
    <n v="157"/>
    <d v="2017-05-27T00:00:00"/>
    <s v="SANI SARAN DOSA"/>
    <n v="7713"/>
    <n v="3456857"/>
    <s v="PMS"/>
    <s v="BDG 654 XC"/>
    <n v="40000"/>
    <x v="2"/>
    <s v="INDEPENDENT"/>
  </r>
  <r>
    <n v="158"/>
    <d v="2017-05-27T00:00:00"/>
    <s v="FAITH IN GOD"/>
    <n v="7714"/>
    <n v="3456959"/>
    <s v="PMS"/>
    <s v="JRT 427 XA"/>
    <n v="45000"/>
    <x v="2"/>
    <s v="INDEPENDENT"/>
  </r>
  <r>
    <n v="159"/>
    <d v="2017-05-27T00:00:00"/>
    <s v="GBELURA"/>
    <n v="130135"/>
    <n v="3457015"/>
    <s v="PMS"/>
    <s v="LEH 162 XA"/>
    <n v="45000"/>
    <x v="2"/>
    <s v="INDEPENDENT"/>
  </r>
  <r>
    <n v="160"/>
    <d v="2017-05-29T00:00:00"/>
    <s v="LEOK INT"/>
    <n v="130159"/>
    <n v="3456876"/>
    <s v="PMS"/>
    <s v="XP 441 SMK"/>
    <n v="33000"/>
    <x v="6"/>
    <s v="INDEPENDENT"/>
  </r>
  <r>
    <n v="161"/>
    <d v="2017-05-29T00:00:00"/>
    <s v="AUYAKAWA PET"/>
    <n v="130164"/>
    <n v="3456806"/>
    <s v="PMS"/>
    <s v="KRD 590 XU"/>
    <n v="40000"/>
    <x v="10"/>
    <s v="INDEPENDENT"/>
  </r>
  <r>
    <n v="162"/>
    <d v="2017-05-29T00:00:00"/>
    <s v="KINGS KNIGHT"/>
    <n v="130157"/>
    <n v="3456874"/>
    <s v="PMS"/>
    <s v="XZ 589 AKD"/>
    <n v="33000"/>
    <x v="6"/>
    <s v="INDEPENDENT"/>
  </r>
  <r>
    <n v="163"/>
    <d v="2017-05-29T00:00:00"/>
    <s v="LA PROVIDENCE"/>
    <n v="130177"/>
    <n v="3456801"/>
    <s v="PMS"/>
    <s v="DSZ 128 XA"/>
    <n v="33000"/>
    <x v="6"/>
    <s v="INDEPENDENT"/>
  </r>
  <r>
    <n v="164"/>
    <d v="2017-05-29T00:00:00"/>
    <s v="KINGS KNIGHT"/>
    <n v="130167"/>
    <n v="3456754"/>
    <s v="PMS"/>
    <s v="BDG 712 XB"/>
    <n v="33000"/>
    <x v="6"/>
    <s v="INDEPENDENT"/>
  </r>
  <r>
    <n v="165"/>
    <d v="2017-05-29T00:00:00"/>
    <s v="HANS  OIL"/>
    <n v="130165"/>
    <n v="3456823"/>
    <s v="PMS"/>
    <s v="XA 548 KPE"/>
    <n v="33000"/>
    <x v="6"/>
    <s v="INDEPENDENT"/>
  </r>
  <r>
    <n v="166"/>
    <d v="2017-05-29T00:00:00"/>
    <s v="GLAMOUR PET"/>
    <n v="130160"/>
    <n v="3456873"/>
    <s v="PMS"/>
    <s v="XP 290 GGE"/>
    <n v="33000"/>
    <x v="6"/>
    <s v="INDEPENDENT"/>
  </r>
  <r>
    <n v="167"/>
    <d v="2017-05-29T00:00:00"/>
    <s v="CHRISLOBITO"/>
    <n v="130161"/>
    <n v="3456822"/>
    <s v="PMS"/>
    <s v="XC 456 EFR"/>
    <n v="33000"/>
    <x v="6"/>
    <s v="INDEPENDENT"/>
  </r>
  <r>
    <n v="168"/>
    <d v="2017-05-29T00:00:00"/>
    <s v="ESO-CORPORATE"/>
    <n v="130172"/>
    <n v="3456880"/>
    <s v="PMS"/>
    <s v="GRA 41 XA"/>
    <n v="30000"/>
    <x v="6"/>
    <s v="INDEPENDENT"/>
  </r>
  <r>
    <n v="169"/>
    <d v="2017-05-29T00:00:00"/>
    <s v="IGHILE PET"/>
    <n v="130213"/>
    <n v="3456799"/>
    <s v="PMS"/>
    <s v="USL 504 YA"/>
    <n v="33000"/>
    <x v="6"/>
    <s v="INDEPENDENT"/>
  </r>
  <r>
    <n v="170"/>
    <d v="2017-05-29T00:00:00"/>
    <s v="HIDA OIL"/>
    <n v="130210"/>
    <n v="3456879"/>
    <s v="PMS"/>
    <s v="APP 532 XE"/>
    <n v="33000"/>
    <x v="5"/>
    <s v="INDEPENDENT"/>
  </r>
  <r>
    <n v="171"/>
    <d v="2017-05-29T00:00:00"/>
    <s v="FORWINS"/>
    <n v="130173"/>
    <n v="3456875"/>
    <s v="PMS"/>
    <s v="EFR 623 XA"/>
    <n v="30000"/>
    <x v="6"/>
    <s v="INDEPENDENT"/>
  </r>
  <r>
    <n v="172"/>
    <d v="2017-05-29T00:00:00"/>
    <s v="ASCON OIL"/>
    <n v="130181"/>
    <n v="3456757"/>
    <s v="PMS"/>
    <s v="XC 590 WWR"/>
    <n v="30000"/>
    <x v="6"/>
    <s v="INDEPENDENT"/>
  </r>
  <r>
    <n v="173"/>
    <d v="2017-05-29T00:00:00"/>
    <s v="STARFORD"/>
    <n v="130183"/>
    <n v="3456732"/>
    <s v="PMS"/>
    <s v="FZE 219 CR"/>
    <n v="33000"/>
    <x v="6"/>
    <s v="INDEPENDENT"/>
  </r>
  <r>
    <n v="174"/>
    <d v="2017-05-29T00:00:00"/>
    <s v="IGHILE PET"/>
    <n v="130176"/>
    <n v="3456798"/>
    <s v="PMS"/>
    <s v="BEN 67 YY"/>
    <n v="33000"/>
    <x v="6"/>
    <s v="INDEPENDENT"/>
  </r>
  <r>
    <n v="175"/>
    <d v="2017-05-29T00:00:00"/>
    <s v="DAMORIA LTD"/>
    <n v="130189"/>
    <n v="3456945"/>
    <s v="PMS"/>
    <s v="XX 684 EPE"/>
    <n v="33000"/>
    <x v="6"/>
    <s v="INDEPENDENT"/>
  </r>
  <r>
    <n v="176"/>
    <d v="2017-05-29T00:00:00"/>
    <s v="VEMY T. GLOBAL"/>
    <n v="130193"/>
    <n v="3456825"/>
    <s v="PMS"/>
    <s v="SKL 403 XA"/>
    <n v="30000"/>
    <x v="6"/>
    <s v="INDEPENDENT"/>
  </r>
  <r>
    <n v="177"/>
    <d v="2017-05-29T00:00:00"/>
    <s v="OZUEMEMEKE LTD"/>
    <n v="130196"/>
    <n v="3456895"/>
    <s v="PMS"/>
    <s v="PTN 199 XA"/>
    <n v="33000"/>
    <x v="6"/>
    <s v="INDEPENDENT"/>
  </r>
  <r>
    <n v="178"/>
    <d v="2017-05-29T00:00:00"/>
    <s v="KINGS KNIGHT"/>
    <n v="130198"/>
    <n v="3456755"/>
    <s v="PMS"/>
    <s v="XC 205 EFR"/>
    <n v="33000"/>
    <x v="6"/>
    <s v="INDEPENDENT"/>
  </r>
  <r>
    <n v="179"/>
    <d v="2017-05-29T00:00:00"/>
    <s v="IDM MAKOLE LTD"/>
    <n v="130194"/>
    <n v="3456888"/>
    <s v="PMS"/>
    <s v="RRN 478 XA"/>
    <n v="40000"/>
    <x v="6"/>
    <s v="INDEPENDENT"/>
  </r>
  <r>
    <n v="180"/>
    <d v="2017-05-29T00:00:00"/>
    <s v="UKPONSIELE LTD"/>
    <n v="130156"/>
    <n v="3456737"/>
    <s v="PMS"/>
    <s v="AKL 566 XA"/>
    <n v="33000"/>
    <x v="6"/>
    <s v="INDEPENDENT"/>
  </r>
  <r>
    <n v="181"/>
    <d v="2017-05-29T00:00:00"/>
    <s v="SCOMMA GLOBAL"/>
    <n v="130205"/>
    <n v="3456791"/>
    <s v="PMS"/>
    <s v="XV 609 FKJ"/>
    <n v="33000"/>
    <x v="6"/>
    <s v="INDEPENDENT"/>
  </r>
  <r>
    <n v="182"/>
    <d v="2017-05-29T00:00:00"/>
    <s v="PATVIAN LTD"/>
    <n v="130168"/>
    <n v="3456891"/>
    <s v="PMS"/>
    <s v="EFR 220 XA"/>
    <n v="33000"/>
    <x v="6"/>
    <s v="INDEPENDENT"/>
  </r>
  <r>
    <n v="183"/>
    <d v="2017-05-29T00:00:00"/>
    <s v="DAMORIA LTD"/>
    <n v="130206"/>
    <n v="3456946"/>
    <s v="PMS"/>
    <s v="XS 289 LND"/>
    <n v="33000"/>
    <x v="6"/>
    <s v="INDEPENDENT"/>
  </r>
  <r>
    <n v="184"/>
    <d v="2017-05-29T00:00:00"/>
    <s v="DIDEN PET"/>
    <n v="130211"/>
    <n v="3456807"/>
    <s v="PMS"/>
    <s v="WWR 35 XA"/>
    <n v="30000"/>
    <x v="4"/>
    <s v="INDEPENDENT"/>
  </r>
  <r>
    <n v="185"/>
    <d v="2017-05-29T00:00:00"/>
    <s v="SAM JOHN"/>
    <n v="130200"/>
    <n v="3456802"/>
    <s v="PMS"/>
    <s v="FKJ 29 XR"/>
    <n v="33000"/>
    <x v="6"/>
    <s v="INDEPENDENT"/>
  </r>
  <r>
    <n v="186"/>
    <d v="2017-05-29T00:00:00"/>
    <s v="ADVANCE LINK"/>
    <n v="130169"/>
    <n v="3456688"/>
    <s v="PMS"/>
    <s v="DT 123 XA"/>
    <n v="40000"/>
    <x v="9"/>
    <s v="INDEPENDENT"/>
  </r>
  <r>
    <n v="187"/>
    <d v="2017-05-29T00:00:00"/>
    <s v="ASAIJA PET"/>
    <n v="130197"/>
    <n v="3456902"/>
    <s v="PMS"/>
    <s v="KMC 891 ZQ"/>
    <n v="40000"/>
    <x v="9"/>
    <s v="INDEPENDENT"/>
  </r>
  <r>
    <n v="188"/>
    <d v="2017-05-29T00:00:00"/>
    <s v="IDM MAKOLE LTD"/>
    <n v="130195"/>
    <n v="3456889"/>
    <s v="PMS"/>
    <s v="RRN 479 XA"/>
    <n v="45000"/>
    <x v="9"/>
    <s v="INDEPENDENT"/>
  </r>
  <r>
    <n v="189"/>
    <d v="2017-05-29T00:00:00"/>
    <s v="MUNTUNCHI"/>
    <n v="130207"/>
    <n v="3456921"/>
    <s v="PMS"/>
    <s v="KTN 319 XA"/>
    <n v="40000"/>
    <x v="9"/>
    <s v="INDEPENDENT"/>
  </r>
  <r>
    <n v="190"/>
    <d v="2017-05-29T00:00:00"/>
    <s v="BENNY PAUL"/>
    <n v="130201"/>
    <n v="3456789"/>
    <s v="PMS"/>
    <s v="AFZ 596 XA"/>
    <n v="40000"/>
    <x v="2"/>
    <s v="INDEPENDENT"/>
  </r>
  <r>
    <n v="191"/>
    <d v="2017-05-29T00:00:00"/>
    <s v="YAMAN LTD"/>
    <n v="130175"/>
    <n v="3456949"/>
    <s v="PMS"/>
    <s v="KUJ 902 XU"/>
    <n v="45000"/>
    <x v="2"/>
    <s v="INDEPENDENT"/>
  </r>
  <r>
    <n v="192"/>
    <d v="2017-05-29T00:00:00"/>
    <s v="ALWAYS PET"/>
    <n v="130154"/>
    <n v="3456759"/>
    <s v="PMS"/>
    <s v="EKY 553 XP"/>
    <n v="45000"/>
    <x v="2"/>
    <s v="INDEPENDENT"/>
  </r>
  <r>
    <n v="193"/>
    <d v="2017-05-29T00:00:00"/>
    <s v="ADVANCE LINK"/>
    <n v="130152"/>
    <n v="3456683"/>
    <s v="PMS"/>
    <s v="KRV 836 ZN"/>
    <n v="40000"/>
    <x v="2"/>
    <s v="INDEPENDENT"/>
  </r>
  <r>
    <n v="194"/>
    <d v="2017-05-29T00:00:00"/>
    <s v="ADVANCE LINK"/>
    <n v="130151"/>
    <n v="3456684"/>
    <s v="PMS"/>
    <s v="JJN 466 XB"/>
    <n v="40000"/>
    <x v="2"/>
    <s v="INDEPENDENT"/>
  </r>
  <r>
    <n v="195"/>
    <d v="2017-05-29T00:00:00"/>
    <s v="ALH MUSA ILIYA"/>
    <n v="130178"/>
    <n v="3456818"/>
    <s v="PMS"/>
    <s v="JMT 473 YR"/>
    <n v="40000"/>
    <x v="2"/>
    <s v="INDEPENDENT"/>
  </r>
  <r>
    <n v="196"/>
    <d v="2017-05-29T00:00:00"/>
    <s v="SAMJO LTD"/>
    <n v="130116"/>
    <n v="3456707"/>
    <s v="PMS"/>
    <s v="LSD 968 XN"/>
    <n v="40000"/>
    <x v="2"/>
    <s v="INDEPENDENT"/>
  </r>
  <r>
    <n v="197"/>
    <d v="2017-05-29T00:00:00"/>
    <s v="YAMAN LTD"/>
    <n v="130184"/>
    <n v="3456948"/>
    <s v="PMS"/>
    <s v="KUJ 889 XU"/>
    <n v="45000"/>
    <x v="2"/>
    <s v="INDEPENDENT"/>
  </r>
  <r>
    <n v="198"/>
    <d v="2017-05-29T00:00:00"/>
    <s v="YAMAN LTD"/>
    <n v="130187"/>
    <n v="3456985"/>
    <s v="PMS"/>
    <s v="YAB 87 YJ"/>
    <n v="33000"/>
    <x v="2"/>
    <s v="INDEPENDENT"/>
  </r>
  <r>
    <n v="199"/>
    <d v="2017-05-29T00:00:00"/>
    <s v="YAMAN LTD"/>
    <n v="130186"/>
    <n v="3456983"/>
    <s v="PMS"/>
    <s v="BWR 255 XC"/>
    <n v="33000"/>
    <x v="2"/>
    <s v="INDEPENDENT"/>
  </r>
  <r>
    <n v="200"/>
    <d v="2017-05-29T00:00:00"/>
    <s v="YAMAN LTD"/>
    <n v="130185"/>
    <n v="3456947"/>
    <s v="PMS"/>
    <s v="RBC 309 XP"/>
    <n v="60000"/>
    <x v="2"/>
    <s v="INDEPENDENT"/>
  </r>
  <r>
    <n v="201"/>
    <d v="2017-05-29T00:00:00"/>
    <s v="LAWPAC INV"/>
    <n v="130188"/>
    <n v="3456693"/>
    <s v="PMS"/>
    <s v="ABC 693 XC"/>
    <n v="40000"/>
    <x v="2"/>
    <s v="INDEPENDENT"/>
  </r>
  <r>
    <n v="202"/>
    <d v="2017-05-29T00:00:00"/>
    <s v="BENNY PAUL"/>
    <n v="130179"/>
    <n v="3456852"/>
    <s v="PMS"/>
    <s v="JJJ 907 XB"/>
    <n v="40000"/>
    <x v="2"/>
    <s v="INDEPENDENT"/>
  </r>
  <r>
    <n v="203"/>
    <d v="2017-05-29T00:00:00"/>
    <s v="ASAIJA PET"/>
    <n v="130192"/>
    <n v="3456901"/>
    <s v="PMS"/>
    <s v="MGM 259 XA"/>
    <n v="40000"/>
    <x v="2"/>
    <s v="INDEPENDENT"/>
  </r>
  <r>
    <n v="204"/>
    <d v="2017-05-29T00:00:00"/>
    <s v="AUYAKAWA PET"/>
    <n v="130191"/>
    <n v="3456871"/>
    <s v="PMS"/>
    <s v="SNN 176 XA"/>
    <n v="45000"/>
    <x v="10"/>
    <s v="INDEPENDENT"/>
  </r>
  <r>
    <n v="205"/>
    <d v="2017-05-29T00:00:00"/>
    <s v="TITIN KARA"/>
    <n v="130208"/>
    <n v="3456805"/>
    <s v="PMS"/>
    <s v="JEG 333 XA"/>
    <n v="40000"/>
    <x v="10"/>
    <s v="INDEPENDENT"/>
  </r>
  <r>
    <n v="206"/>
    <d v="2017-05-29T00:00:00"/>
    <s v="GOOMEJ LTD"/>
    <n v="130162"/>
    <n v="3456986"/>
    <s v="PMS"/>
    <s v="GGE 625 XY"/>
    <n v="33000"/>
    <x v="11"/>
    <s v="INDEPENDENT"/>
  </r>
  <r>
    <n v="207"/>
    <d v="2017-05-29T00:00:00"/>
    <s v="TITIN KARA"/>
    <n v="130209"/>
    <n v="3456804"/>
    <s v="PMS"/>
    <s v="JEG 332 XA"/>
    <n v="40000"/>
    <x v="12"/>
    <s v="INDEPENDENT"/>
  </r>
  <r>
    <n v="208"/>
    <d v="2017-05-29T00:00:00"/>
    <s v="AMBURSAH &amp; SONS"/>
    <n v="130204"/>
    <n v="3456898"/>
    <s v="PMS"/>
    <s v="BRK 587 XA"/>
    <n v="40000"/>
    <x v="12"/>
    <s v="INDEPENDENT"/>
  </r>
  <r>
    <n v="209"/>
    <d v="2017-05-29T00:00:00"/>
    <s v="AMBURSAH &amp; SONS"/>
    <n v="130202"/>
    <n v="3456897"/>
    <s v="PMS"/>
    <s v="LEH 162 XA"/>
    <n v="40000"/>
    <x v="12"/>
    <s v="INDEPENDENT"/>
  </r>
  <r>
    <n v="210"/>
    <d v="2017-05-30T00:00:00"/>
    <s v="AWELE PET LTD"/>
    <n v="130240"/>
    <n v="3456928"/>
    <s v="PMS"/>
    <s v="YD 262 KJA"/>
    <n v="33000"/>
    <x v="6"/>
    <s v="INDEPENDENT"/>
  </r>
  <r>
    <n v="211"/>
    <d v="2017-05-30T00:00:00"/>
    <s v="OZUEMEMEKE LTD"/>
    <n v="130218"/>
    <n v="3456894"/>
    <s v="PMS"/>
    <s v="GRA 245 XA"/>
    <n v="33000"/>
    <x v="6"/>
    <s v="INDEPENDENT"/>
  </r>
  <r>
    <n v="212"/>
    <d v="2017-05-30T00:00:00"/>
    <s v="FORWINS ASS"/>
    <n v="130244"/>
    <n v="3456820"/>
    <s v="PMS"/>
    <s v="EKY 534 XM"/>
    <n v="30000"/>
    <x v="6"/>
    <s v="INDEPENDENT"/>
  </r>
  <r>
    <n v="213"/>
    <d v="2017-05-30T00:00:00"/>
    <s v="LA PROVIDENCE"/>
    <n v="130219"/>
    <n v="3456800"/>
    <s v="PMS"/>
    <s v="EFR 813 ZQ"/>
    <n v="33000"/>
    <x v="6"/>
    <s v="INDEPENDENT"/>
  </r>
  <r>
    <n v="214"/>
    <d v="2017-05-30T00:00:00"/>
    <s v="OGHUVWU"/>
    <n v="130229"/>
    <n v="3456796"/>
    <s v="PMS"/>
    <s v="XK 597 BEN"/>
    <n v="33000"/>
    <x v="6"/>
    <s v="INDEPENDENT"/>
  </r>
  <r>
    <n v="215"/>
    <d v="2017-05-30T00:00:00"/>
    <s v="AWELE PET LTD"/>
    <n v="130232"/>
    <n v="3456929"/>
    <s v="PMS"/>
    <s v="NEM 642 XL"/>
    <n v="33000"/>
    <x v="6"/>
    <s v="INDEPENDENT"/>
  </r>
  <r>
    <n v="216"/>
    <d v="2017-05-30T00:00:00"/>
    <s v="OCHIOLEE"/>
    <n v="130226"/>
    <n v="3456826"/>
    <s v="PMS"/>
    <s v="XB 410 EFR"/>
    <n v="30000"/>
    <x v="6"/>
    <s v="INDEPENDENT"/>
  </r>
  <r>
    <n v="217"/>
    <d v="2017-05-30T00:00:00"/>
    <s v="AWELE PET LTD"/>
    <n v="130243"/>
    <n v="3456931"/>
    <s v="PMS"/>
    <s v="AKD 236 XD"/>
    <n v="33000"/>
    <x v="6"/>
    <s v="INDEPENDENT"/>
  </r>
  <r>
    <n v="218"/>
    <d v="2017-05-30T00:00:00"/>
    <s v="SAN SAVANNAH"/>
    <n v="130241"/>
    <n v="3456824"/>
    <s v="PMS"/>
    <s v="XA 548 KPE"/>
    <n v="33000"/>
    <x v="6"/>
    <s v="INDEPENDENT"/>
  </r>
  <r>
    <n v="219"/>
    <d v="2017-05-30T00:00:00"/>
    <s v="AWELE PET LTD"/>
    <n v="130242"/>
    <n v="3456930"/>
    <s v="PMS"/>
    <s v="XB 219 LEH"/>
    <n v="33000"/>
    <x v="6"/>
    <s v="INDEPENDENT"/>
  </r>
  <r>
    <n v="220"/>
    <d v="2017-05-30T00:00:00"/>
    <s v="FOSTE OIL"/>
    <n v="130246"/>
    <n v="3456864"/>
    <s v="PMS"/>
    <s v="XB 375 KPE"/>
    <n v="33000"/>
    <x v="6"/>
    <s v="INDEPENDENT"/>
  </r>
  <r>
    <n v="221"/>
    <d v="2017-05-30T00:00:00"/>
    <s v="HATOM PET"/>
    <n v="130253"/>
    <n v="3456784"/>
    <s v="PMS"/>
    <s v="EKY 502 XP"/>
    <n v="33000"/>
    <x v="6"/>
    <s v="INDEPENDENT"/>
  </r>
  <r>
    <n v="222"/>
    <d v="2017-05-30T00:00:00"/>
    <s v="OZUEMEMEKE LTD"/>
    <n v="130262"/>
    <n v="3456896"/>
    <s v="PMS"/>
    <s v="SLK 291 XA"/>
    <n v="33000"/>
    <x v="6"/>
    <s v="INDEPENDENT"/>
  </r>
  <r>
    <n v="223"/>
    <d v="2017-05-30T00:00:00"/>
    <s v="KOGOS"/>
    <n v="130264"/>
    <n v="3456788"/>
    <s v="PMS"/>
    <s v="KPE 21 XA"/>
    <n v="33000"/>
    <x v="6"/>
    <s v="INDEPENDENT"/>
  </r>
  <r>
    <n v="224"/>
    <d v="2017-05-30T00:00:00"/>
    <s v="STAR FORD"/>
    <n v="130272"/>
    <n v="3456734"/>
    <s v="PMS"/>
    <s v="FZE 219 CK"/>
    <n v="33000"/>
    <x v="6"/>
    <s v="INDEPENDENT"/>
  </r>
  <r>
    <n v="225"/>
    <d v="2017-05-30T00:00:00"/>
    <s v="PHILLBLESS VENT"/>
    <n v="130273"/>
    <n v="3456741"/>
    <s v="PMS"/>
    <s v="LSD 228 XM"/>
    <n v="33000"/>
    <x v="6"/>
    <s v="INDEPENDENT"/>
  </r>
  <r>
    <n v="226"/>
    <d v="2017-05-30T00:00:00"/>
    <s v="SEAL PET"/>
    <n v="130245"/>
    <n v="3457025"/>
    <s v="PMS"/>
    <s v="BEN 185 YQ"/>
    <n v="40000"/>
    <x v="2"/>
    <s v="INDEPENDENT"/>
  </r>
  <r>
    <n v="227"/>
    <d v="2017-05-30T00:00:00"/>
    <s v="DM KURFI"/>
    <n v="130255"/>
    <n v="3456829"/>
    <s v="PMS"/>
    <s v="KSF 706 XT"/>
    <n v="45000"/>
    <x v="2"/>
    <s v="INDEPENDENT"/>
  </r>
  <r>
    <n v="228"/>
    <d v="2017-05-30T00:00:00"/>
    <s v="GBELURA"/>
    <n v="130256"/>
    <n v="3456988"/>
    <s v="PMS"/>
    <s v="ENU 169 YA"/>
    <n v="45000"/>
    <x v="2"/>
    <s v="INDEPENDENT"/>
  </r>
  <r>
    <n v="229"/>
    <d v="2017-05-30T00:00:00"/>
    <s v="YAMAN LTD"/>
    <n v="130235"/>
    <n v="3456982"/>
    <s v="PMS"/>
    <s v="KWL 444 YA"/>
    <n v="33000"/>
    <x v="2"/>
    <s v="INDEPENDENT"/>
  </r>
  <r>
    <n v="230"/>
    <d v="2017-05-30T00:00:00"/>
    <s v="JIBECO LTD"/>
    <n v="130222"/>
    <n v="3456750"/>
    <s v="PMS"/>
    <s v="RBC 802 XP"/>
    <n v="50000"/>
    <x v="2"/>
    <s v="INDEPENDENT"/>
  </r>
  <r>
    <n v="231"/>
    <d v="2017-05-30T00:00:00"/>
    <s v="GLOBAL QUIETUDE"/>
    <n v="130221"/>
    <n v="3456716"/>
    <s v="PMS"/>
    <s v="ABJ 623 XN"/>
    <n v="33000"/>
    <x v="2"/>
    <s v="INDEPENDENT"/>
  </r>
  <r>
    <n v="232"/>
    <d v="2017-05-30T00:00:00"/>
    <s v="ALWAYS PET"/>
    <n v="130216"/>
    <n v="3456758"/>
    <s v="PMS"/>
    <s v="LSD 149 XM"/>
    <n v="45000"/>
    <x v="2"/>
    <s v="INDEPENDENT"/>
  </r>
  <r>
    <n v="233"/>
    <d v="2017-05-30T00:00:00"/>
    <s v="JIBECO LTD"/>
    <n v="130223"/>
    <n v="3456751"/>
    <s v="PMS"/>
    <s v="RBC 170 XP"/>
    <n v="50000"/>
    <x v="2"/>
    <s v="INDEPENDENT"/>
  </r>
  <r>
    <n v="234"/>
    <d v="2017-05-30T00:00:00"/>
    <s v="ALWAYS PET"/>
    <n v="130234"/>
    <n v="3456760"/>
    <s v="PMS"/>
    <s v="EKY 554 XP"/>
    <n v="45000"/>
    <x v="2"/>
    <s v="INDEPENDENT"/>
  </r>
  <r>
    <n v="235"/>
    <d v="2017-05-30T00:00:00"/>
    <s v="JIBECO LTD"/>
    <n v="130236"/>
    <n v="3456749"/>
    <s v="PMS"/>
    <s v="RBC 151 XP"/>
    <n v="50000"/>
    <x v="2"/>
    <s v="INDEPENDENT"/>
  </r>
  <r>
    <n v="236"/>
    <d v="2017-05-30T00:00:00"/>
    <s v="PRECIOUS WEALTH"/>
    <n v="130237"/>
    <n v="3456844"/>
    <s v="PMS"/>
    <s v="FST 741 XP"/>
    <n v="33000"/>
    <x v="5"/>
    <s v="INDEPENDENT"/>
  </r>
  <r>
    <n v="237"/>
    <d v="2017-05-30T00:00:00"/>
    <s v="STAR FORD"/>
    <n v="130220"/>
    <n v="3456733"/>
    <s v="PMS"/>
    <s v="MUS 723 XT"/>
    <n v="33000"/>
    <x v="6"/>
    <s v="INDEPENDENT"/>
  </r>
  <r>
    <n v="238"/>
    <d v="2017-05-30T00:00:00"/>
    <s v="GBELURA"/>
    <n v="130227"/>
    <n v="3456989"/>
    <s v="PMS"/>
    <s v="BEN 989 AX"/>
    <n v="40000"/>
    <x v="2"/>
    <s v="INDEPENDENT"/>
  </r>
  <r>
    <n v="239"/>
    <d v="2017-05-30T00:00:00"/>
    <s v="BUVEL OIL"/>
    <n v="130239"/>
    <n v="3456846"/>
    <s v="PMS"/>
    <s v="AGL 890 XG"/>
    <n v="33000"/>
    <x v="5"/>
    <s v="INDEPENDENT"/>
  </r>
  <r>
    <n v="240"/>
    <d v="2017-05-30T00:00:00"/>
    <s v="BUVEL OIL"/>
    <n v="130238"/>
    <n v="3456845"/>
    <s v="PMS"/>
    <s v="AGL 891 XG"/>
    <n v="33000"/>
    <x v="5"/>
    <s v="INDEPENDENT"/>
  </r>
  <r>
    <n v="241"/>
    <d v="2017-05-30T00:00:00"/>
    <s v="ASAIJA PET"/>
    <n v="130225"/>
    <n v="3456675"/>
    <s v="PMS"/>
    <s v="BBJ 199 XA"/>
    <n v="45000"/>
    <x v="2"/>
    <s v="INDEPENDENT"/>
  </r>
  <r>
    <n v="242"/>
    <d v="2017-05-30T00:00:00"/>
    <s v="ASAIJA PET"/>
    <n v="130230"/>
    <n v="3456674"/>
    <s v="PMS"/>
    <s v="NSR 106 YW"/>
    <n v="45000"/>
    <x v="9"/>
    <s v="INDEPENDENT"/>
  </r>
  <r>
    <n v="243"/>
    <d v="2017-05-30T00:00:00"/>
    <s v="JIBECO LTD"/>
    <n v="130224"/>
    <n v="3456752"/>
    <s v="PMS"/>
    <s v="KJA 900 XR"/>
    <n v="40000"/>
    <x v="2"/>
    <s v="INDEPENDENT"/>
  </r>
  <r>
    <n v="244"/>
    <d v="2017-05-30T00:00:00"/>
    <s v="ED-KAY"/>
    <n v="130270"/>
    <n v="3456792"/>
    <s v="PMS"/>
    <s v="AGL 779 XJ"/>
    <n v="33000"/>
    <x v="6"/>
    <s v="INDEPENDENT"/>
  </r>
  <r>
    <n v="245"/>
    <d v="2017-05-30T00:00:00"/>
    <s v="KOGOS"/>
    <n v="130254"/>
    <n v="3456787"/>
    <s v="PMS"/>
    <s v="SLK 642 XA"/>
    <n v="33000"/>
    <x v="6"/>
    <s v="INDEPENDENT"/>
  </r>
  <r>
    <n v="246"/>
    <d v="2017-05-30T00:00:00"/>
    <s v="SAN SAVANNAH"/>
    <n v="130217"/>
    <n v="3456702"/>
    <s v="PMS"/>
    <s v="LSD 968 XN"/>
    <n v="40000"/>
    <x v="13"/>
    <s v="INDEPENDENT"/>
  </r>
  <r>
    <n v="247"/>
    <d v="2017-05-30T00:00:00"/>
    <s v="OBORE LTD"/>
    <n v="130252"/>
    <n v="3456740"/>
    <s v="PMS"/>
    <s v="SLK 403 XA"/>
    <n v="33000"/>
    <x v="6"/>
    <s v="INDEPENDENT"/>
  </r>
  <r>
    <n v="248"/>
    <d v="2017-05-30T00:00:00"/>
    <s v="AWELE PET LTD"/>
    <n v="130282"/>
    <n v="3456932"/>
    <s v="PMS"/>
    <s v="XB 833 SAP"/>
    <n v="33000"/>
    <x v="6"/>
    <s v="INDEPENDENT"/>
  </r>
  <r>
    <n v="249"/>
    <d v="2017-05-30T00:00:00"/>
    <s v="PHILLBLESS VENT"/>
    <n v="130280"/>
    <n v="3456742"/>
    <s v="PMS"/>
    <s v="EFR 777 XA"/>
    <n v="33000"/>
    <x v="6"/>
    <s v="INDEPENDENT"/>
  </r>
  <r>
    <n v="250"/>
    <d v="2017-05-30T00:00:00"/>
    <s v="YAMAN LTD"/>
    <n v="130281"/>
    <n v="3456984"/>
    <s v="PMS"/>
    <s v="RBC 213 XP"/>
    <n v="33000"/>
    <x v="2"/>
    <s v="INDEPENDENT"/>
  </r>
  <r>
    <n v="251"/>
    <d v="2017-05-30T00:00:00"/>
    <s v="ED-KAY LTD"/>
    <n v="130298"/>
    <n v="3456838"/>
    <s v="PMS"/>
    <s v="GRA 577 XA"/>
    <n v="33000"/>
    <x v="6"/>
    <s v="INDEPENDENT"/>
  </r>
  <r>
    <n v="252"/>
    <d v="2017-05-30T00:00:00"/>
    <s v="MIABET"/>
    <n v="130315"/>
    <n v="3457016"/>
    <s v="PMS"/>
    <s v="BEN 127 YP"/>
    <n v="33000"/>
    <x v="5"/>
    <s v="INDEPENDENT"/>
  </r>
  <r>
    <n v="253"/>
    <d v="2017-05-30T00:00:00"/>
    <s v="PIS OKO"/>
    <n v="130318"/>
    <n v="3457017"/>
    <s v="PMS"/>
    <s v="USL 503 YA"/>
    <n v="33000"/>
    <x v="5"/>
    <s v="INDEPENDENT"/>
  </r>
  <r>
    <n v="254"/>
    <d v="2017-05-31T00:00:00"/>
    <s v="SANI SARAN DOSA"/>
    <n v="130342"/>
    <n v="3457014"/>
    <s v="PMS"/>
    <s v="JJT 907 XA"/>
    <n v="40000"/>
    <x v="2"/>
    <s v="INDEPENDENT"/>
  </r>
  <r>
    <n v="255"/>
    <d v="2017-05-31T00:00:00"/>
    <s v="ABDULKAREEM ARAH"/>
    <n v="130361"/>
    <n v="3456772"/>
    <s v="PMS"/>
    <s v="KAK 50 YQ"/>
    <n v="33000"/>
    <x v="7"/>
    <s v="INDEPENDENT"/>
  </r>
  <r>
    <n v="256"/>
    <d v="2017-05-31T00:00:00"/>
    <s v="DEKOL PET"/>
    <n v="130373"/>
    <n v="3456865"/>
    <s v="PMS"/>
    <s v="ENU 98 YA"/>
    <n v="33000"/>
    <x v="6"/>
    <s v="INDEPENDENT"/>
  </r>
  <r>
    <n v="257"/>
    <d v="2017-05-31T00:00:00"/>
    <s v="ES-BEN RES."/>
    <n v="130345"/>
    <n v="3456861"/>
    <s v="PMS"/>
    <s v="XK 597 BEN"/>
    <n v="33000"/>
    <x v="6"/>
    <s v="INDEPENDENT"/>
  </r>
  <r>
    <n v="258"/>
    <d v="2017-05-31T00:00:00"/>
    <s v="JEZCO"/>
    <n v="130340"/>
    <n v="3456672"/>
    <s v="PMS"/>
    <s v="AKA 46 XA"/>
    <n v="30000"/>
    <x v="6"/>
    <s v="INDEPENDENT"/>
  </r>
  <r>
    <n v="259"/>
    <d v="2017-05-31T00:00:00"/>
    <s v="JIBECO LTD"/>
    <n v="130388"/>
    <n v="3456753"/>
    <s v="PMS"/>
    <s v="KTU 914 XL"/>
    <n v="40000"/>
    <x v="2"/>
    <s v="INDEPENDENT"/>
  </r>
  <r>
    <n v="260"/>
    <d v="2017-05-31T00:00:00"/>
    <s v="SCOMMA GLOBAL"/>
    <n v="130405"/>
    <n v="3456819"/>
    <s v="PMS"/>
    <s v="AKD 819 KD"/>
    <n v="33000"/>
    <x v="6"/>
    <s v="INDEPENDENT"/>
  </r>
  <r>
    <n v="261"/>
    <d v="2017-05-31T00:00:00"/>
    <s v="AICOM"/>
    <n v="130378"/>
    <n v="3456769"/>
    <s v="PMS"/>
    <s v="AKL 566 XA"/>
    <n v="33000"/>
    <x v="6"/>
    <s v="INDEPENDENT"/>
  </r>
  <r>
    <n v="262"/>
    <d v="2017-05-31T00:00:00"/>
    <s v="BUVEL OIL"/>
    <n v="130424"/>
    <n v="3456789"/>
    <s v="PMS"/>
    <s v="YB 727 EPE"/>
    <n v="30000"/>
    <x v="6"/>
    <s v="INDEPENDENT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37">
  <r>
    <n v="1"/>
    <x v="0"/>
    <s v="UDDYKING"/>
    <s v="INDEPENDENT"/>
    <n v="3456904"/>
    <s v="BJE 235 XA"/>
    <n v="40000"/>
    <n v="40000"/>
    <n v="28966"/>
    <x v="0"/>
  </r>
  <r>
    <n v="2"/>
    <x v="0"/>
    <s v="RAPHGRASONS"/>
    <s v="INDEPENDENT"/>
    <n v="3456899"/>
    <s v="KTE 74 XA"/>
    <n v="33000"/>
    <n v="33000"/>
    <n v="28962"/>
    <x v="0"/>
  </r>
  <r>
    <n v="3"/>
    <x v="0"/>
    <s v="RAPHGRASONS"/>
    <s v="INDEPENDENT"/>
    <n v="3456903"/>
    <s v="XA 609 ABK"/>
    <n v="33000"/>
    <n v="33000"/>
    <n v="28972"/>
    <x v="0"/>
  </r>
  <r>
    <n v="4"/>
    <x v="0"/>
    <s v="UDDYKING"/>
    <s v="INDEPENDENT"/>
    <n v="3456905"/>
    <s v="XX 75 FKJ"/>
    <n v="40000"/>
    <n v="40000"/>
    <n v="28968"/>
    <x v="0"/>
  </r>
  <r>
    <n v="5"/>
    <x v="0"/>
    <s v="STEVEGRAD"/>
    <s v="INDEPENDENT"/>
    <n v="3456708"/>
    <s v="KTE 67 XA"/>
    <n v="33000"/>
    <n v="33000"/>
    <n v="28971"/>
    <x v="0"/>
  </r>
  <r>
    <n v="1"/>
    <x v="1"/>
    <s v="UDDYKING"/>
    <s v="INDEPENDENT"/>
    <n v="3456906"/>
    <s v="XX 75 FKJ"/>
    <n v="40000"/>
    <n v="40000"/>
    <n v="28984"/>
    <x v="0"/>
  </r>
  <r>
    <n v="2"/>
    <x v="1"/>
    <s v="UDDYKING"/>
    <s v="INDEPENDENT"/>
    <n v="3456907"/>
    <s v="XV 747 GGE"/>
    <n v="40000"/>
    <n v="40000"/>
    <n v="28988"/>
    <x v="0"/>
  </r>
  <r>
    <n v="3"/>
    <x v="1"/>
    <s v="UDDYKING"/>
    <s v="INDEPENDENT"/>
    <n v="3456908"/>
    <s v="BDG 365 XL"/>
    <n v="40000"/>
    <n v="40000"/>
    <n v="28986"/>
    <x v="0"/>
  </r>
  <r>
    <n v="4"/>
    <x v="1"/>
    <s v="UDDYKING"/>
    <s v="INDEPENDENT"/>
    <n v="3456909"/>
    <s v="BJE 235 XA"/>
    <n v="40000"/>
    <n v="40000"/>
    <n v="28990"/>
    <x v="0"/>
  </r>
  <r>
    <n v="5"/>
    <x v="1"/>
    <s v="UDDYKING"/>
    <s v="INDEPENDENT"/>
    <n v="3456910"/>
    <s v="KRD 402 XA"/>
    <n v="40000"/>
    <n v="40000"/>
    <n v="28992"/>
    <x v="0"/>
  </r>
  <r>
    <n v="1"/>
    <x v="2"/>
    <s v="UDDYKING"/>
    <s v="INDEPENDENT"/>
    <n v="3456912"/>
    <s v="XX 75 FKJ"/>
    <n v="40000"/>
    <n v="40000"/>
    <n v="29101"/>
    <x v="0"/>
  </r>
  <r>
    <n v="2"/>
    <x v="2"/>
    <s v="RIQUEST"/>
    <s v="INDEPENDENT"/>
    <n v="3456990"/>
    <s v="UNC 550 XA"/>
    <n v="45000"/>
    <n v="45000"/>
    <n v="29073"/>
    <x v="1"/>
  </r>
  <r>
    <n v="3"/>
    <x v="2"/>
    <s v="RIQUEST"/>
    <s v="INDEPENDENT"/>
    <n v="3456995"/>
    <s v="ENU 85 ZH"/>
    <n v="45000"/>
    <n v="45000"/>
    <n v="29072"/>
    <x v="0"/>
  </r>
  <r>
    <n v="4"/>
    <x v="2"/>
    <s v="RIQUEST"/>
    <s v="INDEPENDENT"/>
    <n v="3456999"/>
    <s v="GGE 735 XQ"/>
    <n v="45000"/>
    <n v="45000"/>
    <n v="29070"/>
    <x v="0"/>
  </r>
  <r>
    <n v="5"/>
    <x v="2"/>
    <s v="RAPHGRASONS"/>
    <s v="INDEPENDENT"/>
    <n v="3456709"/>
    <s v="XM 695 KSF"/>
    <n v="40000"/>
    <n v="40000"/>
    <n v="29064"/>
    <x v="0"/>
  </r>
  <r>
    <n v="6"/>
    <x v="2"/>
    <s v="RAPHGRASONS"/>
    <s v="INDEPENDENT"/>
    <n v="3456710"/>
    <s v="NTE 37 XA"/>
    <n v="33000"/>
    <n v="33000"/>
    <n v="29063"/>
    <x v="0"/>
  </r>
  <r>
    <n v="7"/>
    <x v="2"/>
    <s v="UDDYKING"/>
    <s v="INDEPENDENT"/>
    <n v="3456911"/>
    <s v="BJE 235 XA"/>
    <n v="40000"/>
    <n v="40000"/>
    <n v="29102"/>
    <x v="0"/>
  </r>
  <r>
    <n v="8"/>
    <x v="2"/>
    <s v="RIQUEST"/>
    <s v="INDEPENDENT"/>
    <n v="3457002"/>
    <s v="ENU 202 XY"/>
    <n v="45000"/>
    <n v="45000"/>
    <n v="29075"/>
    <x v="0"/>
  </r>
  <r>
    <n v="9"/>
    <x v="2"/>
    <s v="UDDYKING"/>
    <s v="INDEPENDENT"/>
    <n v="3456914"/>
    <s v="KMM 11 XA"/>
    <n v="40000"/>
    <n v="40000"/>
    <n v="29103"/>
    <x v="0"/>
  </r>
  <r>
    <n v="10"/>
    <x v="2"/>
    <s v="UDDYKING"/>
    <s v="INDEPENDENT"/>
    <n v="3456913"/>
    <s v="DUK 384 XA"/>
    <n v="40000"/>
    <n v="40000"/>
    <n v="29106"/>
    <x v="0"/>
  </r>
  <r>
    <n v="11"/>
    <x v="2"/>
    <s v="RIQUEST"/>
    <s v="INDEPENDENT"/>
    <n v="3457012"/>
    <s v="AAA 109 XD"/>
    <n v="45000"/>
    <n v="45000"/>
    <n v="29105"/>
    <x v="0"/>
  </r>
  <r>
    <n v="12"/>
    <x v="2"/>
    <s v="RIQUEST"/>
    <s v="INDEPENDENT"/>
    <n v="3457001"/>
    <s v="KRK 299 XA"/>
    <n v="45000"/>
    <n v="45000"/>
    <n v="29107"/>
    <x v="0"/>
  </r>
  <r>
    <n v="13"/>
    <x v="2"/>
    <s v="RIQUEST"/>
    <s v="INDEPENDENT"/>
    <n v="3457000"/>
    <s v="UMA 172 ZK"/>
    <n v="45000"/>
    <n v="45000"/>
    <n v="29108"/>
    <x v="0"/>
  </r>
  <r>
    <n v="14"/>
    <x v="2"/>
    <s v="RIQUEST"/>
    <s v="INDEPENDENT"/>
    <n v="3456997"/>
    <s v="AAA 341 XQ"/>
    <n v="45000"/>
    <n v="45000"/>
    <n v="29104"/>
    <x v="0"/>
  </r>
  <r>
    <n v="15"/>
    <x v="2"/>
    <s v="RIQUEST"/>
    <s v="INDEPENDENT"/>
    <n v="3456991"/>
    <s v="GGE 02 XR"/>
    <n v="45000"/>
    <n v="45000"/>
    <n v="29110"/>
    <x v="1"/>
  </r>
  <r>
    <n v="16"/>
    <x v="2"/>
    <s v="RIQUEST"/>
    <s v="INDEPENDENT"/>
    <n v="3456996"/>
    <s v="JMT 386 YR"/>
    <n v="45000"/>
    <n v="45000"/>
    <n v="29111"/>
    <x v="0"/>
  </r>
  <r>
    <n v="1"/>
    <x v="3"/>
    <s v="RIQUEST OIL"/>
    <s v="INDEPENDENT"/>
    <n v="3456992"/>
    <s v="UNC 525 XA"/>
    <n v="45000"/>
    <n v="45000"/>
    <n v="29116"/>
    <x v="1"/>
  </r>
  <r>
    <n v="2"/>
    <x v="3"/>
    <s v="RIQUEST OIL"/>
    <s v="INDEPENDENT"/>
    <n v="3457003"/>
    <s v="KUJ 935 XU"/>
    <n v="45000"/>
    <n v="45000"/>
    <n v="29115"/>
    <x v="0"/>
  </r>
  <r>
    <n v="3"/>
    <x v="3"/>
    <s v="RIQUEST OIL"/>
    <s v="INDEPENDENT"/>
    <n v="3457004"/>
    <s v="KWL 423 ZA"/>
    <n v="45000"/>
    <n v="45000"/>
    <n v="29114"/>
    <x v="0"/>
  </r>
  <r>
    <n v="4"/>
    <x v="3"/>
    <s v="RIQUEST OIL"/>
    <s v="INDEPENDENT"/>
    <n v="3457006"/>
    <s v="ABJ 834 YJ"/>
    <n v="45000"/>
    <n v="45000"/>
    <n v="29113"/>
    <x v="1"/>
  </r>
  <r>
    <n v="5"/>
    <x v="3"/>
    <s v="RIQUEST OIL"/>
    <s v="INDEPENDENT"/>
    <n v="3457005"/>
    <s v="KJA 51 XB"/>
    <n v="45000"/>
    <n v="45000"/>
    <n v="29112"/>
    <x v="1"/>
  </r>
  <r>
    <n v="6"/>
    <x v="3"/>
    <s v="RIQUEST OIL"/>
    <s v="INDEPENDENT"/>
    <n v="3456994"/>
    <s v="EZA 900 XA"/>
    <n v="45000"/>
    <n v="45000"/>
    <n v="29125"/>
    <x v="0"/>
  </r>
  <r>
    <n v="7"/>
    <x v="3"/>
    <s v="RIQUEST OIL"/>
    <s v="INDEPENDENT"/>
    <n v="3457013"/>
    <s v="SSM 747 ZJ"/>
    <n v="45000"/>
    <n v="45000"/>
    <n v="29121"/>
    <x v="0"/>
  </r>
  <r>
    <n v="8"/>
    <x v="3"/>
    <s v="RAPHGRASONS"/>
    <s v="INDEPENDENT"/>
    <n v="3456900"/>
    <s v="XM 695 KSF"/>
    <n v="40000"/>
    <n v="40000"/>
    <n v="29120"/>
    <x v="0"/>
  </r>
  <r>
    <n v="9"/>
    <x v="3"/>
    <s v="RIQUEST OIL"/>
    <s v="INDEPENDENT"/>
    <n v="3456993"/>
    <s v="HAF 842 XA"/>
    <n v="45000"/>
    <n v="45000"/>
    <n v="29130"/>
    <x v="1"/>
  </r>
  <r>
    <n v="10"/>
    <x v="3"/>
    <s v="UDDYKING"/>
    <s v="INDEPENDENT"/>
    <n v="3456915"/>
    <s v="BDG 365 XL"/>
    <n v="40000"/>
    <n v="40000"/>
    <n v="29129"/>
    <x v="0"/>
  </r>
  <r>
    <n v="11"/>
    <x v="3"/>
    <s v="UDDYKING"/>
    <s v="INDEPENDENT"/>
    <n v="3456916"/>
    <s v="KRD 402 XA"/>
    <n v="40000"/>
    <n v="40000"/>
    <n v="29132"/>
    <x v="0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134">
  <r>
    <n v="1"/>
    <d v="2017-05-02T00:00:00"/>
    <s v="RIQUEST"/>
    <s v="INDEPENDENT"/>
    <n v="3454811"/>
    <s v="YLA 64 XM"/>
    <n v="40000"/>
    <n v="40000"/>
    <n v="5276"/>
    <s v="CALABAR"/>
    <x v="0"/>
  </r>
  <r>
    <n v="2"/>
    <d v="2017-05-02T00:00:00"/>
    <s v="CEAPEES"/>
    <s v="INDEPENDENT"/>
    <n v="3454987"/>
    <s v="NCH 227 XA"/>
    <n v="40000"/>
    <n v="40000"/>
    <n v="5278"/>
    <s v="CALABAR"/>
    <x v="0"/>
  </r>
  <r>
    <n v="3"/>
    <d v="2017-05-02T00:00:00"/>
    <s v="MALLERI"/>
    <s v="INDEPENDENT"/>
    <n v="3454960"/>
    <s v="AUQ 43 XA"/>
    <n v="40000"/>
    <n v="40000"/>
    <n v="5277"/>
    <s v="CALABAR"/>
    <x v="0"/>
  </r>
  <r>
    <n v="4"/>
    <d v="2017-05-02T00:00:00"/>
    <s v="UDDYKING"/>
    <s v="INDEPENDENT"/>
    <n v="3454965"/>
    <s v="BJE 235 XA"/>
    <n v="40000"/>
    <n v="40000"/>
    <n v="5279"/>
    <s v="CALABAR"/>
    <x v="0"/>
  </r>
  <r>
    <n v="5"/>
    <d v="2017-05-08T00:00:00"/>
    <s v="UDDYKING"/>
    <s v="INDEPENDENT"/>
    <n v="3454964"/>
    <s v="XV 747 GGE"/>
    <n v="40000"/>
    <n v="40000"/>
    <n v="5280"/>
    <s v="CALABAR"/>
    <x v="0"/>
  </r>
  <r>
    <n v="6"/>
    <d v="2017-05-08T00:00:00"/>
    <s v="UDDYKING"/>
    <s v="INDEPENDENT"/>
    <n v="3454966"/>
    <s v="KRD 402 XA"/>
    <n v="40000"/>
    <n v="40000"/>
    <n v="5286"/>
    <s v="CALABAR"/>
    <x v="0"/>
  </r>
  <r>
    <n v="7"/>
    <d v="2017-05-08T00:00:00"/>
    <s v="UDDYKING"/>
    <s v="INDEPENDENT"/>
    <n v="3454967"/>
    <s v="BJE 235 XA"/>
    <n v="40000"/>
    <n v="40000"/>
    <n v="5281"/>
    <s v="CALABAR"/>
    <x v="0"/>
  </r>
  <r>
    <n v="8"/>
    <d v="2017-05-08T00:00:00"/>
    <s v="UDDYKING"/>
    <s v="INDEPENDENT"/>
    <n v="3454970"/>
    <s v="BDG 365 XL"/>
    <n v="40000"/>
    <n v="40000"/>
    <n v="5285"/>
    <s v="CALABAR"/>
    <x v="0"/>
  </r>
  <r>
    <n v="9"/>
    <d v="2017-05-08T00:00:00"/>
    <s v="UDDYKING"/>
    <s v="INDEPENDENT"/>
    <n v="3454971"/>
    <s v="XX 75 FKJ"/>
    <n v="40000"/>
    <n v="40000"/>
    <n v="5288"/>
    <s v="CALABAR"/>
    <x v="0"/>
  </r>
  <r>
    <n v="10"/>
    <d v="2017-05-08T00:00:00"/>
    <s v="UDDYKING"/>
    <s v="INDEPENDENT"/>
    <n v="3454972"/>
    <s v="DUK 384 XA"/>
    <n v="40000"/>
    <n v="40000"/>
    <n v="5282"/>
    <s v="CALABAR"/>
    <x v="0"/>
  </r>
  <r>
    <n v="11"/>
    <d v="2017-05-08T00:00:00"/>
    <s v="BEULAVEZ"/>
    <s v="INDEPENDENT"/>
    <n v="3454803"/>
    <s v="NCH 156 XA"/>
    <n v="40000"/>
    <n v="40000"/>
    <n v="5287"/>
    <s v="CALABAR"/>
    <x v="0"/>
  </r>
  <r>
    <n v="12"/>
    <d v="2017-05-08T00:00:00"/>
    <s v="BEULAVEZ"/>
    <s v="INDEPENDENT"/>
    <n v="3454804"/>
    <s v="AAA 109 XD"/>
    <n v="40000"/>
    <n v="40000"/>
    <n v="5284"/>
    <s v="CALABAR"/>
    <x v="0"/>
  </r>
  <r>
    <n v="13"/>
    <d v="2017-05-08T00:00:00"/>
    <s v="CEAPEES"/>
    <s v="INDEPENDENT"/>
    <n v="3454986"/>
    <s v="BWR 740 XA"/>
    <n v="40000"/>
    <n v="40000"/>
    <n v="5283"/>
    <s v="CALABAR"/>
    <x v="0"/>
  </r>
  <r>
    <n v="14"/>
    <d v="2017-05-08T00:00:00"/>
    <s v="DAN KANO"/>
    <s v="INDEPENDENT"/>
    <n v="3454955"/>
    <s v="XA 409 KPD"/>
    <n v="33000"/>
    <n v="33000"/>
    <n v="5289"/>
    <s v="CALABAR"/>
    <x v="0"/>
  </r>
  <r>
    <n v="15"/>
    <d v="2017-05-09T00:00:00"/>
    <s v="RAPHGRASONS"/>
    <s v="INDEPENDENT"/>
    <n v="3454809"/>
    <s v="XM 695 KSF"/>
    <n v="40000"/>
    <n v="40000"/>
    <n v="5552"/>
    <s v="CALABAR"/>
    <x v="0"/>
  </r>
  <r>
    <n v="16"/>
    <d v="2017-05-09T00:00:00"/>
    <s v="AUSMA OIL"/>
    <s v="INDEPENDENT"/>
    <n v="3456321"/>
    <s v="KRD 457 XB "/>
    <n v="45000"/>
    <n v="45000"/>
    <n v="5555"/>
    <s v="CALABAR"/>
    <x v="0"/>
  </r>
  <r>
    <n v="17"/>
    <d v="2017-05-09T00:00:00"/>
    <s v="AUSMA OIL"/>
    <s v="INDEPENDENT"/>
    <n v="3456322"/>
    <s v="ABA 788 YG"/>
    <n v="45000"/>
    <n v="45000"/>
    <n v="5299"/>
    <s v="CALABAR"/>
    <x v="0"/>
  </r>
  <r>
    <n v="18"/>
    <d v="2017-05-09T00:00:00"/>
    <s v="DARAMFON"/>
    <s v="INDEPENDENT"/>
    <n v="3456327"/>
    <s v="EKY 296 XT"/>
    <n v="40000"/>
    <n v="40000"/>
    <n v="5294"/>
    <s v="CALABAR"/>
    <x v="0"/>
  </r>
  <r>
    <n v="19"/>
    <d v="2017-05-09T00:00:00"/>
    <s v="DARAMFON"/>
    <s v="INDEPENDENT"/>
    <n v="3456328"/>
    <s v="EKY 297 XT"/>
    <n v="40000"/>
    <n v="40000"/>
    <n v="5292"/>
    <s v="CALABAR"/>
    <x v="0"/>
  </r>
  <r>
    <n v="20"/>
    <d v="2017-05-09T00:00:00"/>
    <s v="DARAMFON"/>
    <s v="INDEPENDENT"/>
    <n v="3456329"/>
    <s v="KET 152 XA"/>
    <n v="40000"/>
    <n v="40000"/>
    <n v="5291"/>
    <s v="CALABAR"/>
    <x v="0"/>
  </r>
  <r>
    <n v="21"/>
    <d v="2017-05-09T00:00:00"/>
    <s v="DARAMFON"/>
    <s v="INDEPENDENT"/>
    <n v="3456330"/>
    <s v="AUQ  43 XA"/>
    <n v="40000"/>
    <n v="40000"/>
    <n v="5290"/>
    <s v="CALABAR"/>
    <x v="0"/>
  </r>
  <r>
    <n v="22"/>
    <d v="2017-05-09T00:00:00"/>
    <s v="TOGETHER CITY"/>
    <s v="INDEPENDENT"/>
    <n v="3456335"/>
    <s v="XT 160 BDG"/>
    <n v="40000"/>
    <n v="40000"/>
    <n v="5300"/>
    <s v="CALABAR"/>
    <x v="0"/>
  </r>
  <r>
    <n v="23"/>
    <d v="2017-05-09T00:00:00"/>
    <s v="CEAPEES"/>
    <s v="INDEPENDENT"/>
    <n v="3454988"/>
    <s v="GGE 356 XA"/>
    <n v="40000"/>
    <n v="40000"/>
    <n v="5293"/>
    <s v="CALABAR"/>
    <x v="0"/>
  </r>
  <r>
    <n v="24"/>
    <d v="2017-05-09T00:00:00"/>
    <s v="DAN KANO"/>
    <s v="INDEPENDENT"/>
    <n v="3454956"/>
    <s v="JAL 101 XA"/>
    <n v="40000"/>
    <n v="40000"/>
    <n v="5554"/>
    <s v="CALABAR"/>
    <x v="0"/>
  </r>
  <r>
    <n v="25"/>
    <d v="2017-05-09T00:00:00"/>
    <s v="CONE OIL"/>
    <s v="INDEPENDENT"/>
    <n v="3454963"/>
    <s v="ANA 72 XA"/>
    <n v="33000"/>
    <n v="33000"/>
    <n v="5551"/>
    <s v="CALABAR"/>
    <x v="0"/>
  </r>
  <r>
    <n v="26"/>
    <d v="2017-05-09T00:00:00"/>
    <s v="NELSON"/>
    <s v="INDEPENDENT"/>
    <n v="3454842"/>
    <s v="ENU 359 YA"/>
    <n v="33000"/>
    <n v="33000"/>
    <n v="5556"/>
    <s v="CALABAR"/>
    <x v="0"/>
  </r>
  <r>
    <n v="27"/>
    <d v="2017-05-09T00:00:00"/>
    <s v="JONG NIG"/>
    <s v="INDEPENDENT"/>
    <n v="3454982"/>
    <s v="LND 796 XL"/>
    <n v="60000"/>
    <n v="60000"/>
    <n v="5296"/>
    <s v="CALABAR"/>
    <x v="0"/>
  </r>
  <r>
    <n v="28"/>
    <d v="2017-05-09T00:00:00"/>
    <s v="JONG NIG"/>
    <s v="INDEPENDENT"/>
    <n v="3454983"/>
    <s v="EZA 293 XA"/>
    <n v="60000"/>
    <n v="60000"/>
    <n v="5297"/>
    <s v="CALABAR"/>
    <x v="0"/>
  </r>
  <r>
    <n v="29"/>
    <d v="2017-05-09T00:00:00"/>
    <s v="JONG NIG"/>
    <s v="INDEPENDENT"/>
    <n v="3454984"/>
    <s v="EZA 294 XA"/>
    <n v="60000"/>
    <n v="60000"/>
    <n v="5295"/>
    <s v="CALABAR"/>
    <x v="0"/>
  </r>
  <r>
    <n v="30"/>
    <d v="2017-05-09T00:00:00"/>
    <s v="JONG NIG"/>
    <s v="INDEPENDENT"/>
    <n v="3454985"/>
    <s v="UMA 676 YW"/>
    <n v="60000"/>
    <n v="60000"/>
    <n v="5298"/>
    <s v="CALABAR"/>
    <x v="0"/>
  </r>
  <r>
    <n v="31"/>
    <d v="2017-05-09T00:00:00"/>
    <s v="RIQUEST OIL"/>
    <s v="INDEPENDENT"/>
    <n v="3454813"/>
    <s v="XA 452 BKS"/>
    <n v="40000"/>
    <n v="40000"/>
    <n v="5553"/>
    <s v="CALABAR"/>
    <x v="0"/>
  </r>
  <r>
    <n v="32"/>
    <d v="2017-05-10T00:00:00"/>
    <s v="TRANS-S0SSA"/>
    <s v="INDEPENDENT"/>
    <n v="3455343"/>
    <s v="LND 176 XM"/>
    <n v="33000"/>
    <n v="33000"/>
    <n v="5577"/>
    <s v="CALABAR"/>
    <x v="0"/>
  </r>
  <r>
    <n v="33"/>
    <d v="2017-05-10T00:00:00"/>
    <s v="DAN DOLLARS"/>
    <s v="INDEPENDENT"/>
    <n v="3456333"/>
    <s v="XA 998 KMR"/>
    <n v="33000"/>
    <n v="33000"/>
    <n v="5559"/>
    <s v="CALABAR"/>
    <x v="0"/>
  </r>
  <r>
    <n v="34"/>
    <d v="2017-05-10T00:00:00"/>
    <s v="DAN DOLLARS"/>
    <s v="INDEPENDENT"/>
    <n v="3456334"/>
    <s v="XF 232 ABA"/>
    <n v="33000"/>
    <n v="33000"/>
    <n v="5560"/>
    <s v="CALABAR"/>
    <x v="0"/>
  </r>
  <r>
    <n v="35"/>
    <d v="2017-05-10T00:00:00"/>
    <s v="NELSON"/>
    <s v="INDEPENDENT"/>
    <n v="3456336"/>
    <s v="XA 304 AFM"/>
    <n v="33000"/>
    <n v="33000"/>
    <n v="5578"/>
    <s v="CALABAR"/>
    <x v="0"/>
  </r>
  <r>
    <n v="36"/>
    <d v="2017-05-10T00:00:00"/>
    <s v="NELSON"/>
    <s v="INDEPENDENT"/>
    <n v="3454843"/>
    <s v="GME 256 XB"/>
    <n v="33000"/>
    <n v="33000"/>
    <n v="5566"/>
    <s v="CALABAR"/>
    <x v="0"/>
  </r>
  <r>
    <n v="37"/>
    <d v="2017-05-10T00:00:00"/>
    <s v="RAPHGRASONS"/>
    <s v="INDEPENDENT"/>
    <s v="3456 349"/>
    <s v="NTE 37 XA"/>
    <n v="33000"/>
    <n v="33000"/>
    <n v="5574"/>
    <s v="CALABAR"/>
    <x v="0"/>
  </r>
  <r>
    <n v="38"/>
    <d v="2017-05-10T00:00:00"/>
    <s v="BEULAVEZ"/>
    <s v="INDEPENDENT"/>
    <n v="3454802"/>
    <s v="SSM 747 ZJ"/>
    <n v="40000"/>
    <n v="40000"/>
    <n v="5563"/>
    <s v="CALABAR"/>
    <x v="0"/>
  </r>
  <r>
    <n v="39"/>
    <d v="2017-05-10T00:00:00"/>
    <s v="BEULAVEZ"/>
    <s v="INDEPENDENT"/>
    <n v="3454805"/>
    <s v="FGG 172 YR"/>
    <n v="40000"/>
    <n v="40000"/>
    <n v="5576"/>
    <s v="CALABAR"/>
    <x v="0"/>
  </r>
  <r>
    <n v="40"/>
    <d v="2017-05-10T00:00:00"/>
    <s v="MALSON"/>
    <s v="INDEPENDENT"/>
    <n v="3456337"/>
    <s v="FKJ 04 XP"/>
    <n v="40000"/>
    <n v="40000"/>
    <n v="5570"/>
    <s v="CALABAR"/>
    <x v="0"/>
  </r>
  <r>
    <n v="41"/>
    <d v="2017-05-10T00:00:00"/>
    <s v="MALSON"/>
    <s v="INDEPENDENT"/>
    <n v="3456338"/>
    <s v="LSR 590 XR"/>
    <n v="40000"/>
    <n v="40000"/>
    <n v="5571"/>
    <s v="CALABAR"/>
    <x v="0"/>
  </r>
  <r>
    <n v="42"/>
    <d v="2017-05-10T00:00:00"/>
    <s v="DARAMFON"/>
    <s v="INDEPENDENT"/>
    <n v="3456331"/>
    <s v="AUQ 43 XA"/>
    <n v="40000"/>
    <n v="40000"/>
    <n v="5581"/>
    <s v="CALABAR"/>
    <x v="0"/>
  </r>
  <r>
    <n v="43"/>
    <d v="2017-05-10T00:00:00"/>
    <s v="DARAMFON"/>
    <s v="INDEPENDENT"/>
    <n v="3456332"/>
    <s v="EKY 297 XT"/>
    <n v="40000"/>
    <n v="40000"/>
    <n v="5580"/>
    <s v="CALABAR"/>
    <x v="0"/>
  </r>
  <r>
    <n v="44"/>
    <d v="2017-05-10T00:00:00"/>
    <s v="TOP RICHBLESS"/>
    <s v="INDEPENDENT"/>
    <n v="3456340"/>
    <s v="XZ 876 EKY"/>
    <n v="33000"/>
    <n v="33000"/>
    <n v="5579"/>
    <s v="CALABAR"/>
    <x v="0"/>
  </r>
  <r>
    <n v="45"/>
    <d v="2017-05-10T00:00:00"/>
    <s v="RIQUEST "/>
    <s v="INDEPENDENT"/>
    <n v="3454810"/>
    <s v="GWA 835 YE"/>
    <n v="40000"/>
    <n v="40000"/>
    <n v="5572"/>
    <s v="CALABAR"/>
    <x v="0"/>
  </r>
  <r>
    <n v="46"/>
    <d v="2017-05-10T00:00:00"/>
    <s v="AUSMA"/>
    <s v="INDEPENDENT"/>
    <n v="3456373"/>
    <s v="YRR 43 XA"/>
    <n v="40000"/>
    <n v="40000"/>
    <n v="5567"/>
    <s v="CALABAR"/>
    <x v="0"/>
  </r>
  <r>
    <n v="47"/>
    <d v="2017-05-10T00:00:00"/>
    <s v="DAN KANO"/>
    <s v="INDEPENDENT"/>
    <n v="3454958"/>
    <s v="AKP 181 XA"/>
    <n v="40000"/>
    <n v="40000"/>
    <n v="5568"/>
    <s v="CALABAR"/>
    <x v="0"/>
  </r>
  <r>
    <n v="48"/>
    <d v="2017-05-10T00:00:00"/>
    <s v="DAN KANO"/>
    <s v="INDEPENDENT"/>
    <n v="3454959"/>
    <s v="SDA 339 XA"/>
    <n v="40000"/>
    <n v="40000"/>
    <n v="5573"/>
    <s v="CALABAR"/>
    <x v="0"/>
  </r>
  <r>
    <n v="49"/>
    <d v="2017-05-10T00:00:00"/>
    <s v="UDDYKING"/>
    <s v="INDEPENDENT"/>
    <n v="3456363"/>
    <s v="BJE 235 XA"/>
    <n v="40000"/>
    <n v="40000"/>
    <n v="5558"/>
    <s v="CALABAR"/>
    <x v="0"/>
  </r>
  <r>
    <n v="50"/>
    <d v="2017-05-10T00:00:00"/>
    <s v="UDDYKING"/>
    <s v="INDEPENDENT"/>
    <n v="3456365"/>
    <s v="XV 747 GGE"/>
    <n v="40000"/>
    <n v="40000"/>
    <n v="5565"/>
    <s v="CALABAR"/>
    <x v="0"/>
  </r>
  <r>
    <n v="51"/>
    <d v="2017-05-10T00:00:00"/>
    <s v="UDDYKING"/>
    <s v="INDEPENDENT"/>
    <n v="3456366"/>
    <s v="KRD 402 XA"/>
    <n v="40000"/>
    <n v="40000"/>
    <n v="5564"/>
    <s v="CALABAR"/>
    <x v="0"/>
  </r>
  <r>
    <n v="52"/>
    <d v="2017-05-10T00:00:00"/>
    <s v="UDDYKING"/>
    <s v="INDEPENDENT"/>
    <n v="3456367"/>
    <s v="BDG 365 XL"/>
    <n v="40000"/>
    <n v="40000"/>
    <n v="5561"/>
    <s v="CALABAR"/>
    <x v="0"/>
  </r>
  <r>
    <n v="53"/>
    <d v="2017-05-10T00:00:00"/>
    <s v="UDDYKING"/>
    <s v="INDEPENDENT"/>
    <n v="3456368"/>
    <s v="XX 75 FKJ"/>
    <n v="40000"/>
    <n v="40000"/>
    <n v="5557"/>
    <s v="CALABAR"/>
    <x v="0"/>
  </r>
  <r>
    <n v="54"/>
    <d v="2017-05-10T00:00:00"/>
    <s v="UDDYKING"/>
    <s v="INDEPENDENT"/>
    <n v="3456369"/>
    <s v="XJ 464 RSH"/>
    <n v="40000"/>
    <n v="40000"/>
    <n v="5569"/>
    <s v="CALABAR"/>
    <x v="0"/>
  </r>
  <r>
    <n v="55"/>
    <d v="2017-05-10T00:00:00"/>
    <s v="UDDYKING"/>
    <s v="INDEPENDENT"/>
    <n v="3456370"/>
    <s v="GGU  272 XA"/>
    <n v="40000"/>
    <n v="40000"/>
    <n v="5575"/>
    <s v="CALABAR"/>
    <x v="0"/>
  </r>
  <r>
    <n v="56"/>
    <d v="2017-05-10T00:00:00"/>
    <s v="TOP RICHBLESS"/>
    <s v="INDEPENDENT"/>
    <n v="3456339"/>
    <s v="XR  754 ABJ"/>
    <n v="33000"/>
    <n v="33000"/>
    <n v="5562"/>
    <s v="CALABAR"/>
    <x v="0"/>
  </r>
  <r>
    <n v="57"/>
    <d v="2017-05-11T00:00:00"/>
    <s v="AUSMA"/>
    <s v="INDEPENDENT"/>
    <n v="3456351"/>
    <s v="XZ 784 AGL"/>
    <n v="33000"/>
    <n v="33000"/>
    <n v="5595"/>
    <s v="CALABAR"/>
    <x v="0"/>
  </r>
  <r>
    <n v="58"/>
    <d v="2017-05-11T00:00:00"/>
    <s v="AUSMA"/>
    <s v="INDEPENDENT"/>
    <n v="3456374"/>
    <s v="BNS 248 XA"/>
    <n v="40000"/>
    <n v="40000"/>
    <n v="5598"/>
    <s v="CALABAR"/>
    <x v="0"/>
  </r>
  <r>
    <n v="59"/>
    <d v="2017-05-11T00:00:00"/>
    <s v="RAPHGRASONS"/>
    <s v="INDEPENDENT"/>
    <n v="3454808"/>
    <s v="KTE 74 XA"/>
    <n v="33000"/>
    <n v="33000"/>
    <n v="5594"/>
    <s v="CALABAR"/>
    <x v="0"/>
  </r>
  <r>
    <n v="60"/>
    <d v="2017-05-11T00:00:00"/>
    <s v="TRANS SOSSA"/>
    <s v="INDEPENDENT"/>
    <n v="3456344"/>
    <s v="KTU 634 XQ"/>
    <n v="33000"/>
    <n v="33000"/>
    <n v="5596"/>
    <s v="CALABAR"/>
    <x v="0"/>
  </r>
  <r>
    <n v="61"/>
    <d v="2017-05-11T00:00:00"/>
    <s v="TRANS SOSSA"/>
    <s v="INDEPENDENT"/>
    <n v="3456345"/>
    <s v="LND 176 XM"/>
    <n v="33000"/>
    <n v="33000"/>
    <n v="5585"/>
    <s v="CALABAR"/>
    <x v="0"/>
  </r>
  <r>
    <n v="62"/>
    <d v="2017-05-11T00:00:00"/>
    <s v="UDDYKING"/>
    <s v="INDEPENDENT"/>
    <n v="3456362"/>
    <s v="CKK 146 XA"/>
    <n v="40000"/>
    <n v="40000"/>
    <n v="5597"/>
    <s v="CALABAR"/>
    <x v="0"/>
  </r>
  <r>
    <n v="63"/>
    <d v="2017-05-11T00:00:00"/>
    <s v="UDDYKING"/>
    <s v="INDEPENDENT"/>
    <n v="3456364"/>
    <s v="DUK 384 XA"/>
    <n v="40000"/>
    <n v="40000"/>
    <n v="5582"/>
    <s v="CALABAR"/>
    <x v="0"/>
  </r>
  <r>
    <n v="64"/>
    <d v="2017-05-11T00:00:00"/>
    <s v="TOGETHER CITY"/>
    <s v="INDEPENDENT"/>
    <n v="3454807"/>
    <s v="EFE 263 XA"/>
    <n v="40000"/>
    <n v="40000"/>
    <n v="5587"/>
    <s v="CALABAR"/>
    <x v="0"/>
  </r>
  <r>
    <n v="65"/>
    <d v="2017-05-11T00:00:00"/>
    <s v="TOGETHER CITY"/>
    <s v="INDEPENDENT"/>
    <n v="3456350"/>
    <s v="XT I60 BDG"/>
    <n v="40000"/>
    <n v="40000"/>
    <n v="5584"/>
    <s v="CALABAR"/>
    <x v="0"/>
  </r>
  <r>
    <n v="66"/>
    <d v="2017-05-11T00:00:00"/>
    <s v="CEAPEES"/>
    <s v="INDEPENDENT"/>
    <n v="3454989"/>
    <s v="AKD 472 XS"/>
    <n v="40000"/>
    <n v="40000"/>
    <n v="5586"/>
    <s v="CALABAR"/>
    <x v="0"/>
  </r>
  <r>
    <n v="67"/>
    <d v="2017-05-11T00:00:00"/>
    <s v="JONG NIG"/>
    <s v="INDEPENDENT"/>
    <n v="3456372"/>
    <s v="UMA 678 YW"/>
    <n v="54000"/>
    <n v="54000"/>
    <n v="5591"/>
    <s v="CALABAR"/>
    <x v="0"/>
  </r>
  <r>
    <n v="68"/>
    <d v="2017-05-11T00:00:00"/>
    <s v="JONG NIG"/>
    <s v="INDEPENDENT"/>
    <n v="3456377"/>
    <s v="APP 81 XL"/>
    <n v="54000"/>
    <n v="54000"/>
    <n v="5592"/>
    <s v="CALABAR"/>
    <x v="0"/>
  </r>
  <r>
    <n v="69"/>
    <d v="2017-05-11T00:00:00"/>
    <s v="RIQUEST OIL"/>
    <s v="INDEPENDENT"/>
    <n v="3456378"/>
    <s v="NCH 156 XA"/>
    <n v="45000"/>
    <n v="45000"/>
    <n v="5583"/>
    <s v="CALABAR"/>
    <x v="0"/>
  </r>
  <r>
    <n v="70"/>
    <d v="2017-05-11T00:00:00"/>
    <s v="RIQUEST OIL"/>
    <s v="INDEPENDENT"/>
    <n v="3456380"/>
    <s v="BKS 325 XA"/>
    <n v="45000"/>
    <n v="45000"/>
    <n v="5590"/>
    <s v="CALABAR"/>
    <x v="0"/>
  </r>
  <r>
    <n v="71"/>
    <d v="2017-05-11T00:00:00"/>
    <s v="CONE OIL"/>
    <s v="INDEPENDENT"/>
    <n v="3456342"/>
    <s v="XA 544 DUK"/>
    <n v="40000"/>
    <n v="40000"/>
    <n v="5588"/>
    <s v="CALABAR"/>
    <x v="0"/>
  </r>
  <r>
    <n v="72"/>
    <d v="2017-05-11T00:00:00"/>
    <s v="CONE OIL"/>
    <s v="INDEPENDENT"/>
    <n v="3456341"/>
    <s v="SSM 644 ZS"/>
    <n v="45000"/>
    <n v="45000"/>
    <n v="5589"/>
    <s v="CALABAR"/>
    <x v="0"/>
  </r>
  <r>
    <n v="73"/>
    <d v="2017-05-11T00:00:00"/>
    <s v="BEULAVEZ"/>
    <s v="INDEPENDENT"/>
    <n v="3456381"/>
    <s v="CAL 611 XA"/>
    <n v="45000"/>
    <n v="45000"/>
    <n v="5594"/>
    <s v="CALABAR"/>
    <x v="0"/>
  </r>
  <r>
    <n v="74"/>
    <d v="2017-05-12T00:00:00"/>
    <s v="TRANS SOSSA"/>
    <s v="INDEPENDENT"/>
    <n v="3456346"/>
    <s v="KTU 634 XQ"/>
    <n v="33000"/>
    <n v="33000"/>
    <n v="6109"/>
    <s v="CALABAR"/>
    <x v="0"/>
  </r>
  <r>
    <n v="75"/>
    <d v="2017-05-12T00:00:00"/>
    <s v="RIQUEST"/>
    <s v="INDEPENDENT"/>
    <n v="3456379"/>
    <s v="AAA 109 XD"/>
    <n v="45000"/>
    <n v="45000"/>
    <n v="6106"/>
    <s v="CALABAR"/>
    <x v="0"/>
  </r>
  <r>
    <n v="76"/>
    <d v="2017-05-12T00:00:00"/>
    <s v="RIQUEST"/>
    <s v="INDEPENDENT"/>
    <n v="3456388"/>
    <s v="SSM 747 ZJ"/>
    <n v="45000"/>
    <n v="45000"/>
    <n v="6107"/>
    <s v="CALABAR"/>
    <x v="0"/>
  </r>
  <r>
    <n v="77"/>
    <d v="2017-05-12T00:00:00"/>
    <s v="MALSON"/>
    <s v="INDEPENDENT"/>
    <n v="3456390"/>
    <s v="XT 160 BDG"/>
    <n v="40000"/>
    <n v="40000"/>
    <n v="6103"/>
    <s v="CALABAR"/>
    <x v="0"/>
  </r>
  <r>
    <n v="78"/>
    <d v="2017-05-12T00:00:00"/>
    <s v="UDDYKING"/>
    <s v="INDEPENDENT"/>
    <n v="3456358"/>
    <s v="FKJ 04 XP"/>
    <n v="40000"/>
    <n v="40000"/>
    <n v="6108"/>
    <s v="CALABAR"/>
    <x v="0"/>
  </r>
  <r>
    <n v="79"/>
    <d v="2017-05-12T00:00:00"/>
    <s v="UDDYKING"/>
    <s v="INDEPENDENT"/>
    <n v="3456357"/>
    <s v="XV 747 GGE"/>
    <n v="40000"/>
    <n v="40000"/>
    <n v="6102"/>
    <s v="CALABAR"/>
    <x v="0"/>
  </r>
  <r>
    <n v="80"/>
    <d v="2017-05-12T00:00:00"/>
    <s v="UDDYKING"/>
    <s v="INDEPENDENT"/>
    <n v="3456355"/>
    <s v="KRD 402 XA"/>
    <n v="40000"/>
    <n v="40000"/>
    <n v="5600"/>
    <s v="CALABAR"/>
    <x v="0"/>
  </r>
  <r>
    <n v="81"/>
    <d v="2017-05-12T00:00:00"/>
    <s v="UDDYKING"/>
    <s v="INDEPENDENT"/>
    <n v="3456353"/>
    <s v="XX 75 FKJ"/>
    <n v="40000"/>
    <n v="40000"/>
    <n v="5599"/>
    <s v="CALABAR"/>
    <x v="0"/>
  </r>
  <r>
    <n v="82"/>
    <d v="2017-05-12T00:00:00"/>
    <s v="UDDYKING"/>
    <s v="INDEPENDENT"/>
    <n v="3456356"/>
    <s v="BJE 235 XA"/>
    <n v="40000"/>
    <n v="40000"/>
    <n v="5598"/>
    <s v="CALABAR"/>
    <x v="0"/>
  </r>
  <r>
    <n v="83"/>
    <d v="2017-05-12T00:00:00"/>
    <s v="UDDYKING"/>
    <s v="INDEPENDENT"/>
    <n v="3456361"/>
    <s v="DUK 384 XA"/>
    <n v="40000"/>
    <n v="40000"/>
    <n v="6104"/>
    <s v="CALABAR"/>
    <x v="0"/>
  </r>
  <r>
    <n v="84"/>
    <d v="2017-05-12T00:00:00"/>
    <s v="RAPHGRASONS"/>
    <s v="INDEPENDENT"/>
    <n v="3456325"/>
    <s v="NTE 37 XA"/>
    <n v="33000"/>
    <n v="33000"/>
    <n v="6105"/>
    <s v="CALABAR"/>
    <x v="0"/>
  </r>
  <r>
    <n v="85"/>
    <d v="2017-05-12T00:00:00"/>
    <s v="RAPHGRASONS"/>
    <s v="INDEPENDENT"/>
    <n v="3456950"/>
    <s v="XM 695 KSF"/>
    <n v="40000"/>
    <n v="40000"/>
    <n v="6101"/>
    <s v="CALABAR"/>
    <x v="0"/>
  </r>
  <r>
    <n v="86"/>
    <d v="2017-05-15T00:00:00"/>
    <s v="STANEL"/>
    <s v="INDEPENDENT"/>
    <n v="3456425"/>
    <s v="BKK 472 XA"/>
    <n v="50000"/>
    <n v="50000"/>
    <n v="6129"/>
    <s v="CALABAR"/>
    <x v="0"/>
  </r>
  <r>
    <n v="87"/>
    <d v="2017-05-15T00:00:00"/>
    <s v="STANEL"/>
    <s v="INDEPENDENT"/>
    <n v="3456428"/>
    <s v="ABC 630 XC"/>
    <n v="50000"/>
    <n v="50000"/>
    <n v="6124"/>
    <s v="CALABAR"/>
    <x v="0"/>
  </r>
  <r>
    <n v="88"/>
    <d v="2017-05-15T00:00:00"/>
    <s v="STANEL"/>
    <s v="INDEPENDENT"/>
    <n v="3456429"/>
    <s v="ABC 626 XC"/>
    <n v="50000"/>
    <n v="50000"/>
    <n v="6126"/>
    <s v="CALABAR"/>
    <x v="0"/>
  </r>
  <r>
    <n v="89"/>
    <d v="2017-05-15T00:00:00"/>
    <s v="UDDYKING"/>
    <s v="INDEPENDENT"/>
    <n v="3456359"/>
    <s v="BJE 211 XA"/>
    <n v="40000"/>
    <n v="40000"/>
    <n v="6121"/>
    <s v="CALABAR"/>
    <x v="0"/>
  </r>
  <r>
    <n v="90"/>
    <d v="2017-05-15T00:00:00"/>
    <s v="UDDYKING"/>
    <s v="INDEPENDENT"/>
    <n v="3456360"/>
    <s v="JMT 196 XA"/>
    <n v="40000"/>
    <n v="40000"/>
    <n v="6125"/>
    <s v="CALABAR"/>
    <x v="0"/>
  </r>
  <r>
    <n v="91"/>
    <d v="2017-05-15T00:00:00"/>
    <s v="UDDYKING"/>
    <s v="INDEPENDENT"/>
    <n v="3456354"/>
    <s v="KRD 402 XA"/>
    <n v="40000"/>
    <n v="40000"/>
    <n v="6117"/>
    <s v="CALABAR"/>
    <x v="0"/>
  </r>
  <r>
    <n v="92"/>
    <d v="2017-05-15T00:00:00"/>
    <s v="UDDYKING"/>
    <s v="INDEPENDENT"/>
    <n v="3456392"/>
    <s v="DUK 384 XA"/>
    <n v="40000"/>
    <n v="40000"/>
    <n v="6115"/>
    <s v="CALABAR"/>
    <x v="0"/>
  </r>
  <r>
    <n v="93"/>
    <d v="2017-05-15T00:00:00"/>
    <s v="UDDYKING"/>
    <s v="INDEPENDENT"/>
    <n v="3456393"/>
    <s v="XX 75 FKJ"/>
    <n v="40000"/>
    <n v="40000"/>
    <n v="6119"/>
    <s v="CALABAR"/>
    <x v="0"/>
  </r>
  <r>
    <n v="94"/>
    <d v="2017-05-15T00:00:00"/>
    <s v="UDDYKING"/>
    <s v="INDEPENDENT"/>
    <n v="3456394"/>
    <s v="XV 747 FKJ"/>
    <n v="40000"/>
    <n v="40000"/>
    <n v="6118"/>
    <s v="CALABAR"/>
    <x v="0"/>
  </r>
  <r>
    <n v="95"/>
    <d v="2017-05-15T00:00:00"/>
    <s v="UDDYKING"/>
    <s v="INDEPENDENT"/>
    <n v="3456418"/>
    <s v="BDG 365 XL"/>
    <n v="40000"/>
    <n v="40000"/>
    <n v="6116"/>
    <s v="CALABAR"/>
    <x v="0"/>
  </r>
  <r>
    <n v="96"/>
    <d v="2017-05-15T00:00:00"/>
    <s v="MALSON"/>
    <s v="INDEPENDENT"/>
    <n v="3456391"/>
    <s v="XT 160 BDG"/>
    <n v="40000"/>
    <n v="40000"/>
    <n v="6110"/>
    <s v="CALABAR"/>
    <x v="0"/>
  </r>
  <r>
    <n v="97"/>
    <d v="2017-05-15T00:00:00"/>
    <s v="JONG"/>
    <s v="INDEPENDENT"/>
    <n v="3456326"/>
    <s v="EZA 294 XA"/>
    <n v="45000"/>
    <n v="45000"/>
    <n v="6114"/>
    <s v="CALABAR"/>
    <x v="0"/>
  </r>
  <r>
    <n v="98"/>
    <d v="2017-05-15T00:00:00"/>
    <s v="JONG"/>
    <s v="INDEPENDENT"/>
    <n v="3456375"/>
    <s v="UMA 676 YW"/>
    <n v="45000"/>
    <n v="45000"/>
    <n v="6113"/>
    <s v="CALABAR"/>
    <x v="0"/>
  </r>
  <r>
    <n v="99"/>
    <d v="2017-05-15T00:00:00"/>
    <s v="RAPHGRASONS"/>
    <s v="INDEPENDENT"/>
    <n v="3456324"/>
    <s v="XM 695 KSF"/>
    <n v="40000"/>
    <n v="40000"/>
    <n v="6111"/>
    <s v="CALABAR"/>
    <x v="0"/>
  </r>
  <r>
    <n v="100"/>
    <d v="2017-05-15T00:00:00"/>
    <s v="TRANS-SOSSA"/>
    <s v="INDEPENDENT"/>
    <n v="3456347"/>
    <s v="KTU 634 XQ"/>
    <n v="33000"/>
    <n v="33000"/>
    <n v="6123"/>
    <s v="CALABAR"/>
    <x v="0"/>
  </r>
  <r>
    <n v="101"/>
    <d v="2017-05-15T00:00:00"/>
    <s v="EXPI"/>
    <s v="INDEPENDENT"/>
    <n v="3456395"/>
    <s v="MUS 818 XC"/>
    <n v="33000"/>
    <n v="33000"/>
    <n v="6122"/>
    <s v="CALABAR"/>
    <x v="0"/>
  </r>
  <r>
    <n v="102"/>
    <d v="2017-05-15T00:00:00"/>
    <s v="EXPI"/>
    <s v="INDEPENDENT"/>
    <n v="3456396"/>
    <s v="BRA 83 XA"/>
    <n v="33000"/>
    <n v="33000"/>
    <n v="6127"/>
    <s v="CALABAR"/>
    <x v="0"/>
  </r>
  <r>
    <n v="103"/>
    <d v="2017-05-15T00:00:00"/>
    <s v="EXPI"/>
    <s v="INDEPENDENT"/>
    <n v="3456397"/>
    <s v="XC 344 KTE"/>
    <n v="33000"/>
    <n v="33000"/>
    <n v="6128"/>
    <s v="CALABAR"/>
    <x v="0"/>
  </r>
  <r>
    <n v="104"/>
    <d v="2017-05-15T00:00:00"/>
    <s v="BEULAVEZ"/>
    <s v="INDEPENDENT"/>
    <n v="3456383"/>
    <s v="BDG 845 XA"/>
    <n v="45000"/>
    <n v="45000"/>
    <n v="6130"/>
    <s v="CALABAR"/>
    <x v="0"/>
  </r>
  <r>
    <n v="105"/>
    <d v="2017-05-15T00:00:00"/>
    <s v="ABRASHI"/>
    <s v="INDEPENDENT"/>
    <n v="3456422"/>
    <s v="EKY 297 XT "/>
    <n v="40000"/>
    <n v="40000"/>
    <n v="6120"/>
    <s v="CALABAR"/>
    <x v="0"/>
  </r>
  <r>
    <n v="106"/>
    <d v="2017-05-15T00:00:00"/>
    <s v="ABRASHI"/>
    <s v="INDEPENDENT"/>
    <n v="3456423"/>
    <s v="AUQ 43 XA"/>
    <n v="40000"/>
    <n v="40000"/>
    <n v="6112"/>
    <s v="CALABAR"/>
    <x v="0"/>
  </r>
  <r>
    <n v="107"/>
    <d v="2017-05-16T00:00:00"/>
    <s v="STANEL"/>
    <s v="INDEPENDENT"/>
    <n v="3456426"/>
    <s v="LSD 299 XL"/>
    <n v="50000"/>
    <n v="50000"/>
    <n v="100654"/>
    <s v="CALABAR"/>
    <x v="0"/>
  </r>
  <r>
    <n v="108"/>
    <d v="2017-05-16T00:00:00"/>
    <s v="STANEL"/>
    <s v="INDEPENDENT"/>
    <n v="3456427"/>
    <s v="ABC 624 XC"/>
    <n v="50000"/>
    <n v="50000"/>
    <n v="100655"/>
    <s v="CALABAR"/>
    <x v="0"/>
  </r>
  <r>
    <n v="109"/>
    <d v="2017-05-16T00:00:00"/>
    <s v="UDDYKING"/>
    <s v="INDEPENDENT"/>
    <n v="3456419"/>
    <s v="KRD 402 XA"/>
    <n v="40000"/>
    <n v="40000"/>
    <n v="100656"/>
    <s v="CALABAR"/>
    <x v="0"/>
  </r>
  <r>
    <n v="110"/>
    <d v="2017-05-16T00:00:00"/>
    <s v="UDDYKING"/>
    <s v="INDEPENDENT"/>
    <n v="3456420"/>
    <s v="DUK 394 XA"/>
    <n v="40000"/>
    <n v="40000"/>
    <n v="100659"/>
    <s v="CALABAR"/>
    <x v="0"/>
  </r>
  <r>
    <n v="111"/>
    <d v="2017-05-16T00:00:00"/>
    <s v="ABRASHI"/>
    <s v="INDEPENDENT"/>
    <n v="3456424"/>
    <s v="EKY 297 XT"/>
    <n v="40000"/>
    <n v="40000"/>
    <n v="100658"/>
    <s v="CALABAR"/>
    <x v="0"/>
  </r>
  <r>
    <n v="112"/>
    <d v="2017-05-16T00:00:00"/>
    <s v="BEULAVEZ"/>
    <s v="INDEPENDENT"/>
    <n v="3456382"/>
    <s v="HAL 555 YG"/>
    <n v="45000"/>
    <n v="45000"/>
    <n v="100661"/>
    <s v="CALABAR"/>
    <x v="0"/>
  </r>
  <r>
    <n v="113"/>
    <d v="2017-05-16T00:00:00"/>
    <s v="ANDIEC"/>
    <s v="INDEPENDENT"/>
    <n v="3456417"/>
    <s v="XT 160 BDG"/>
    <n v="40000"/>
    <n v="40000"/>
    <n v="100657"/>
    <s v="CALABAR"/>
    <x v="0"/>
  </r>
  <r>
    <n v="114"/>
    <d v="2017-05-17T00:00:00"/>
    <s v="ANDIEC"/>
    <s v="INDEPENDENT"/>
    <n v="3456421"/>
    <s v="XT 160 BDG"/>
    <n v="40000"/>
    <n v="40000"/>
    <n v="102735"/>
    <s v="CALABAR"/>
    <x v="0"/>
  </r>
  <r>
    <n v="115"/>
    <d v="2017-05-17T00:00:00"/>
    <s v="RIQUEST OIL"/>
    <s v="INDEPENDENT"/>
    <n v="3456389"/>
    <s v="NCH 156 XA"/>
    <n v="45000"/>
    <n v="45000"/>
    <n v="102736"/>
    <s v="CALABAR"/>
    <x v="0"/>
  </r>
  <r>
    <n v="116"/>
    <d v="2017-05-17T00:00:00"/>
    <s v="RIQUEST OIL"/>
    <s v="INDEPENDENT"/>
    <n v="3456387"/>
    <s v="ABA 636 XA"/>
    <n v="45000"/>
    <n v="45000"/>
    <n v="102737"/>
    <s v="CALABAR"/>
    <x v="0"/>
  </r>
  <r>
    <n v="117"/>
    <d v="2017-05-17T00:00:00"/>
    <s v="CEAPEES"/>
    <s v="INDEPENDENT"/>
    <n v="3456386"/>
    <s v="ANA 322 XA"/>
    <n v="45000"/>
    <n v="45000"/>
    <n v="102738"/>
    <s v="CALABAR"/>
    <x v="0"/>
  </r>
  <r>
    <n v="118"/>
    <d v="2017-05-17T00:00:00"/>
    <s v="CEAPEES"/>
    <s v="INDEPENDENT"/>
    <n v="3456385"/>
    <s v="EFE 263 XA"/>
    <n v="45000"/>
    <n v="45000"/>
    <n v="102739"/>
    <s v="CALABAR"/>
    <x v="0"/>
  </r>
  <r>
    <n v="119"/>
    <d v="2017-05-18T00:00:00"/>
    <s v="MANDELA"/>
    <s v="INDEPENDENT"/>
    <n v="3456566"/>
    <s v="XV 44 GGE"/>
    <n v="40000"/>
    <n v="40000"/>
    <n v="100662"/>
    <s v="CALABAR"/>
    <x v="0"/>
  </r>
  <r>
    <n v="120"/>
    <d v="2017-05-18T00:00:00"/>
    <s v="RAPHGRASONS"/>
    <s v="INDEPENDENT"/>
    <n v="3456569"/>
    <s v="BMT 10 XA"/>
    <n v="33000"/>
    <n v="33000"/>
    <n v="100663"/>
    <s v="CALABAR"/>
    <x v="0"/>
  </r>
  <r>
    <n v="121"/>
    <d v="2017-05-18T00:00:00"/>
    <s v="MANDELA"/>
    <s v="INDEPENDENT"/>
    <n v="3456567"/>
    <s v="XA 544 DUK"/>
    <n v="40000"/>
    <n v="40000"/>
    <n v="100664"/>
    <s v="CALABAR"/>
    <x v="0"/>
  </r>
  <r>
    <n v="122"/>
    <d v="2017-05-19T00:00:00"/>
    <s v="ANDIEC"/>
    <s v="INDEPENDENT"/>
    <n v="3456576"/>
    <s v="XT 160 BDG"/>
    <n v="40000"/>
    <n v="40000"/>
    <n v="102741"/>
    <s v="CALABAR"/>
    <x v="0"/>
  </r>
  <r>
    <n v="123"/>
    <d v="2017-05-19T00:00:00"/>
    <s v="RAPHGRASONS"/>
    <s v="INDEPENDENT"/>
    <n v="3456565"/>
    <s v="BMT 09 XA"/>
    <n v="33000"/>
    <n v="33000"/>
    <n v="102744"/>
    <s v="CALABAR"/>
    <x v="0"/>
  </r>
  <r>
    <n v="124"/>
    <d v="2017-05-19T00:00:00"/>
    <s v="RAPHGRASONS"/>
    <s v="INDEPENDENT"/>
    <n v="3456568"/>
    <s v="XA 260 KTS"/>
    <n v="33000"/>
    <n v="33000"/>
    <n v="102743"/>
    <s v="CALABAR"/>
    <x v="0"/>
  </r>
  <r>
    <n v="125"/>
    <d v="2017-05-19T00:00:00"/>
    <s v="STEVEGRAD"/>
    <s v="INDEPENDENT"/>
    <n v="3456575"/>
    <s v="KTE 67 XA"/>
    <n v="33000"/>
    <n v="33000"/>
    <n v="102740"/>
    <s v="CALABAR"/>
    <x v="0"/>
  </r>
  <r>
    <n v="126"/>
    <d v="2017-05-19T00:00:00"/>
    <s v="JORICKS"/>
    <s v="INDEPENDENT"/>
    <n v="3456574"/>
    <s v="EKY 296 XT"/>
    <n v="40000"/>
    <n v="40000"/>
    <n v="102742"/>
    <s v="CALABAR"/>
    <x v="0"/>
  </r>
  <r>
    <n v="127"/>
    <d v="2017-05-19T00:00:00"/>
    <s v="JONG"/>
    <s v="INDEPENDENT"/>
    <n v="3456570"/>
    <s v="LND 796 XL"/>
    <n v="60000"/>
    <n v="60000"/>
    <n v="102747"/>
    <s v="CALABAR"/>
    <x v="0"/>
  </r>
  <r>
    <n v="128"/>
    <d v="2017-05-19T00:00:00"/>
    <s v="JONG"/>
    <s v="INDEPENDENT"/>
    <n v="3456571"/>
    <s v="EZA 293 XA"/>
    <n v="54000"/>
    <n v="54000"/>
    <n v="102748"/>
    <s v="CALABAR"/>
    <x v="0"/>
  </r>
  <r>
    <n v="129"/>
    <d v="2017-05-19T00:00:00"/>
    <s v="JONG"/>
    <s v="INDEPENDENT"/>
    <n v="3456572"/>
    <s v="EZA 294 XA"/>
    <n v="54000"/>
    <n v="54000"/>
    <n v="102746"/>
    <s v="CALABAR"/>
    <x v="0"/>
  </r>
  <r>
    <n v="130"/>
    <d v="2017-05-19T00:00:00"/>
    <s v="JONG"/>
    <s v="INDEPENDENT"/>
    <n v="3456573"/>
    <s v="UMA 678 YW"/>
    <n v="54000"/>
    <n v="54000"/>
    <n v="102745"/>
    <s v="CALABAR"/>
    <x v="0"/>
  </r>
  <r>
    <n v="131"/>
    <d v="2017-05-19T00:00:00"/>
    <s v="JONG"/>
    <s v="INDEPENDENT"/>
    <n v="3456577"/>
    <s v="APP 81 XL"/>
    <n v="54000"/>
    <n v="54000"/>
    <n v="102749"/>
    <s v="CALABAR"/>
    <x v="0"/>
  </r>
  <r>
    <n v="132"/>
    <d v="2017-05-22T00:00:00"/>
    <s v=" CEAPEES"/>
    <s v="INDEPENDENT"/>
    <n v="3456384"/>
    <s v="SSM 747 ZJ "/>
    <n v="45000"/>
    <n v="45000"/>
    <n v="102750"/>
    <s v="CALABAR"/>
    <x v="0"/>
  </r>
  <r>
    <n v="133"/>
    <d v="2017-05-26T00:00:00"/>
    <s v="JONG"/>
    <s v="INDEPENDENT"/>
    <n v="3456376"/>
    <s v="ENU 223 XD"/>
    <n v="45000"/>
    <n v="45000"/>
    <n v="102251"/>
    <s v="CALABAR"/>
    <x v="0"/>
  </r>
  <r>
    <m/>
    <m/>
    <m/>
    <m/>
    <m/>
    <m/>
    <m/>
    <n v="5469000"/>
    <m/>
    <m/>
    <x v="1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450">
  <r>
    <n v="1"/>
    <n v="1"/>
    <d v="2017-02-05T00:00:00"/>
    <s v="RIQUEST LTD"/>
    <s v="EKY 446 XG"/>
    <n v="3454816"/>
    <n v="125110"/>
    <n v="19025"/>
    <n v="45000"/>
    <x v="0"/>
  </r>
  <r>
    <n v="2"/>
    <n v="1"/>
    <d v="2017-02-05T00:00:00"/>
    <s v="RIQUEST LTD"/>
    <s v="EKY 445 XG"/>
    <n v="3454817"/>
    <n v="125111"/>
    <n v="19026"/>
    <n v="45000"/>
    <x v="0"/>
  </r>
  <r>
    <n v="3"/>
    <n v="1"/>
    <d v="2017-02-05T00:00:00"/>
    <s v="BEULAYEX LTD"/>
    <s v="HER 416 XA"/>
    <n v="3455018"/>
    <n v="125109"/>
    <n v="19027"/>
    <n v="45000"/>
    <x v="1"/>
  </r>
  <r>
    <n v="4"/>
    <n v="1"/>
    <d v="2017-02-05T00:00:00"/>
    <s v="GARIMA PET"/>
    <s v="LFA 606 XB"/>
    <n v="302819"/>
    <n v="125113"/>
    <n v="19028"/>
    <n v="33000"/>
    <x v="2"/>
  </r>
  <r>
    <n v="5"/>
    <n v="1"/>
    <d v="2017-02-05T00:00:00"/>
    <s v="MATRIX ENERGY"/>
    <s v="SMK 468 XN"/>
    <n v="3454081"/>
    <n v="124564"/>
    <n v="19029"/>
    <n v="45000"/>
    <x v="3"/>
  </r>
  <r>
    <n v="6"/>
    <n v="1"/>
    <d v="2017-02-05T00:00:00"/>
    <s v="MATRIX ENERGY"/>
    <s v="KRD 475 XT"/>
    <n v="3454080"/>
    <n v="124565"/>
    <n v="19030"/>
    <n v="45000"/>
    <x v="4"/>
  </r>
  <r>
    <n v="7"/>
    <n v="1"/>
    <d v="2017-02-05T00:00:00"/>
    <s v="DD PAPYNOH"/>
    <s v="XA 418 BUR"/>
    <n v="3454904"/>
    <n v="125040"/>
    <n v="19031"/>
    <n v="33000"/>
    <x v="5"/>
  </r>
  <r>
    <n v="8"/>
    <n v="1"/>
    <d v="2017-02-05T00:00:00"/>
    <s v="DJEMPARS"/>
    <s v="NEM 642 XL"/>
    <n v="3454909"/>
    <n v="125108"/>
    <n v="19032"/>
    <n v="33000"/>
    <x v="5"/>
  </r>
  <r>
    <n v="9"/>
    <n v="1"/>
    <d v="2017-02-05T00:00:00"/>
    <s v="DD PAPYNOH"/>
    <s v="KLK 186 XA"/>
    <n v="3454905"/>
    <n v="125035"/>
    <n v="19033"/>
    <n v="33000"/>
    <x v="5"/>
  </r>
  <r>
    <n v="10"/>
    <n v="1"/>
    <d v="2017-02-05T00:00:00"/>
    <s v="DD PAPYNOH"/>
    <s v="WWR 444 ZU"/>
    <n v="3454903"/>
    <n v="125041"/>
    <n v="19034"/>
    <n v="33000"/>
    <x v="5"/>
  </r>
  <r>
    <n v="11"/>
    <n v="1"/>
    <d v="2017-02-05T00:00:00"/>
    <s v="DJEMPARS"/>
    <s v="XC 671 WWR"/>
    <n v="3454911"/>
    <n v="125033"/>
    <n v="19035"/>
    <n v="33000"/>
    <x v="5"/>
  </r>
  <r>
    <n v="12"/>
    <n v="1"/>
    <d v="2017-02-05T00:00:00"/>
    <s v="STARFORD"/>
    <s v="LSD 228 XM"/>
    <n v="3454943"/>
    <n v="125030"/>
    <n v="19036"/>
    <n v="33000"/>
    <x v="5"/>
  </r>
  <r>
    <n v="13"/>
    <n v="1"/>
    <d v="2017-02-05T00:00:00"/>
    <s v="KASTLE INTEGRATED"/>
    <s v="XK 597 BEN"/>
    <n v="3454927"/>
    <n v="125031"/>
    <n v="19037"/>
    <n v="33000"/>
    <x v="5"/>
  </r>
  <r>
    <n v="14"/>
    <n v="1"/>
    <d v="2017-02-05T00:00:00"/>
    <s v="OZUEMENEKE"/>
    <s v="GRA 245 XA"/>
    <n v="3454922"/>
    <n v="125039"/>
    <n v="19038"/>
    <n v="33000"/>
    <x v="5"/>
  </r>
  <r>
    <n v="15"/>
    <n v="1"/>
    <d v="2017-02-05T00:00:00"/>
    <s v="STAR FORD"/>
    <s v="UGH 509 XA"/>
    <n v="3454942"/>
    <n v="124924"/>
    <n v="19039"/>
    <n v="33000"/>
    <x v="5"/>
  </r>
  <r>
    <n v="1"/>
    <n v="1"/>
    <d v="2017-08-05T00:00:00"/>
    <s v="OZUEMEMEKE"/>
    <s v="YNF 143 XA"/>
    <n v="3454924"/>
    <n v="125659"/>
    <n v="19040"/>
    <n v="33000"/>
    <x v="5"/>
  </r>
  <r>
    <n v="2"/>
    <n v="1"/>
    <d v="2017-08-05T00:00:00"/>
    <s v="JAAK OIL"/>
    <s v="DSZ 128 XA"/>
    <n v="3454949"/>
    <n v="125687"/>
    <n v="19041"/>
    <n v="33000"/>
    <x v="5"/>
  </r>
  <r>
    <n v="3"/>
    <n v="1"/>
    <d v="2017-08-05T00:00:00"/>
    <s v="OZUEMEMEKE"/>
    <s v="XM 214 FKJ"/>
    <n v="3454923"/>
    <n v="125658"/>
    <n v="19042"/>
    <n v="33000"/>
    <x v="5"/>
  </r>
  <r>
    <n v="4"/>
    <n v="1"/>
    <d v="2017-08-05T00:00:00"/>
    <s v="AWELE PET"/>
    <s v="KLK 102 XA"/>
    <n v="3454916"/>
    <n v="125684"/>
    <n v="19043"/>
    <n v="33000"/>
    <x v="5"/>
  </r>
  <r>
    <n v="5"/>
    <n v="1"/>
    <d v="2017-08-05T00:00:00"/>
    <s v="CAROSOJI LTD"/>
    <s v="UBJ 186 XA"/>
    <n v="3454990"/>
    <n v="125685"/>
    <n v="19044"/>
    <n v="33000"/>
    <x v="6"/>
  </r>
  <r>
    <n v="6"/>
    <n v="1"/>
    <d v="2017-08-05T00:00:00"/>
    <s v="AWELE PET"/>
    <s v="XM 208 EPE"/>
    <n v="3454915"/>
    <n v="125683"/>
    <n v="19045"/>
    <n v="33000"/>
    <x v="5"/>
  </r>
  <r>
    <n v="7"/>
    <n v="1"/>
    <d v="2017-08-05T00:00:00"/>
    <s v="KASTLE INT"/>
    <s v="TDU 184 XA"/>
    <n v="3454928"/>
    <n v="125686"/>
    <n v="19046"/>
    <n v="33000"/>
    <x v="5"/>
  </r>
  <r>
    <n v="8"/>
    <n v="1"/>
    <d v="2017-08-05T00:00:00"/>
    <s v="BEULAVEZ"/>
    <s v="ENU 909 ZX"/>
    <n v="3455019"/>
    <n v="125688"/>
    <n v="19047"/>
    <n v="45000"/>
    <x v="7"/>
  </r>
  <r>
    <n v="1"/>
    <n v="1"/>
    <d v="2017-11-05T00:00:00"/>
    <s v="ADVANCE LINK"/>
    <s v="GWA 820 YM"/>
    <n v="3454933"/>
    <n v="126047"/>
    <n v="19048"/>
    <n v="40000"/>
    <x v="3"/>
  </r>
  <r>
    <n v="2"/>
    <n v="1"/>
    <d v="2017-11-05T00:00:00"/>
    <s v="GBELURA"/>
    <s v="ENU 273 XU"/>
    <n v="3454979"/>
    <n v="125972"/>
    <n v="19049"/>
    <n v="45000"/>
    <x v="7"/>
  </r>
  <r>
    <n v="3"/>
    <n v="1"/>
    <d v="2017-11-05T00:00:00"/>
    <s v="DJEMPARS"/>
    <s v="BMA 23 XA"/>
    <n v="3454912"/>
    <n v="126043"/>
    <n v="19050"/>
    <n v="33000"/>
    <x v="5"/>
  </r>
  <r>
    <n v="4"/>
    <n v="1"/>
    <d v="2017-11-05T00:00:00"/>
    <s v="KASTLE INT"/>
    <s v="XE 930 MKD"/>
    <n v="3454926"/>
    <n v="126039"/>
    <n v="19052"/>
    <n v="33000"/>
    <x v="5"/>
  </r>
  <r>
    <n v="5"/>
    <n v="1"/>
    <d v="2017-11-05T00:00:00"/>
    <s v="AWELE PET"/>
    <s v="YNF 143 XA"/>
    <n v="3454917"/>
    <n v="126041"/>
    <n v="19053"/>
    <n v="33000"/>
    <x v="5"/>
  </r>
  <r>
    <n v="6"/>
    <n v="1"/>
    <d v="2017-11-05T00:00:00"/>
    <s v="STARFORD"/>
    <s v="LSD 968 XN"/>
    <n v="3454944"/>
    <n v="126040"/>
    <n v="19051"/>
    <n v="33000"/>
    <x v="5"/>
  </r>
  <r>
    <n v="7"/>
    <n v="1"/>
    <d v="2017-11-05T00:00:00"/>
    <s v="GBELURA"/>
    <s v="UGH 655 XA"/>
    <n v="3454992"/>
    <n v="125971"/>
    <n v="19054"/>
    <n v="45000"/>
    <x v="8"/>
  </r>
  <r>
    <n v="8"/>
    <n v="1"/>
    <d v="2017-11-05T00:00:00"/>
    <s v="ENOOP LTD"/>
    <s v="KJA 900 XA"/>
    <n v="3454940"/>
    <n v="126046"/>
    <n v="19055"/>
    <n v="45000"/>
    <x v="9"/>
  </r>
  <r>
    <n v="9"/>
    <n v="1"/>
    <d v="2017-11-05T00:00:00"/>
    <s v="CHIKWUBU"/>
    <s v="BDG 556 XD"/>
    <n v="3454936"/>
    <n v="126045"/>
    <n v="19056"/>
    <n v="45000"/>
    <x v="7"/>
  </r>
  <r>
    <n v="1"/>
    <n v="1"/>
    <d v="2017-12-05T00:00:00"/>
    <s v="AMBUSSAH"/>
    <s v="BRK 588 XA"/>
    <n v="3454823"/>
    <n v="126096"/>
    <n v="19058"/>
    <n v="40000"/>
    <x v="10"/>
  </r>
  <r>
    <n v="2"/>
    <n v="1"/>
    <d v="2017-12-05T00:00:00"/>
    <s v="MATRIX ENERGY LTD"/>
    <s v="AAA 817 XR"/>
    <n v="3454082"/>
    <n v="126152"/>
    <n v="19059"/>
    <n v="45000"/>
    <x v="5"/>
  </r>
  <r>
    <n v="3"/>
    <n v="1"/>
    <d v="2017-12-05T00:00:00"/>
    <s v="DJEMPARS"/>
    <s v="WWR 93 ZU"/>
    <n v="3454910"/>
    <n v="126103"/>
    <n v="19060"/>
    <n v="33000"/>
    <x v="5"/>
  </r>
  <r>
    <n v="4"/>
    <n v="1"/>
    <d v="2017-12-05T00:00:00"/>
    <s v="YAMAN"/>
    <s v="KUJ 914 XU"/>
    <n v="3454822"/>
    <n v="126106"/>
    <n v="19061"/>
    <n v="45000"/>
    <x v="9"/>
  </r>
  <r>
    <n v="5"/>
    <n v="1"/>
    <d v="2017-12-05T00:00:00"/>
    <s v="MATRIX ENERGY LTD"/>
    <s v="KJA 49 XQ"/>
    <n v="3454106"/>
    <n v="126153"/>
    <n v="19062"/>
    <n v="45000"/>
    <x v="11"/>
  </r>
  <r>
    <n v="6"/>
    <n v="1"/>
    <d v="2017-12-05T00:00:00"/>
    <s v="CORNERSTONE"/>
    <s v="GRA 245 XA"/>
    <n v="3454831"/>
    <n v="125970"/>
    <n v="19063"/>
    <n v="33000"/>
    <x v="5"/>
  </r>
  <r>
    <n v="7"/>
    <n v="1"/>
    <d v="2017-12-05T00:00:00"/>
    <s v="OGAJIENAPE"/>
    <s v="LKJ 662 XU"/>
    <n v="3455000"/>
    <n v="126048"/>
    <n v="19064"/>
    <n v="40000"/>
    <x v="9"/>
  </r>
  <r>
    <n v="8"/>
    <n v="1"/>
    <d v="2017-12-05T00:00:00"/>
    <s v="CONERSTONE LTD"/>
    <s v="KTU 514 XB"/>
    <n v="3454830"/>
    <n v="126042"/>
    <n v="19065"/>
    <n v="33000"/>
    <x v="5"/>
  </r>
  <r>
    <n v="9"/>
    <n v="1"/>
    <d v="2017-12-05T00:00:00"/>
    <s v="YAMAN"/>
    <s v="RBC 309 XP"/>
    <n v="3454820"/>
    <n v="126097"/>
    <n v="19066"/>
    <n v="60000"/>
    <x v="4"/>
  </r>
  <r>
    <n v="10"/>
    <n v="1"/>
    <d v="2017-12-05T00:00:00"/>
    <s v="ASAIJA PET"/>
    <s v="RRN 493 XA"/>
    <n v="3454801"/>
    <n v="126095"/>
    <n v="190057"/>
    <n v="40000"/>
    <x v="3"/>
  </r>
  <r>
    <n v="11"/>
    <n v="1"/>
    <d v="2017-12-05T00:00:00"/>
    <s v="CORNER STONE"/>
    <s v="LSD 228 XM"/>
    <n v="3454838"/>
    <n v="126100"/>
    <n v="19067"/>
    <n v="33000"/>
    <x v="5"/>
  </r>
  <r>
    <n v="12"/>
    <n v="1"/>
    <d v="2017-12-05T00:00:00"/>
    <s v="CORNER STONE"/>
    <s v="ASB 850 XA"/>
    <n v="3454834"/>
    <n v="126105"/>
    <n v="19068"/>
    <n v="33000"/>
    <x v="5"/>
  </r>
  <r>
    <n v="1"/>
    <n v="1"/>
    <s v="13/5/2017"/>
    <s v="YAMAN NIG"/>
    <s v="RBC 213 XP"/>
    <n v="3456313"/>
    <n v="126219"/>
    <n v="19069"/>
    <n v="33000"/>
    <x v="4"/>
  </r>
  <r>
    <n v="2"/>
    <n v="1"/>
    <s v="13/5/2017"/>
    <s v="EL-OHAZAK"/>
    <s v="KSF 706 XF"/>
    <n v="345533"/>
    <n v="126104"/>
    <n v="19070"/>
    <n v="33000"/>
    <x v="5"/>
  </r>
  <r>
    <n v="3"/>
    <n v="1"/>
    <s v="13/5/2017"/>
    <s v="YAMAN NIG"/>
    <s v="GWA 586 YE"/>
    <n v="3454819"/>
    <n v="126093"/>
    <n v="19071"/>
    <n v="40000"/>
    <x v="4"/>
  </r>
  <r>
    <n v="4"/>
    <n v="1"/>
    <s v="13/5/2017"/>
    <s v="LEE CONSOLIDATED"/>
    <s v="XA 418 BUR"/>
    <n v="3456307"/>
    <n v="126218"/>
    <n v="19072"/>
    <n v="33000"/>
    <x v="5"/>
  </r>
  <r>
    <n v="5"/>
    <n v="1"/>
    <s v="13/5/2017"/>
    <s v="YAMAN NIG"/>
    <s v="KUJ 902 XU"/>
    <n v="3454821"/>
    <n v="126098"/>
    <n v="19073"/>
    <n v="45000"/>
    <x v="4"/>
  </r>
  <r>
    <n v="6"/>
    <n v="1"/>
    <s v="13/5/2017"/>
    <s v="YAMAN NIG"/>
    <s v="KUJ 663 XT"/>
    <n v="3456314"/>
    <n v="126220"/>
    <n v="19074"/>
    <n v="33000"/>
    <x v="4"/>
  </r>
  <r>
    <n v="7"/>
    <n v="1"/>
    <s v="13/5/2017"/>
    <s v="UKPO PET"/>
    <s v="XE 930 MKD"/>
    <n v="3455009"/>
    <n v="126208"/>
    <n v="19077"/>
    <n v="33000"/>
    <x v="5"/>
  </r>
  <r>
    <n v="8"/>
    <n v="1"/>
    <s v="13/5/2017"/>
    <s v="LEE CONSOLIDATED"/>
    <s v="XG 326 JJJ"/>
    <n v="3456305"/>
    <n v="126102"/>
    <n v="19075"/>
    <n v="33000"/>
    <x v="5"/>
  </r>
  <r>
    <n v="9"/>
    <n v="1"/>
    <s v="13/5/2017"/>
    <s v="NZE OIL"/>
    <s v="WWR 56 XA"/>
    <n v="3454849"/>
    <n v="126209"/>
    <n v="19076"/>
    <n v="33000"/>
    <x v="5"/>
  </r>
  <r>
    <n v="10"/>
    <n v="1"/>
    <s v="13/5/2017"/>
    <s v="CORNER STONE"/>
    <s v="FKJ 936 XJ"/>
    <n v="3454832"/>
    <n v="126217"/>
    <n v="19078"/>
    <n v="33000"/>
    <x v="5"/>
  </r>
  <r>
    <n v="11"/>
    <n v="1"/>
    <s v="13/5/2017"/>
    <s v="YAMAN NIG"/>
    <s v="ABJ 969 YJ"/>
    <n v="3456315"/>
    <n v="126204"/>
    <n v="19081"/>
    <n v="40000"/>
    <x v="4"/>
  </r>
  <r>
    <n v="12"/>
    <n v="1"/>
    <s v="13/5/2017"/>
    <s v="CORNERSTONE LTD"/>
    <s v="XN 207  JJJ"/>
    <n v="3454837"/>
    <n v="126207"/>
    <n v="19080"/>
    <n v="33000"/>
    <x v="5"/>
  </r>
  <r>
    <n v="13"/>
    <n v="1"/>
    <s v="13/5/2017"/>
    <s v="YAMAN NIG"/>
    <s v="ABJ 968 YJ"/>
    <n v="3456316"/>
    <n v="126094"/>
    <n v="19082"/>
    <n v="40000"/>
    <x v="4"/>
  </r>
  <r>
    <n v="14"/>
    <n v="1"/>
    <s v="13/5/2017"/>
    <s v="CONERSTONE LTD"/>
    <s v="LEH 313 XA"/>
    <n v="3454836"/>
    <n v="126211"/>
    <n v="19083"/>
    <n v="33000"/>
    <x v="5"/>
  </r>
  <r>
    <n v="15"/>
    <n v="1"/>
    <s v="13/5/2017"/>
    <s v="SATIC"/>
    <s v="EPR 621 XA"/>
    <n v="3456817"/>
    <n v="126297"/>
    <n v="19084"/>
    <n v="33000"/>
    <x v="5"/>
  </r>
  <r>
    <n v="16"/>
    <n v="1"/>
    <s v="13/5/2017"/>
    <s v="CORNERSTONE LTD"/>
    <s v="USL 945 YA"/>
    <n v="3454835"/>
    <n v="126205"/>
    <n v="19085"/>
    <n v="33000"/>
    <x v="5"/>
  </r>
  <r>
    <n v="17"/>
    <n v="1"/>
    <s v="13/5/2017"/>
    <s v="AMBURSAH"/>
    <s v="BRK 587 XA"/>
    <n v="3454824"/>
    <n v="126276"/>
    <n v="19086"/>
    <n v="40000"/>
    <x v="10"/>
  </r>
  <r>
    <n v="18"/>
    <n v="1"/>
    <s v="13/5/2017"/>
    <s v="LANAV"/>
    <s v="LSD 968 XN"/>
    <n v="3455994"/>
    <n v="126206"/>
    <n v="19079"/>
    <n v="33000"/>
    <x v="5"/>
  </r>
  <r>
    <n v="1"/>
    <n v="1"/>
    <s v="15/5/2017"/>
    <s v="CORNERSTONE"/>
    <s v="XP 953 KRD"/>
    <n v="3454833"/>
    <n v="126038"/>
    <n v="19087"/>
    <n v="33000"/>
    <x v="5"/>
  </r>
  <r>
    <n v="2"/>
    <n v="1"/>
    <s v="15/5/2017"/>
    <s v="AA FUTUK"/>
    <s v="AKK 980 XA"/>
    <n v="3455033"/>
    <n v="126186"/>
    <n v="19088"/>
    <n v="45000"/>
    <x v="12"/>
  </r>
  <r>
    <n v="3"/>
    <n v="1"/>
    <s v="15/5/2017"/>
    <s v="AA FUTUK"/>
    <s v="YLA 460 XA"/>
    <n v="3454997"/>
    <n v="126197"/>
    <n v="19089"/>
    <n v="40000"/>
    <x v="13"/>
  </r>
  <r>
    <n v="4"/>
    <n v="1"/>
    <s v="15/5/2017"/>
    <s v="AA FUTUK"/>
    <s v="YLA 152 XM"/>
    <n v="3454999"/>
    <n v="126189"/>
    <n v="19090"/>
    <n v="45000"/>
    <x v="13"/>
  </r>
  <r>
    <n v="5"/>
    <n v="1"/>
    <s v="15/5/2017"/>
    <s v="AA FUTUK"/>
    <s v="MDG 108 XA"/>
    <n v="3455032"/>
    <n v="126198"/>
    <n v="19091"/>
    <n v="40000"/>
    <x v="13"/>
  </r>
  <r>
    <n v="6"/>
    <n v="1"/>
    <s v="15/5/2017"/>
    <s v="AA FUTUK"/>
    <s v="YLA 417 XM"/>
    <n v="3454998"/>
    <n v="126187"/>
    <n v="19092"/>
    <n v="45000"/>
    <x v="13"/>
  </r>
  <r>
    <n v="7"/>
    <n v="1"/>
    <s v="15/5/2017"/>
    <s v="LANAV LTD"/>
    <s v="XG 326 JJJ"/>
    <n v="3455005"/>
    <n v="126216"/>
    <n v="19094"/>
    <n v="33000"/>
    <x v="5"/>
  </r>
  <r>
    <n v="8"/>
    <n v="1"/>
    <s v="15/5/2017"/>
    <s v="GBELURA INV"/>
    <s v="USL; 82 ZC"/>
    <n v="3454839"/>
    <n v="126190"/>
    <n v="19095"/>
    <n v="45000"/>
    <x v="4"/>
  </r>
  <r>
    <n v="9"/>
    <n v="1"/>
    <s v="15/5/2017"/>
    <s v="GBELURA INV"/>
    <s v="LSR 918 XB"/>
    <n v="3456306"/>
    <n v="126191"/>
    <n v="19098"/>
    <n v="45000"/>
    <x v="4"/>
  </r>
  <r>
    <n v="10"/>
    <n v="1"/>
    <s v="15/5/2017"/>
    <s v="ADVANCE LINK"/>
    <s v="BAM 142 XA"/>
    <n v="3454934"/>
    <n v="126279"/>
    <n v="19102"/>
    <n v="40000"/>
    <x v="4"/>
  </r>
  <r>
    <n v="11"/>
    <n v="1"/>
    <s v="15/5/2017"/>
    <s v="BEST EAGLE"/>
    <s v="ENU 832 XF"/>
    <n v="3454848"/>
    <n v="126357"/>
    <n v="19111"/>
    <n v="45000"/>
    <x v="7"/>
  </r>
  <r>
    <n v="12"/>
    <n v="1"/>
    <s v="15/5/2017"/>
    <s v="BEST EAGLE"/>
    <s v="ENU 946 ZX"/>
    <n v="3454846"/>
    <n v="126356"/>
    <n v="19112"/>
    <n v="45000"/>
    <x v="7"/>
  </r>
  <r>
    <n v="13"/>
    <n v="1"/>
    <s v="15/5/2017"/>
    <s v="LANAV LTD"/>
    <s v="XU 380 MUS"/>
    <n v="3455008"/>
    <n v="126215"/>
    <n v="19114"/>
    <n v="33000"/>
    <x v="5"/>
  </r>
  <r>
    <n v="14"/>
    <n v="1"/>
    <s v="15/5/2017"/>
    <s v="US GHALI"/>
    <s v="LND 925 XP"/>
    <n v="3455945"/>
    <n v="126338"/>
    <n v="19115"/>
    <n v="33000"/>
    <x v="4"/>
  </r>
  <r>
    <n v="15"/>
    <n v="1"/>
    <s v="15/5/2017"/>
    <s v="GLOBE OIL"/>
    <s v="WWR 66 XA"/>
    <n v="3454825"/>
    <n v="126348"/>
    <n v="19116"/>
    <n v="33000"/>
    <x v="0"/>
  </r>
  <r>
    <n v="16"/>
    <n v="1"/>
    <s v="15/5/2017"/>
    <s v="AYAS OIL"/>
    <s v="PTN 379 XA"/>
    <n v="3456301"/>
    <n v="126213"/>
    <n v="19117"/>
    <n v="33000"/>
    <x v="5"/>
  </r>
  <r>
    <n v="17"/>
    <n v="1"/>
    <s v="15/5/2017"/>
    <s v="CROWN OIL"/>
    <s v="AKD 731 XL"/>
    <n v="3454841"/>
    <n v="126353"/>
    <n v="19118"/>
    <n v="33000"/>
    <x v="5"/>
  </r>
  <r>
    <n v="18"/>
    <n v="1"/>
    <s v="15/5/2017"/>
    <s v="AMBURSAH"/>
    <s v="JJJ 20 XS"/>
    <n v="3454993"/>
    <n v="126184"/>
    <n v="19119"/>
    <n v="45000"/>
    <x v="10"/>
  </r>
  <r>
    <n v="19"/>
    <n v="1"/>
    <s v="15/5/2017"/>
    <s v="ALOHAN"/>
    <s v="BEN 517 YY"/>
    <n v="3454829"/>
    <n v="126352"/>
    <n v="19120"/>
    <n v="33000"/>
    <x v="0"/>
  </r>
  <r>
    <n v="20"/>
    <n v="1"/>
    <s v="15/5/2017"/>
    <s v="ASAIJA PET NIG"/>
    <s v="GWL  88 XJ"/>
    <n v="3454995"/>
    <n v="126277"/>
    <n v="19093"/>
    <n v="40000"/>
    <x v="3"/>
  </r>
  <r>
    <n v="21"/>
    <n v="1"/>
    <s v="15/5/2017"/>
    <s v="HIMMA PETROLEUM"/>
    <s v="KTN 320 XA"/>
    <n v="3455036"/>
    <n v="126202"/>
    <n v="19097"/>
    <n v="40000"/>
    <x v="3"/>
  </r>
  <r>
    <n v="22"/>
    <n v="1"/>
    <s v="15/5/2017"/>
    <s v="HIMMAPETROLEUM"/>
    <s v="FTA 195 XA"/>
    <n v="3455043"/>
    <n v="126282"/>
    <n v="19099"/>
    <n v="45000"/>
    <x v="3"/>
  </r>
  <r>
    <n v="23"/>
    <n v="1"/>
    <s v="15/5/2017"/>
    <s v="HIMMA PETROLEUM"/>
    <s v="CRC 71 XA"/>
    <n v="3455038"/>
    <n v="126203"/>
    <n v="19100"/>
    <n v="40000"/>
    <x v="3"/>
  </r>
  <r>
    <n v="24"/>
    <n v="1"/>
    <s v="15/5/2017"/>
    <s v="HIMMA PETROLEUM"/>
    <s v="KTN 537 YZ"/>
    <n v="3455941"/>
    <n v="126044"/>
    <n v="19101"/>
    <n v="45000"/>
    <x v="3"/>
  </r>
  <r>
    <n v="25"/>
    <n v="1"/>
    <s v="15/5/2017"/>
    <s v="HIMMA PETROLEUM"/>
    <s v="KTN 319 XA"/>
    <n v="3455037"/>
    <n v="126193"/>
    <n v="19103"/>
    <n v="40000"/>
    <x v="3"/>
  </r>
  <r>
    <n v="26"/>
    <n v="1"/>
    <s v="15/5/2017"/>
    <s v="HIMMA PETROLEUM"/>
    <s v="KTN 665 XA"/>
    <n v="3455035"/>
    <n v="126196"/>
    <n v="19104"/>
    <n v="40000"/>
    <x v="3"/>
  </r>
  <r>
    <n v="27"/>
    <n v="1"/>
    <s v="15/5/2017"/>
    <s v="HIMMA PETROLEUM"/>
    <s v="KTN 533 YZ"/>
    <n v="3455040"/>
    <n v="126185"/>
    <n v="19105"/>
    <n v="45000"/>
    <x v="3"/>
  </r>
  <r>
    <n v="28"/>
    <n v="1"/>
    <s v="15/5/2017"/>
    <s v="GLOBAL QUETUDE"/>
    <s v="GBZ 437 XA"/>
    <n v="3454991"/>
    <n v="126214"/>
    <n v="19106"/>
    <n v="33000"/>
    <x v="4"/>
  </r>
  <r>
    <n v="29"/>
    <n v="1"/>
    <s v="15/5/2017"/>
    <s v="HIMMA PETROLEUM"/>
    <s v="KTN 439 YZ"/>
    <n v="3455044"/>
    <n v="126284"/>
    <n v="19107"/>
    <n v="45000"/>
    <x v="3"/>
  </r>
  <r>
    <n v="30"/>
    <n v="1"/>
    <s v="15/5/2017"/>
    <s v="LANAV LTD"/>
    <s v="XR 561 KRD"/>
    <n v="3455087"/>
    <n v="126351"/>
    <n v="19108"/>
    <n v="33000"/>
    <x v="5"/>
  </r>
  <r>
    <n v="31"/>
    <n v="1"/>
    <s v="15/5/2017"/>
    <s v="HIMMA PETROLEUM"/>
    <s v="KTN 441 YZ"/>
    <n v="3455942"/>
    <n v="126283"/>
    <n v="19109"/>
    <n v="45000"/>
    <x v="3"/>
  </r>
  <r>
    <n v="32"/>
    <n v="1"/>
    <s v="15/5/2017"/>
    <s v="KOBAY LTD"/>
    <s v="KLK 186 XA"/>
    <n v="3455050"/>
    <n v="126212"/>
    <n v="19110"/>
    <n v="33000"/>
    <x v="5"/>
  </r>
  <r>
    <n v="33"/>
    <n v="1"/>
    <s v="15/5/2017"/>
    <s v="CROWN OIL "/>
    <s v="BEN 442 XB"/>
    <n v="3454844"/>
    <n v="126192"/>
    <n v="19113"/>
    <n v="45000"/>
    <x v="5"/>
  </r>
  <r>
    <n v="34"/>
    <n v="1"/>
    <s v="15/5/2017"/>
    <s v="AA FUTUK"/>
    <s v="AKK 978 XA"/>
    <m/>
    <n v="126188"/>
    <n v="19096"/>
    <n v="45000"/>
    <x v="12"/>
  </r>
  <r>
    <n v="35"/>
    <n v="1"/>
    <s v="15/5/2017"/>
    <s v="ALOHAN"/>
    <s v="BEN 516 YY"/>
    <n v="3454827"/>
    <n v="126346"/>
    <n v="19121"/>
    <n v="33000"/>
    <x v="0"/>
  </r>
  <r>
    <n v="36"/>
    <n v="1"/>
    <s v="15/5/2017"/>
    <s v="CROWN OIL"/>
    <s v="AAA 638 XJ"/>
    <n v="3454845"/>
    <n v="126355"/>
    <n v="19122"/>
    <n v="45000"/>
    <x v="5"/>
  </r>
  <r>
    <n v="1"/>
    <n v="1"/>
    <s v="16/5/2017"/>
    <s v="ALOHAN LTD"/>
    <s v="BEN 515 YY"/>
    <n v="3454826"/>
    <n v="126339"/>
    <n v="19123"/>
    <n v="33000"/>
    <x v="0"/>
  </r>
  <r>
    <n v="2"/>
    <n v="1"/>
    <s v="16/5/2017"/>
    <s v="ALOHAN LTD"/>
    <s v="USL 650 YA"/>
    <n v="3454828"/>
    <n v="126344"/>
    <n v="19124"/>
    <n v="33000"/>
    <x v="0"/>
  </r>
  <r>
    <n v="3"/>
    <n v="1"/>
    <s v="16/5/2017"/>
    <s v="AYAS OIL"/>
    <s v="AFZ 596 XA"/>
    <n v="3455011"/>
    <n v="126341"/>
    <n v="19125"/>
    <n v="33000"/>
    <x v="5"/>
  </r>
  <r>
    <n v="4"/>
    <n v="1"/>
    <s v="16/5/2017"/>
    <s v="JANARISH"/>
    <s v="SKL 403 XA"/>
    <n v="3455031"/>
    <n v="126453"/>
    <n v="19126"/>
    <n v="33000"/>
    <x v="5"/>
  </r>
  <r>
    <n v="5"/>
    <n v="1"/>
    <s v="16/5/2017"/>
    <s v="GBELURA INV"/>
    <s v="BEN 135 ZW"/>
    <n v="3454840"/>
    <n v="126281"/>
    <n v="19127"/>
    <n v="45000"/>
    <x v="4"/>
  </r>
  <r>
    <n v="6"/>
    <n v="1"/>
    <s v="16/5/2017"/>
    <s v="GLOBE OIL LTD"/>
    <s v="EFR 772 XA"/>
    <n v="3454818"/>
    <n v="126459"/>
    <n v="19128"/>
    <n v="33000"/>
    <x v="0"/>
  </r>
  <r>
    <n v="7"/>
    <n v="1"/>
    <s v="16/5/2017"/>
    <s v="LEE CONSOLIDATED"/>
    <s v="XC 671 WWR"/>
    <n v="3456309"/>
    <n v="126349"/>
    <n v="19129"/>
    <n v="33000"/>
    <x v="5"/>
  </r>
  <r>
    <n v="8"/>
    <n v="1"/>
    <s v="16/5/2017"/>
    <s v="LANAV"/>
    <s v="XD 376 DGE"/>
    <n v="3455006"/>
    <n v="126458"/>
    <n v="19130"/>
    <n v="33000"/>
    <x v="5"/>
  </r>
  <r>
    <n v="9"/>
    <n v="1"/>
    <s v="16/5/2017"/>
    <s v="LEE CONSOLIDATED"/>
    <s v="SKL 292 XA"/>
    <n v="3456308"/>
    <n v="126350"/>
    <n v="19131"/>
    <n v="33000"/>
    <x v="5"/>
  </r>
  <r>
    <n v="10"/>
    <n v="1"/>
    <s v="16/5/2017"/>
    <s v="RASGOKE"/>
    <s v="ENU 908 ZX"/>
    <n v="3456320"/>
    <n v="126461"/>
    <n v="19132"/>
    <n v="45000"/>
    <x v="7"/>
  </r>
  <r>
    <n v="11"/>
    <n v="1"/>
    <s v="16/5/2017"/>
    <s v="EL GAO PET"/>
    <s v="KSF 459 XJ"/>
    <n v="3456411"/>
    <n v="126345"/>
    <n v="19133"/>
    <n v="33000"/>
    <x v="5"/>
  </r>
  <r>
    <n v="12"/>
    <n v="1"/>
    <s v="16/5/2017"/>
    <s v="US GHALI"/>
    <s v="AGL 779 XJ"/>
    <n v="3455047"/>
    <n v="126460"/>
    <n v="19134"/>
    <n v="33000"/>
    <x v="4"/>
  </r>
  <r>
    <n v="13"/>
    <n v="1"/>
    <s v="16/5/2017"/>
    <s v="MAYOKANWA"/>
    <s v="ABC 78 XC"/>
    <n v="3454994"/>
    <n v="126467"/>
    <n v="19136"/>
    <n v="40000"/>
    <x v="4"/>
  </r>
  <r>
    <n v="14"/>
    <n v="1"/>
    <s v="16/5/2017"/>
    <s v="UKPO PET"/>
    <s v="XC 194 EFR"/>
    <n v="3455010"/>
    <n v="126340"/>
    <n v="19137"/>
    <n v="33000"/>
    <x v="0"/>
  </r>
  <r>
    <n v="15"/>
    <n v="1"/>
    <s v="16/5/2017"/>
    <s v="NZE OIL"/>
    <s v="XH 718 USL"/>
    <n v="3454850"/>
    <n v="126342"/>
    <n v="19138"/>
    <n v="33000"/>
    <x v="5"/>
  </r>
  <r>
    <n v="16"/>
    <n v="1"/>
    <s v="16/5/2017"/>
    <s v="CHRISLOBITO"/>
    <s v="KLK 186 XA"/>
    <n v="3456406"/>
    <n v="126454"/>
    <n v="19139"/>
    <n v="33000"/>
    <x v="5"/>
  </r>
  <r>
    <n v="17"/>
    <n v="1"/>
    <s v="16/5/2017"/>
    <s v="ZIOK INT"/>
    <s v="GRA 577 XA"/>
    <n v="3455016"/>
    <n v="126456"/>
    <n v="19143"/>
    <n v="33000"/>
    <x v="5"/>
  </r>
  <r>
    <n v="18"/>
    <n v="1"/>
    <s v="16/5/2017"/>
    <s v="ELGAD PET"/>
    <s v="NEM 642 XL"/>
    <n v="3456409"/>
    <n v="126451"/>
    <n v="19144"/>
    <n v="33000"/>
    <x v="5"/>
  </r>
  <r>
    <n v="19"/>
    <n v="1"/>
    <s v="16/5/2017"/>
    <s v="CHRISLOBITO LTD"/>
    <s v="XE 930 MKD"/>
    <n v="3456405"/>
    <n v="126457"/>
    <n v="19145"/>
    <n v="33000"/>
    <x v="5"/>
  </r>
  <r>
    <n v="20"/>
    <n v="1"/>
    <s v="16/5/2017"/>
    <s v="FLAPA OIL NIG LTD"/>
    <s v="SKL 361 XA"/>
    <n v="3456415"/>
    <n v="126337"/>
    <n v="19146"/>
    <n v="33000"/>
    <x v="5"/>
  </r>
  <r>
    <n v="21"/>
    <n v="1"/>
    <s v="16/5/2017"/>
    <s v="CHRISLOBITO LTD"/>
    <s v="ETU 276 XA"/>
    <n v="3456403"/>
    <n v="126449"/>
    <n v="19147"/>
    <n v="33000"/>
    <x v="5"/>
  </r>
  <r>
    <n v="22"/>
    <n v="1"/>
    <s v="16/5/2017"/>
    <s v="GLOBAL QUITUDE"/>
    <s v="ABJ 943 XN"/>
    <n v="3456319"/>
    <n v="126600"/>
    <n v="19148"/>
    <n v="33000"/>
    <x v="4"/>
  </r>
  <r>
    <n v="23"/>
    <n v="1"/>
    <s v="16/5/2017"/>
    <s v="LEE CONSOLIDATED"/>
    <s v="WWR 202 XA"/>
    <n v="3456310"/>
    <n v="126455"/>
    <n v="19135"/>
    <n v="33000"/>
    <x v="5"/>
  </r>
  <r>
    <n v="24"/>
    <n v="1"/>
    <s v="16/5/2017"/>
    <s v="KING KNIGHT"/>
    <s v="XU 896 AGL"/>
    <n v="3456401"/>
    <n v="126452"/>
    <n v="19140"/>
    <n v="33000"/>
    <x v="5"/>
  </r>
  <r>
    <n v="25"/>
    <n v="1"/>
    <s v="16/5/2017"/>
    <s v="KING KNIGHT"/>
    <s v="KTU 400 XA"/>
    <n v="3456398"/>
    <n v="126450"/>
    <n v="19141"/>
    <n v="33000"/>
    <x v="5"/>
  </r>
  <r>
    <n v="26"/>
    <n v="1"/>
    <s v="16/5/2017"/>
    <s v="KING KNIGHT"/>
    <s v="LSD 228 XM"/>
    <n v="3456352"/>
    <n v="126347"/>
    <n v="19142"/>
    <n v="33000"/>
    <x v="5"/>
  </r>
  <r>
    <n v="1"/>
    <n v="1"/>
    <s v="17/5/2017"/>
    <s v="BAKOSA OIL"/>
    <s v="MKA 141 YJ"/>
    <n v="423590"/>
    <n v="126465"/>
    <n v="19149"/>
    <n v="40000"/>
    <x v="4"/>
  </r>
  <r>
    <n v="2"/>
    <n v="1"/>
    <s v="17/5/2017"/>
    <s v="BAKOSA OIL"/>
    <s v="MKA 142 YJ"/>
    <n v="423591"/>
    <n v="126195"/>
    <n v="19150"/>
    <n v="40000"/>
    <x v="4"/>
  </r>
  <r>
    <n v="3"/>
    <n v="1"/>
    <s v="17/5/2017"/>
    <s v="RASGOKE"/>
    <s v="UBJ 190 XA"/>
    <n v="3456303"/>
    <n v="126479"/>
    <n v="19151"/>
    <n v="40000"/>
    <x v="4"/>
  </r>
  <r>
    <n v="4"/>
    <n v="1"/>
    <s v="17/5/2017"/>
    <s v="EL GAO PET"/>
    <s v="XP 669 APP"/>
    <n v="3456407"/>
    <n v="126603"/>
    <n v="19152"/>
    <n v="33000"/>
    <x v="5"/>
  </r>
  <r>
    <n v="5"/>
    <n v="1"/>
    <s v="17/5/2017"/>
    <s v="EL GAO PET"/>
    <s v="LEH 313 XA"/>
    <n v="3456410"/>
    <n v="126602"/>
    <n v="19153"/>
    <n v="33000"/>
    <x v="5"/>
  </r>
  <r>
    <n v="6"/>
    <n v="1"/>
    <s v="17/5/2017"/>
    <s v="EL GAO PET"/>
    <s v="KSF 459 XJ"/>
    <n v="3456408"/>
    <n v="126647"/>
    <n v="19154"/>
    <n v="33000"/>
    <x v="5"/>
  </r>
  <r>
    <n v="7"/>
    <n v="1"/>
    <s v="17/5/2017"/>
    <s v="US GHALI"/>
    <s v="AGL 779 XJ"/>
    <n v="3455049"/>
    <n v="126599"/>
    <n v="19157"/>
    <n v="33000"/>
    <x v="4"/>
  </r>
  <r>
    <n v="8"/>
    <n v="1"/>
    <s v="17/5/2017"/>
    <s v="KINGS KNIGHT"/>
    <s v="AKD 236 XD"/>
    <n v="3456399"/>
    <n v="126648"/>
    <n v="19158"/>
    <n v="33000"/>
    <x v="5"/>
  </r>
  <r>
    <n v="9"/>
    <n v="1"/>
    <s v="17/5/2017"/>
    <s v="US GHALI"/>
    <s v="LND 925 XP"/>
    <n v="3455048"/>
    <n v="126643"/>
    <n v="19159"/>
    <n v="33000"/>
    <x v="4"/>
  </r>
  <r>
    <n v="10"/>
    <n v="1"/>
    <s v="17/5/2017"/>
    <s v="FIAPA OIL"/>
    <s v="WWR 93 ZU"/>
    <n v="3456416"/>
    <n v="126641"/>
    <n v="19160"/>
    <n v="33000"/>
    <x v="5"/>
  </r>
  <r>
    <n v="11"/>
    <n v="1"/>
    <s v="17/5/2017"/>
    <s v="KINGS KNIGHT"/>
    <s v="LSD 968 XN"/>
    <n v="3456400"/>
    <n v="126644"/>
    <n v="19161"/>
    <n v="33000"/>
    <x v="5"/>
  </r>
  <r>
    <n v="12"/>
    <n v="1"/>
    <s v="17/5/2017"/>
    <s v="FIAPA OIL"/>
    <s v="XS 630 FKJ"/>
    <n v="3456413"/>
    <n v="126640"/>
    <n v="19162"/>
    <n v="33000"/>
    <x v="5"/>
  </r>
  <r>
    <n v="13"/>
    <n v="1"/>
    <s v="17/5/2017"/>
    <s v="CHRISLOBITO"/>
    <s v="AWK 505 XC"/>
    <n v="3456404"/>
    <n v="126642"/>
    <n v="19163"/>
    <n v="33000"/>
    <x v="5"/>
  </r>
  <r>
    <n v="14"/>
    <n v="1"/>
    <s v="17/5/2017"/>
    <s v="FIAPA OIL"/>
    <s v="GRA 452 XA"/>
    <n v="3456412"/>
    <n v="126646"/>
    <n v="19164"/>
    <n v="33000"/>
    <x v="5"/>
  </r>
  <r>
    <n v="15"/>
    <n v="1"/>
    <s v="17/5/2017"/>
    <s v="ADVANCE LINK"/>
    <s v="ABC 31 XH"/>
    <n v="3455003"/>
    <n v="126466"/>
    <n v="19165"/>
    <n v="40000"/>
    <x v="3"/>
  </r>
  <r>
    <n v="16"/>
    <n v="1"/>
    <s v="17/5/2017"/>
    <s v="ADVANCE LINK"/>
    <s v="GWA 822 YM"/>
    <n v="3455002"/>
    <n v="126656"/>
    <n v="19166"/>
    <n v="40000"/>
    <x v="4"/>
  </r>
  <r>
    <n v="17"/>
    <n v="1"/>
    <s v="17/5/2017"/>
    <s v="CHRISLOBITO"/>
    <s v="KSF 706 XT"/>
    <n v="3456402"/>
    <n v="126601"/>
    <n v="19155"/>
    <n v="33000"/>
    <x v="5"/>
  </r>
  <r>
    <n v="18"/>
    <n v="1"/>
    <s v="17/5/2017"/>
    <s v="GBELURA"/>
    <s v="LSR 146 XD"/>
    <n v="34546323"/>
    <n v="126194"/>
    <n v="19156"/>
    <n v="40000"/>
    <x v="7"/>
  </r>
  <r>
    <n v="19"/>
    <n v="1"/>
    <s v="17/5/2017"/>
    <s v="GBELURA"/>
    <s v="AYB 35 XP"/>
    <n v="3456371"/>
    <n v="126657"/>
    <n v="19167"/>
    <n v="40000"/>
    <x v="4"/>
  </r>
  <r>
    <n v="1"/>
    <n v="1"/>
    <s v="18/5/2017"/>
    <s v="JANARICH LTD"/>
    <s v="SKL 403 XA"/>
    <n v="3455030"/>
    <n v="126712"/>
    <n v="19168"/>
    <n v="33000"/>
    <x v="5"/>
  </r>
  <r>
    <n v="2"/>
    <n v="1"/>
    <s v="18/5/2017"/>
    <s v="FIAPA OIL NIG LTD"/>
    <s v="KPE 525 XA"/>
    <n v="3456414"/>
    <n v="126645"/>
    <n v="19169"/>
    <n v="33000"/>
    <x v="8"/>
  </r>
  <r>
    <n v="3"/>
    <n v="1"/>
    <s v="18/5/2017"/>
    <s v="UMARU SALIHU KOKO"/>
    <s v="BES 140 XA"/>
    <n v="302948"/>
    <n v="126711"/>
    <n v="19170"/>
    <n v="33000"/>
    <x v="2"/>
  </r>
  <r>
    <n v="4"/>
    <n v="1"/>
    <s v="18/5/2017"/>
    <s v="UMARU SALIHU KOKO"/>
    <s v="BES 129 XA"/>
    <n v="302942"/>
    <n v="126730"/>
    <n v="19171"/>
    <n v="40000"/>
    <x v="2"/>
  </r>
  <r>
    <n v="5"/>
    <n v="1"/>
    <s v="18/5/2017"/>
    <s v="US GHALI"/>
    <s v="XB 212 KLK"/>
    <n v="3455046"/>
    <n v="126713"/>
    <n v="19172"/>
    <n v="33000"/>
    <x v="4"/>
  </r>
  <r>
    <n v="6"/>
    <n v="1"/>
    <s v="18/5/2017"/>
    <s v="UMARU SALIHU KOKO"/>
    <s v="BES 138 XA"/>
    <n v="302947"/>
    <n v="126710"/>
    <n v="19173"/>
    <n v="33000"/>
    <x v="2"/>
  </r>
  <r>
    <n v="7"/>
    <n v="1"/>
    <s v="18/5/2017"/>
    <s v="UMARU SALIHU KOKO"/>
    <s v="BES 130 XA"/>
    <n v="302950"/>
    <n v="126806"/>
    <n v="19176"/>
    <n v="33000"/>
    <x v="2"/>
  </r>
  <r>
    <n v="8"/>
    <n v="1"/>
    <s v="18/5/2017"/>
    <s v="UMARU SALIHU KOKO"/>
    <s v="BES 127 XA"/>
    <n v="302946"/>
    <n v="126709"/>
    <n v="19177"/>
    <n v="33000"/>
    <x v="2"/>
  </r>
  <r>
    <n v="9"/>
    <n v="1"/>
    <s v="18/5/2017"/>
    <s v="UMARU SALIHU KOKO"/>
    <s v="BES 137 XA"/>
    <n v="302944"/>
    <n v="126714"/>
    <n v="19179"/>
    <n v="40000"/>
    <x v="2"/>
  </r>
  <r>
    <n v="10"/>
    <n v="1"/>
    <s v="18/5/2017"/>
    <s v="GBELURA INV"/>
    <s v="KSF 442 XJ"/>
    <n v="3454847"/>
    <n v="126463"/>
    <n v="19180"/>
    <n v="45000"/>
    <x v="4"/>
  </r>
  <r>
    <n v="11"/>
    <n v="1"/>
    <s v="18/5/2017"/>
    <s v="MRS OIL PLC"/>
    <s v="AKL 564 XA"/>
    <n v="125961"/>
    <n v="126803"/>
    <n v="19181"/>
    <n v="33000"/>
    <x v="5"/>
  </r>
  <r>
    <n v="12"/>
    <n v="1"/>
    <s v="18/5/2017"/>
    <s v="MRS OIL PLC"/>
    <s v="EFR 80 XA"/>
    <n v="125970"/>
    <n v="126804"/>
    <n v="19182"/>
    <n v="33000"/>
    <x v="5"/>
  </r>
  <r>
    <n v="13"/>
    <n v="1"/>
    <s v="18/5/2017"/>
    <s v="MUHABAT TUNGA"/>
    <s v="AWE 259 XA"/>
    <n v="302935"/>
    <n v="126278"/>
    <n v="19183"/>
    <n v="40000"/>
    <x v="2"/>
  </r>
  <r>
    <n v="14"/>
    <n v="1"/>
    <s v="18/5/2017"/>
    <s v="MUHABAT TUNGA"/>
    <s v="BMG 28 XA"/>
    <n v="302934"/>
    <n v="126734"/>
    <n v="19184"/>
    <n v="40000"/>
    <x v="2"/>
  </r>
  <r>
    <n v="15"/>
    <n v="1"/>
    <s v="18/5/2017"/>
    <s v="BLUEPOINT"/>
    <s v="DSZ 128 XA"/>
    <n v="3456438"/>
    <n v="126809"/>
    <n v="19185"/>
    <n v="33000"/>
    <x v="5"/>
  </r>
  <r>
    <n v="16"/>
    <n v="1"/>
    <s v="18/5/2017"/>
    <s v="MUHABAT TUNGA"/>
    <s v="KUJ 283 XT"/>
    <n v="302931"/>
    <n v="126731"/>
    <n v="19186"/>
    <n v="40000"/>
    <x v="2"/>
  </r>
  <r>
    <n v="17"/>
    <n v="1"/>
    <s v="18/5/2017"/>
    <s v="BLUEPOINT"/>
    <s v="EFR 313 ZQ"/>
    <n v="3456437"/>
    <n v="126808"/>
    <n v="19187"/>
    <n v="33000"/>
    <x v="5"/>
  </r>
  <r>
    <n v="18"/>
    <n v="1"/>
    <s v="18/5/2017"/>
    <s v="MUHABAT TUNGA"/>
    <s v="KNT 397 XA"/>
    <n v="302939"/>
    <n v="126658"/>
    <n v="19189"/>
    <n v="40000"/>
    <x v="2"/>
  </r>
  <r>
    <n v="19"/>
    <n v="1"/>
    <s v="18/5/2017"/>
    <s v="MUHABAT TUNGA"/>
    <s v="KUJ 168 XA"/>
    <n v="302933"/>
    <n v="126815"/>
    <n v="19190"/>
    <n v="40000"/>
    <x v="2"/>
  </r>
  <r>
    <n v="20"/>
    <n v="1"/>
    <s v="18/5/2017"/>
    <s v="CHIKESON "/>
    <s v="GRA 452 XA"/>
    <n v="3456532"/>
    <n v="126810"/>
    <n v="19191"/>
    <n v="33000"/>
    <x v="5"/>
  </r>
  <r>
    <n v="21"/>
    <n v="1"/>
    <s v="18/5/2017"/>
    <s v="MUHABAT TUNGA"/>
    <s v="KNT 398 XA"/>
    <n v="302940"/>
    <n v="126812"/>
    <n v="19192"/>
    <n v="40000"/>
    <x v="2"/>
  </r>
  <r>
    <n v="22"/>
    <n v="1"/>
    <s v="18/5/2017"/>
    <s v="MUHABAT TUNGA"/>
    <s v="KNT 155 XA"/>
    <n v="302932"/>
    <n v="126717"/>
    <n v="19193"/>
    <n v="40000"/>
    <x v="2"/>
  </r>
  <r>
    <n v="23"/>
    <n v="1"/>
    <s v="18/5/2017"/>
    <s v="HIMMA MERCHANT"/>
    <s v="XP 442 SMK"/>
    <n v="423713"/>
    <n v="126814"/>
    <n v="19195"/>
    <n v="40000"/>
    <x v="4"/>
  </r>
  <r>
    <n v="24"/>
    <n v="1"/>
    <s v="18/5/2017"/>
    <s v="CHIKEMSON"/>
    <s v="EFR 567 XA"/>
    <n v="3456531"/>
    <n v="126801"/>
    <n v="19196"/>
    <n v="33000"/>
    <x v="5"/>
  </r>
  <r>
    <n v="25"/>
    <n v="1"/>
    <s v="18/5/2017"/>
    <s v="PHILLBLESS"/>
    <s v="XB 233 PTN"/>
    <n v="3456452"/>
    <n v="126800"/>
    <n v="19197"/>
    <n v="33000"/>
    <x v="5"/>
  </r>
  <r>
    <n v="26"/>
    <n v="1"/>
    <s v="18/5/2017"/>
    <s v="ASHA SHAYI"/>
    <s v="CRC 32 XA"/>
    <n v="3456443"/>
    <n v="126462"/>
    <n v="19198"/>
    <n v="45000"/>
    <x v="3"/>
  </r>
  <r>
    <n v="27"/>
    <n v="1"/>
    <s v="18/5/2017"/>
    <s v="ASHA SHAYI"/>
    <s v="MLF 58 XA"/>
    <n v="3456441"/>
    <n v="126651"/>
    <n v="19199"/>
    <n v="45000"/>
    <x v="3"/>
  </r>
  <r>
    <n v="28"/>
    <n v="1"/>
    <s v="18/5/2017"/>
    <s v="PAT OHIS"/>
    <s v="LSD 234 XC"/>
    <n v="3456431"/>
    <n v="126464"/>
    <n v="19204"/>
    <n v="40000"/>
    <x v="5"/>
  </r>
  <r>
    <n v="29"/>
    <n v="1"/>
    <s v="18/5/2017"/>
    <s v="ALL NNAMDI"/>
    <s v="KNK 151 XA"/>
    <n v="3456439"/>
    <n v="126716"/>
    <n v="19205"/>
    <n v="40000"/>
    <x v="3"/>
  </r>
  <r>
    <n v="30"/>
    <n v="1"/>
    <s v="18/5/2017"/>
    <s v="MAY EWERE"/>
    <s v="SMK 180 XF"/>
    <n v="3456444"/>
    <n v="126807"/>
    <n v="19206"/>
    <n v="33000"/>
    <x v="5"/>
  </r>
  <r>
    <n v="31"/>
    <n v="1"/>
    <s v="18/5/2017"/>
    <s v="TONIMAS NIG LTD"/>
    <s v="AAA 07 XV"/>
    <n v="3455020"/>
    <s v="126859. 126858"/>
    <s v="19209, 19210"/>
    <n v="33000"/>
    <x v="5"/>
  </r>
  <r>
    <n v="32"/>
    <n v="1"/>
    <s v="18/5/2017"/>
    <s v="ASHA SHAYI"/>
    <s v="FTA 257 XA"/>
    <n v="3456442"/>
    <n v="126655"/>
    <n v="19212"/>
    <n v="45000"/>
    <x v="3"/>
  </r>
  <r>
    <n v="33"/>
    <n v="1"/>
    <s v="18/5/2017"/>
    <s v="UMARU SALIHU KOKO"/>
    <s v="BES 139 XA"/>
    <n v="302941"/>
    <n v="126718"/>
    <n v="19174"/>
    <n v="40000"/>
    <x v="2"/>
  </r>
  <r>
    <n v="34"/>
    <n v="1"/>
    <s v="18/5/2017"/>
    <s v="UMARU SALIHU KOKO"/>
    <s v="BES 138 XA"/>
    <n v="302949"/>
    <n v="126708"/>
    <n v="19175"/>
    <n v="33000"/>
    <x v="2"/>
  </r>
  <r>
    <n v="35"/>
    <n v="1"/>
    <s v="18/5/2017"/>
    <s v="GLOBAL QUIETUDE"/>
    <s v="BEN 814 YY"/>
    <n v="3456348"/>
    <n v="126847"/>
    <n v="19178"/>
    <n v="36000"/>
    <x v="4"/>
  </r>
  <r>
    <n v="36"/>
    <n v="1"/>
    <s v="18/5/2017"/>
    <s v="GLOBAL QUIETUDE"/>
    <s v="ABC 448 XA"/>
    <n v="3456304"/>
    <n v="126802"/>
    <n v="19188"/>
    <n v="33000"/>
    <x v="4"/>
  </r>
  <r>
    <n v="37"/>
    <n v="1"/>
    <s v="18/5/2017"/>
    <s v="CHIKEMSON"/>
    <s v="KTU 514 XB"/>
    <n v="3455530"/>
    <n v="126805"/>
    <n v="19194"/>
    <n v="33000"/>
    <x v="5"/>
  </r>
  <r>
    <n v="38"/>
    <n v="1"/>
    <s v="18/5/2017"/>
    <s v="MAY-EWERE"/>
    <s v="XB 222 PTN"/>
    <n v="3456445"/>
    <s v="126973/126872"/>
    <s v="19200/19201"/>
    <n v="33000"/>
    <x v="5"/>
  </r>
  <r>
    <n v="39"/>
    <n v="1"/>
    <s v="18/5/2017"/>
    <s v="JET BROTHERS"/>
    <s v="XV 609 FKJ"/>
    <n v="3456450"/>
    <s v="126867/126866"/>
    <s v="19202/19203"/>
    <n v="33000"/>
    <x v="5"/>
  </r>
  <r>
    <n v="40"/>
    <n v="1"/>
    <s v="18/5/2017"/>
    <s v="TONIMAS NIG LTD"/>
    <s v="EZA 308 XA"/>
    <n v="3455021"/>
    <s v="126861/126860"/>
    <s v="19207/19208"/>
    <n v="33000"/>
    <x v="7"/>
  </r>
  <r>
    <n v="41"/>
    <n v="1"/>
    <s v="18/5/2017"/>
    <s v="TONIMAS NIG LTD"/>
    <s v="UMA 600 YW"/>
    <n v="3455029"/>
    <n v="126715"/>
    <n v="19211"/>
    <n v="40000"/>
    <x v="7"/>
  </r>
  <r>
    <n v="42"/>
    <n v="1"/>
    <s v="18/5/2017"/>
    <s v="OLUWASUN INV"/>
    <s v="USL 944 YA"/>
    <n v="3456448"/>
    <s v="126864, 126865"/>
    <s v="19213, 19214"/>
    <n v="33000"/>
    <x v="14"/>
  </r>
  <r>
    <n v="43"/>
    <n v="1"/>
    <s v="18/5/2017"/>
    <s v="JISONS"/>
    <s v="ETU 276 XA"/>
    <n v="3456446"/>
    <n v="126733"/>
    <n v="19215"/>
    <n v="40000"/>
    <x v="5"/>
  </r>
  <r>
    <n v="44"/>
    <n v="1"/>
    <s v="18/5/2017"/>
    <s v="JOMARFEG"/>
    <s v="EFR 303 ZQ"/>
    <n v="3456453"/>
    <s v="126871, 126870"/>
    <s v="19216, 19217"/>
    <n v="33000"/>
    <x v="5"/>
  </r>
  <r>
    <n v="45"/>
    <n v="1"/>
    <s v="18/5/2017"/>
    <s v="SAM JOHN"/>
    <s v="WWR 995 XA"/>
    <n v="3456486"/>
    <s v="162862, 162863"/>
    <s v="19218, 19219"/>
    <n v="33000"/>
    <x v="5"/>
  </r>
  <r>
    <n v="46"/>
    <n v="1"/>
    <s v="18/5/2017"/>
    <s v="JET BROTHERS"/>
    <s v="BMA 316 XA"/>
    <n v="3456449"/>
    <n v="126886"/>
    <n v="19220"/>
    <n v="33000"/>
    <x v="5"/>
  </r>
  <r>
    <n v="47"/>
    <n v="1"/>
    <s v="18/5/2017"/>
    <s v="SAM JOHN"/>
    <s v="FKJ 29 XR"/>
    <n v="3456485"/>
    <n v="126882"/>
    <n v="19221"/>
    <n v="33000"/>
    <x v="5"/>
  </r>
  <r>
    <n v="48"/>
    <n v="1"/>
    <s v="18/5/2017"/>
    <s v="CROSS OVER"/>
    <s v="JJJ 457 XK"/>
    <n v="3456499"/>
    <n v="126875"/>
    <n v="19222"/>
    <n v="30000"/>
    <x v="5"/>
  </r>
  <r>
    <n v="1"/>
    <n v="1"/>
    <s v="19/5/2017"/>
    <s v="BUOVO"/>
    <s v="XK 597 BEN"/>
    <n v="3456505"/>
    <n v="126880"/>
    <n v="19223"/>
    <n v="30000"/>
    <x v="5"/>
  </r>
  <r>
    <n v="2"/>
    <n v="1"/>
    <s v="19/5/2017"/>
    <s v="MRS OIL"/>
    <s v="AGL 779 XJ"/>
    <n v="125968"/>
    <n v="126878"/>
    <n v="19224"/>
    <n v="33000"/>
    <x v="5"/>
  </r>
  <r>
    <n v="3"/>
    <n v="1"/>
    <s v="19/5/2017"/>
    <s v="MRS OIL"/>
    <s v="XB 990 EFR"/>
    <n v="125967"/>
    <n v="126887"/>
    <n v="19225"/>
    <n v="33000"/>
    <x v="5"/>
  </r>
  <r>
    <n v="4"/>
    <n v="1"/>
    <s v="19/5/2017"/>
    <s v="CHIKEMSON"/>
    <s v="KTU 514 XB"/>
    <n v="3456529"/>
    <n v="126883"/>
    <n v="19226"/>
    <n v="33000"/>
    <x v="5"/>
  </r>
  <r>
    <n v="5"/>
    <n v="1"/>
    <s v="19/5/2017"/>
    <s v="JAAK OIL"/>
    <s v="DSZ 128 XA"/>
    <n v="3456433"/>
    <n v="126881"/>
    <n v="19227"/>
    <n v="33000"/>
    <x v="5"/>
  </r>
  <r>
    <n v="6"/>
    <n v="1"/>
    <s v="19/5/2017"/>
    <s v="TONIMAS NIG LTD"/>
    <s v="ABA 08 YG"/>
    <n v="3455025"/>
    <n v="126729"/>
    <n v="19228"/>
    <n v="40000"/>
    <x v="7"/>
  </r>
  <r>
    <n v="7"/>
    <n v="1"/>
    <s v="19/5/2017"/>
    <s v="UNLESSGOD "/>
    <s v="NEM 642 XL"/>
    <n v="3456534"/>
    <n v="126876"/>
    <n v="19229"/>
    <n v="30000"/>
    <x v="5"/>
  </r>
  <r>
    <n v="8"/>
    <n v="1"/>
    <s v="19/5/2017"/>
    <s v="JAAK OIL"/>
    <s v="EFR 313 ZQ"/>
    <n v="3456434"/>
    <n v="126879"/>
    <n v="19230"/>
    <n v="33000"/>
    <x v="0"/>
  </r>
  <r>
    <n v="9"/>
    <n v="1"/>
    <s v="19/5/2017"/>
    <s v="MRS OIL"/>
    <s v="AKL 564 XA"/>
    <n v="125965"/>
    <s v="126869, 126868"/>
    <s v="19231, 19232"/>
    <n v="33000"/>
    <x v="5"/>
  </r>
  <r>
    <n v="10"/>
    <n v="1"/>
    <s v="19/5/2017"/>
    <s v="OMOGHENE"/>
    <s v="PTN 383 XA"/>
    <n v="3456528"/>
    <n v="126877"/>
    <n v="19234"/>
    <n v="30000"/>
    <x v="5"/>
  </r>
  <r>
    <n v="11"/>
    <n v="1"/>
    <s v="19/5/2017"/>
    <s v="FOMAS MARINE"/>
    <s v="LSD 228 XM"/>
    <n v="3456451"/>
    <n v="126885"/>
    <n v="19235"/>
    <n v="33000"/>
    <x v="5"/>
  </r>
  <r>
    <n v="12"/>
    <n v="1"/>
    <s v="19/5/2017"/>
    <s v="CHIKEMSON"/>
    <s v="XA 418 BUR"/>
    <n v="3456533"/>
    <n v="126969"/>
    <n v="19236"/>
    <n v="33000"/>
    <x v="5"/>
  </r>
  <r>
    <n v="13"/>
    <n v="1"/>
    <s v="19/5/2017"/>
    <s v="OLUWASEUN INV"/>
    <s v="XB 222 PTN"/>
    <n v="3456447"/>
    <s v="126952, 126953"/>
    <s v="19237, 19238"/>
    <n v="33000"/>
    <x v="14"/>
  </r>
  <r>
    <n v="14"/>
    <n v="1"/>
    <s v="19/5/2017"/>
    <s v="DIYU LTD"/>
    <s v="PTN 451 XA"/>
    <n v="3456435"/>
    <n v="126970"/>
    <n v="19239"/>
    <n v="33000"/>
    <x v="0"/>
  </r>
  <r>
    <n v="15"/>
    <n v="1"/>
    <s v="19/5/2017"/>
    <s v="DOMINION COLOUR"/>
    <s v="DMA 461 XA"/>
    <n v="3456535"/>
    <n v="127002"/>
    <n v="19241"/>
    <n v="30000"/>
    <x v="5"/>
  </r>
  <r>
    <n v="16"/>
    <n v="1"/>
    <s v="19/5/2017"/>
    <s v="MUHABAT"/>
    <s v="KUJ 289 XT"/>
    <n v="302938"/>
    <n v="126358"/>
    <n v="19240"/>
    <n v="40000"/>
    <x v="2"/>
  </r>
  <r>
    <n v="17"/>
    <n v="1"/>
    <s v="19/5/2017"/>
    <s v="MUHABAT"/>
    <s v="KUJ 169 XA"/>
    <n v="302936"/>
    <n v="126874"/>
    <n v="19242"/>
    <n v="40000"/>
    <x v="2"/>
  </r>
  <r>
    <n v="18"/>
    <n v="1"/>
    <s v="19/5/2017"/>
    <s v="MRS OIL"/>
    <s v="EFR 80 XA"/>
    <n v="125969"/>
    <n v="126975"/>
    <n v="19243"/>
    <n v="33000"/>
    <x v="5"/>
  </r>
  <r>
    <n v="19"/>
    <n v="1"/>
    <s v="19/5/2017"/>
    <s v="GAYE LTD"/>
    <s v="XR 520 EFR"/>
    <n v="3456545"/>
    <n v="127001"/>
    <n v="19244"/>
    <n v="30000"/>
    <x v="5"/>
  </r>
  <r>
    <n v="20"/>
    <n v="1"/>
    <s v="19/5/2017"/>
    <s v="MUHABAT"/>
    <s v="MNA 895 XA"/>
    <n v="302937"/>
    <n v="126732"/>
    <n v="19245"/>
    <n v="40000"/>
    <x v="2"/>
  </r>
  <r>
    <n v="21"/>
    <n v="1"/>
    <s v="19/5/2017"/>
    <s v="UMARU SALIHO KOKO"/>
    <s v="BES 132 XA"/>
    <n v="302943"/>
    <n v="126811"/>
    <n v="19246"/>
    <n v="40000"/>
    <x v="2"/>
  </r>
  <r>
    <n v="22"/>
    <n v="1"/>
    <s v="19/5/2017"/>
    <s v="ZIOK INT"/>
    <s v="GRA 577 XA"/>
    <n v="3455017"/>
    <n v="126976"/>
    <n v="19247"/>
    <n v="33000"/>
    <x v="5"/>
  </r>
  <r>
    <n v="23"/>
    <n v="1"/>
    <s v="19/5/2017"/>
    <s v="MUNTUNCHI"/>
    <s v="KTN 650 XA"/>
    <n v="3456546"/>
    <n v="126955"/>
    <n v="19248"/>
    <n v="40000"/>
    <x v="3"/>
  </r>
  <r>
    <n v="24"/>
    <n v="1"/>
    <s v="19/5/2017"/>
    <s v="MUNTUNCHI"/>
    <s v="CRC 39 XA"/>
    <n v="3456549"/>
    <n v="126813"/>
    <n v="19249"/>
    <n v="40000"/>
    <x v="3"/>
  </r>
  <r>
    <n v="25"/>
    <n v="1"/>
    <s v="19/5/2017"/>
    <s v="MUNTUNCHI"/>
    <s v="CRC 37 XA"/>
    <n v="3456548"/>
    <n v="126958"/>
    <n v="19250"/>
    <n v="40000"/>
    <x v="3"/>
  </r>
  <r>
    <n v="26"/>
    <n v="1"/>
    <s v="19/5/2017"/>
    <s v="MUNTUNCHI"/>
    <s v="KTN 530 YZ"/>
    <n v="3456547"/>
    <n v="126957"/>
    <n v="19251"/>
    <n v="40000"/>
    <x v="3"/>
  </r>
  <r>
    <n v="27"/>
    <n v="1"/>
    <s v="19/5/2017"/>
    <s v="HIMMA MERCHANT"/>
    <s v="DSZ 479 XA"/>
    <n v="423715"/>
    <n v="126480"/>
    <n v="19253"/>
    <n v="40000"/>
    <x v="4"/>
  </r>
  <r>
    <n v="28"/>
    <n v="1"/>
    <s v="19/5/2017"/>
    <s v="DJEMPARS"/>
    <s v="XS 676 ENU"/>
    <n v="3456488"/>
    <n v="126974"/>
    <n v="19252"/>
    <n v="33000"/>
    <x v="5"/>
  </r>
  <r>
    <n v="29"/>
    <n v="1"/>
    <s v="19/5/2017"/>
    <s v="JEROH PET"/>
    <s v="WWR 739 XA"/>
    <n v="3456514"/>
    <n v="126977"/>
    <n v="19254"/>
    <n v="33000"/>
    <x v="5"/>
  </r>
  <r>
    <n v="30"/>
    <n v="1"/>
    <s v="19/5/2017"/>
    <s v="DJEMPARS"/>
    <s v="XG 326 JJJ"/>
    <n v="3456491"/>
    <n v="126973"/>
    <n v="19255"/>
    <n v="33000"/>
    <x v="5"/>
  </r>
  <r>
    <n v="31"/>
    <n v="1"/>
    <s v="19/5/2017"/>
    <s v="KASTLE"/>
    <s v="XQ 150 LSD"/>
    <n v="3456494"/>
    <n v="126971"/>
    <n v="19256"/>
    <n v="33000"/>
    <x v="5"/>
  </r>
  <r>
    <n v="32"/>
    <n v="1"/>
    <s v="19/5/2017"/>
    <s v="DJEMPARS"/>
    <s v="EFR 590 XA"/>
    <n v="3456492"/>
    <n v="126972"/>
    <n v="19257"/>
    <n v="33000"/>
    <x v="5"/>
  </r>
  <r>
    <n v="33"/>
    <n v="1"/>
    <s v="19/5/2017"/>
    <s v="KASTLE"/>
    <s v="XA 548 KPE"/>
    <n v="3456495"/>
    <n v="127023"/>
    <n v="19259"/>
    <n v="33000"/>
    <x v="5"/>
  </r>
  <r>
    <n v="34"/>
    <n v="1"/>
    <s v="19/5/2017"/>
    <s v="DJEMPARS"/>
    <s v="XM 214 FKJ"/>
    <n v="3456493"/>
    <n v="126978"/>
    <n v="19261"/>
    <n v="33000"/>
    <x v="5"/>
  </r>
  <r>
    <n v="35"/>
    <n v="1"/>
    <s v="19/5/2017"/>
    <s v="DIYU LTD"/>
    <s v="XU 736 SMK"/>
    <n v="3456436"/>
    <n v="127015"/>
    <n v="19262"/>
    <n v="33000"/>
    <x v="0"/>
  </r>
  <r>
    <n v="36"/>
    <n v="1"/>
    <s v="19/5/2017"/>
    <s v="JEROH PET"/>
    <s v="EKY 807 XG"/>
    <n v="3456517"/>
    <n v="127014"/>
    <n v="19263"/>
    <n v="33000"/>
    <x v="5"/>
  </r>
  <r>
    <n v="37"/>
    <n v="1"/>
    <s v="19/5/2017"/>
    <s v="CORNER STONE"/>
    <s v="KSF 706 XF"/>
    <n v="3456520"/>
    <n v="127020"/>
    <n v="19264"/>
    <n v="33000"/>
    <x v="5"/>
  </r>
  <r>
    <n v="38"/>
    <n v="1"/>
    <s v="19/5/2017"/>
    <s v="BOGEP OIL"/>
    <s v="XV 609 FKJ"/>
    <n v="3456511"/>
    <n v="127000"/>
    <n v="19265"/>
    <n v="30000"/>
    <x v="5"/>
  </r>
  <r>
    <n v="39"/>
    <n v="1"/>
    <s v="19/5/2017"/>
    <s v="ASOLYN"/>
    <s v="PTN 199 XA"/>
    <n v="3456611"/>
    <n v="127021"/>
    <n v="19266"/>
    <n v="33000"/>
    <x v="0"/>
  </r>
  <r>
    <n v="40"/>
    <n v="1"/>
    <s v="19/5/2017"/>
    <s v="JEROH PET"/>
    <s v="XA 642 AKU"/>
    <n v="3456513"/>
    <n v="127059"/>
    <n v="19270"/>
    <n v="33000"/>
    <x v="5"/>
  </r>
  <r>
    <n v="41"/>
    <n v="1"/>
    <s v="19/5/2017"/>
    <s v="ASOLYN"/>
    <s v="XS 630 FKJ"/>
    <n v="3456610"/>
    <n v="127060"/>
    <n v="19272"/>
    <n v="33000"/>
    <x v="0"/>
  </r>
  <r>
    <n v="42"/>
    <n v="1"/>
    <s v="19/5/2017"/>
    <s v="ABANURATI"/>
    <s v="KMA 381 XA"/>
    <n v="422464"/>
    <n v="127041"/>
    <n v="19274"/>
    <n v="40000"/>
    <x v="10"/>
  </r>
  <r>
    <n v="43"/>
    <n v="1"/>
    <s v="19/5/2017"/>
    <s v="NAJWA GLOBAL"/>
    <s v="DKA 681 YF"/>
    <n v="3456501"/>
    <n v="127039"/>
    <n v="19275"/>
    <n v="40000"/>
    <x v="5"/>
  </r>
  <r>
    <n v="44"/>
    <n v="1"/>
    <s v="19/5/2017"/>
    <s v="ABANURATI"/>
    <s v="DKA 852 ZU"/>
    <n v="411472"/>
    <n v="126654"/>
    <n v="19276"/>
    <n v="45000"/>
    <x v="10"/>
  </r>
  <r>
    <n v="45"/>
    <n v="1"/>
    <s v="19/5/2017"/>
    <s v="ABANURATI"/>
    <s v="DKA 864 ZU"/>
    <n v="422463"/>
    <n v="127040"/>
    <n v="19277"/>
    <n v="40000"/>
    <x v="10"/>
  </r>
  <r>
    <n v="46"/>
    <n v="1"/>
    <s v="19/5/2017"/>
    <s v="KINGS KNIGHT"/>
    <s v="LSD 968 XN"/>
    <n v="3456454"/>
    <n v="126954"/>
    <n v="19233"/>
    <n v="33000"/>
    <x v="5"/>
  </r>
  <r>
    <n v="47"/>
    <n v="1"/>
    <s v="19/5/2017"/>
    <s v="S.D.K GLOBAL"/>
    <s v="GUS 264 XA"/>
    <n v="345473"/>
    <n v="127042"/>
    <n v="19258"/>
    <n v="40000"/>
    <x v="10"/>
  </r>
  <r>
    <n v="48"/>
    <n v="1"/>
    <s v="19/5/2017"/>
    <s v="MUNTUNCHI "/>
    <s v="KTN 315 XA"/>
    <n v="3456559"/>
    <n v="127043"/>
    <n v="19260"/>
    <n v="40000"/>
    <x v="3"/>
  </r>
  <r>
    <n v="49"/>
    <n v="1"/>
    <s v="19/5/2017"/>
    <s v="POOSAB NIG LTD"/>
    <s v="AUC 823 XA"/>
    <n v="3456542"/>
    <n v="127019"/>
    <n v="19267"/>
    <n v="33000"/>
    <x v="4"/>
  </r>
  <r>
    <n v="50"/>
    <n v="1"/>
    <s v="19/5/2017"/>
    <s v="S.D.K GLOBAL"/>
    <s v="GUS 606 XA"/>
    <n v="3456471"/>
    <n v="127046"/>
    <n v="19268"/>
    <n v="40000"/>
    <x v="10"/>
  </r>
  <r>
    <n v="51"/>
    <n v="1"/>
    <s v="19/5/2017"/>
    <s v="HAIDO PET"/>
    <s v="MKA 601 ZB"/>
    <n v="3456484"/>
    <n v="127045"/>
    <n v="19271"/>
    <n v="40000"/>
    <x v="10"/>
  </r>
  <r>
    <n v="52"/>
    <n v="1"/>
    <s v="19/5/2017"/>
    <s v="HAIDO PET"/>
    <s v="RBC 249 XP"/>
    <n v="3456480"/>
    <n v="127064"/>
    <n v="19273"/>
    <n v="40000"/>
    <x v="10"/>
  </r>
  <r>
    <n v="53"/>
    <n v="1"/>
    <s v="19/5/2017"/>
    <s v="ABANURAT NIG LTD"/>
    <s v="DKA 856 ZU"/>
    <n v="422471"/>
    <n v="126650"/>
    <n v="19269"/>
    <n v="45000"/>
    <x v="10"/>
  </r>
  <r>
    <n v="1"/>
    <n v="1"/>
    <s v="22/5/2017"/>
    <s v="NAJWA GLOBAL"/>
    <s v="DKA 682 YF"/>
    <n v="456502"/>
    <n v="127038"/>
    <n v="19278"/>
    <n v="40000"/>
    <x v="15"/>
  </r>
  <r>
    <n v="2"/>
    <n v="1"/>
    <s v="22/5/2017"/>
    <s v="HAIDO PET"/>
    <s v="GWA 345 YM"/>
    <n v="3456481"/>
    <n v="127048"/>
    <n v="19279"/>
    <n v="40000"/>
    <x v="10"/>
  </r>
  <r>
    <n v="3"/>
    <n v="1"/>
    <s v="22/5/2017"/>
    <s v="SAMALIS VENT"/>
    <s v="XB 222 PTN"/>
    <n v="3456538"/>
    <n v="127086"/>
    <n v="19280"/>
    <n v="30000"/>
    <x v="5"/>
  </r>
  <r>
    <n v="4"/>
    <n v="1"/>
    <s v="22/5/2017"/>
    <s v="HARIZ PET"/>
    <s v="RYM 108 XA"/>
    <n v="3341432"/>
    <n v="127031"/>
    <n v="19281"/>
    <n v="50000"/>
    <x v="16"/>
  </r>
  <r>
    <n v="5"/>
    <n v="1"/>
    <s v="22/5/2017"/>
    <s v="FETEGA VENT"/>
    <s v="EFR 623 XA"/>
    <n v="3456500"/>
    <n v="127088"/>
    <n v="19282"/>
    <n v="30000"/>
    <x v="5"/>
  </r>
  <r>
    <n v="6"/>
    <n v="1"/>
    <s v="22/5/2017"/>
    <s v="BLOSSOM PET"/>
    <s v="XK 597 BEN "/>
    <n v="3456458"/>
    <n v="127057"/>
    <n v="19284"/>
    <n v="33000"/>
    <x v="5"/>
  </r>
  <r>
    <n v="7"/>
    <n v="1"/>
    <s v="22/5/2017"/>
    <s v="DJEMPARS LTD"/>
    <s v="XU 380 MUS"/>
    <n v="3456489"/>
    <n v="127058"/>
    <n v="19283"/>
    <n v="33000"/>
    <x v="5"/>
  </r>
  <r>
    <n v="8"/>
    <n v="1"/>
    <s v="22/5/2017"/>
    <s v="VETOKOM LTD "/>
    <s v="XV 609 FKJ"/>
    <n v="3456539"/>
    <n v="127175"/>
    <n v="19285"/>
    <n v="30000"/>
    <x v="5"/>
  </r>
  <r>
    <n v="9"/>
    <n v="1"/>
    <s v="22/5/2017"/>
    <s v="ADIYYATU NIG LTD"/>
    <s v="GWA 820 YM"/>
    <n v="422470"/>
    <n v="127104"/>
    <n v="19290"/>
    <n v="40000"/>
    <x v="10"/>
  </r>
  <r>
    <n v="10"/>
    <n v="1"/>
    <s v="22/5/2017"/>
    <s v="CHRISLOBITO LTD"/>
    <s v="XE 930 MKD"/>
    <n v="3456509"/>
    <n v="127147"/>
    <n v="19291"/>
    <n v="33000"/>
    <x v="5"/>
  </r>
  <r>
    <n v="11"/>
    <n v="1"/>
    <s v="22/5/2017"/>
    <s v="CHRISLOBITO LTD"/>
    <s v="KLK 186 XA"/>
    <n v="3456210"/>
    <n v="127150"/>
    <n v="19292"/>
    <n v="33000"/>
    <x v="5"/>
  </r>
  <r>
    <n v="12"/>
    <n v="1"/>
    <s v="22/5/2017"/>
    <s v="GREATLINE"/>
    <s v="BEN 276 XC"/>
    <n v="3456601"/>
    <n v="127184"/>
    <n v="19293"/>
    <n v="33000"/>
    <x v="5"/>
  </r>
  <r>
    <n v="13"/>
    <n v="1"/>
    <s v="22/5/2017"/>
    <s v="KASTLE"/>
    <s v="XR 561 KRD"/>
    <n v="3456493"/>
    <n v="127148"/>
    <n v="19294"/>
    <n v="33000"/>
    <x v="5"/>
  </r>
  <r>
    <n v="14"/>
    <n v="1"/>
    <s v="22/5/2017"/>
    <s v="HIMMA MERCHANTS LTD"/>
    <s v="AGL 779 XJ"/>
    <n v="423714"/>
    <n v="127103"/>
    <n v="19295"/>
    <n v="40000"/>
    <x v="5"/>
  </r>
  <r>
    <n v="15"/>
    <n v="1"/>
    <s v="22/5/2017"/>
    <s v="CHRISLOBITO LTD"/>
    <s v="USL 954 YA"/>
    <n v="3456506"/>
    <n v="1277149"/>
    <n v="19296"/>
    <n v="33000"/>
    <x v="5"/>
  </r>
  <r>
    <n v="16"/>
    <n v="1"/>
    <s v="22/5/2017"/>
    <s v="KASTLE"/>
    <s v="GRA 245 XA"/>
    <n v="3456496"/>
    <n v="127185"/>
    <n v="19297"/>
    <n v="33000"/>
    <x v="7"/>
  </r>
  <r>
    <n v="17"/>
    <n v="1"/>
    <s v="22/5/2017"/>
    <s v="OPTIMA ENERGY"/>
    <s v="AKW 164 XA"/>
    <n v="423701"/>
    <n v="126354"/>
    <n v="19298"/>
    <n v="45000"/>
    <x v="4"/>
  </r>
  <r>
    <n v="18"/>
    <n v="1"/>
    <s v="22/5/2017"/>
    <s v="OPTIMA ENERGY"/>
    <s v="GUE 589 XA"/>
    <n v="423702"/>
    <n v="126823"/>
    <n v="19299"/>
    <n v="45000"/>
    <x v="4"/>
  </r>
  <r>
    <n v="19"/>
    <n v="1"/>
    <s v="22/5/2017"/>
    <s v="AMEFUA INV"/>
    <s v="JJJ 64 XD"/>
    <n v="3456584"/>
    <n v="127153"/>
    <n v="19300"/>
    <n v="33000"/>
    <x v="5"/>
  </r>
  <r>
    <n v="20"/>
    <n v="1"/>
    <s v="22/5/2017"/>
    <s v="CHRISLOBITO LTD"/>
    <s v="EFR 126 XA"/>
    <n v="3456507"/>
    <n v="127180"/>
    <n v="19301"/>
    <n v="33000"/>
    <x v="5"/>
  </r>
  <r>
    <n v="21"/>
    <n v="1"/>
    <s v="22/5/2017"/>
    <s v="ASOLYN"/>
    <s v="PTN 199 XA"/>
    <n v="3456612"/>
    <n v="127151"/>
    <n v="19302"/>
    <n v="33000"/>
    <x v="5"/>
  </r>
  <r>
    <n v="22"/>
    <n v="1"/>
    <s v="22/5/2017"/>
    <s v="CDI NIG"/>
    <s v="KJA 35 XE"/>
    <n v="3456512"/>
    <n v="127236"/>
    <n v="19303"/>
    <n v="30000"/>
    <x v="5"/>
  </r>
  <r>
    <n v="23"/>
    <n v="1"/>
    <s v="22/5/2017"/>
    <s v="CORNER STONE"/>
    <s v="XM 366 KTU"/>
    <n v="3456522"/>
    <n v="127146"/>
    <n v="19304"/>
    <n v="33000"/>
    <x v="5"/>
  </r>
  <r>
    <n v="24"/>
    <n v="1"/>
    <s v="22/5/2017"/>
    <s v="WASCO LTD"/>
    <s v="XA 548 KPE"/>
    <n v="3456598"/>
    <n v="127233"/>
    <n v="19306"/>
    <n v="30000"/>
    <x v="5"/>
  </r>
  <r>
    <n v="25"/>
    <n v="1"/>
    <s v="22/5/2017"/>
    <s v="BLOSSOM PET"/>
    <s v="KSF 706 XT"/>
    <n v="3456457"/>
    <n v="127183"/>
    <n v="19307"/>
    <n v="33000"/>
    <x v="5"/>
  </r>
  <r>
    <n v="26"/>
    <n v="1"/>
    <s v="22/5/2017"/>
    <s v="FLEET OPT"/>
    <s v="DSZ 479 XA"/>
    <n v="3456541"/>
    <n v="127234"/>
    <n v="19309"/>
    <n v="30000"/>
    <x v="5"/>
  </r>
  <r>
    <n v="27"/>
    <n v="1"/>
    <s v="22/5/2017"/>
    <s v="BOLMAN"/>
    <s v="APP 384 XT"/>
    <n v="3456537"/>
    <n v="127237"/>
    <n v="19313"/>
    <n v="30000"/>
    <x v="5"/>
  </r>
  <r>
    <n v="28"/>
    <n v="1"/>
    <s v="22/5/2017"/>
    <s v="JEROH"/>
    <s v="KTU 514 XB"/>
    <n v="3456516"/>
    <n v="127056"/>
    <n v="19286"/>
    <n v="33000"/>
    <x v="5"/>
  </r>
  <r>
    <n v="29"/>
    <n v="1"/>
    <s v="22/5/2017"/>
    <s v="ASHIRU NAGOMA"/>
    <s v="SKK 257 XA"/>
    <n v="422462"/>
    <n v="127105"/>
    <n v="19287"/>
    <n v="40000"/>
    <x v="10"/>
  </r>
  <r>
    <n v="30"/>
    <n v="1"/>
    <s v="22/5/2017"/>
    <s v="UMARU SALIHU KOKO"/>
    <s v="BES 129 XA"/>
    <n v="302945"/>
    <n v="127102"/>
    <n v="19289"/>
    <n v="40000"/>
    <x v="2"/>
  </r>
  <r>
    <n v="31"/>
    <n v="1"/>
    <s v="22/5/2017"/>
    <s v="ASHIRU NAGOMA"/>
    <s v="EKY 180 XM"/>
    <n v="422461"/>
    <n v="127101"/>
    <n v="19288"/>
    <n v="40000"/>
    <x v="10"/>
  </r>
  <r>
    <n v="32"/>
    <n v="1"/>
    <s v="22/5/2017"/>
    <s v="TOYOYE LTD"/>
    <s v="KRD 463 XD"/>
    <n v="3456599"/>
    <n v="127176"/>
    <n v="19305"/>
    <n v="30000"/>
    <x v="5"/>
  </r>
  <r>
    <n v="33"/>
    <n v="1"/>
    <s v="22/5/2017"/>
    <s v="CIKO PET"/>
    <s v="EFR 199 XA"/>
    <n v="3456600"/>
    <n v="127174"/>
    <n v="19308"/>
    <n v="30000"/>
    <x v="5"/>
  </r>
  <r>
    <n v="34"/>
    <n v="1"/>
    <s v="22/5/2017"/>
    <s v="ASAIJA OIL"/>
    <s v="GWL 89 YJ"/>
    <n v="422481"/>
    <n v="126649"/>
    <n v="19311"/>
    <n v="45000"/>
    <x v="10"/>
  </r>
  <r>
    <n v="35"/>
    <n v="1"/>
    <s v="22/5/2017"/>
    <s v="ASAIJA OIL"/>
    <s v="KMC 775 ZN"/>
    <n v="422483"/>
    <n v="126815"/>
    <n v="19310"/>
    <n v="45000"/>
    <x v="10"/>
  </r>
  <r>
    <n v="36"/>
    <n v="1"/>
    <s v="22/5/2017"/>
    <s v="ASAIJA OIL"/>
    <s v="BBJ 198 XA"/>
    <n v="422480"/>
    <n v="126280"/>
    <n v="19312"/>
    <n v="45000"/>
    <x v="10"/>
  </r>
  <r>
    <n v="37"/>
    <n v="1"/>
    <s v="22/5/2017"/>
    <s v="HAIDO PET"/>
    <s v="DKA  426 XF"/>
    <n v="3456483"/>
    <n v="127155"/>
    <n v="19314"/>
    <n v="40000"/>
    <x v="10"/>
  </r>
  <r>
    <n v="38"/>
    <n v="1"/>
    <s v="22/5/2017"/>
    <s v="elzingo"/>
    <s v="EFR 313 ZQ"/>
    <n v="3456596"/>
    <n v="127178"/>
    <n v="19315"/>
    <n v="30000"/>
    <x v="5"/>
  </r>
  <r>
    <n v="39"/>
    <n v="1"/>
    <s v="22/5/2017"/>
    <s v="PAT OHIS"/>
    <s v="LSD 234 XC"/>
    <n v="3456432"/>
    <n v="127162"/>
    <n v="19316"/>
    <n v="40000"/>
    <x v="5"/>
  </r>
  <r>
    <n v="1"/>
    <n v="1"/>
    <s v="23/5/2017"/>
    <s v="ITAIGHO"/>
    <s v="TDU 468 XA"/>
    <n v="3456524"/>
    <n v="127142"/>
    <n v="19317"/>
    <n v="33000"/>
    <x v="5"/>
  </r>
  <r>
    <n v="2"/>
    <n v="1"/>
    <s v="23/5/2017"/>
    <s v="ASOLYN LTD"/>
    <s v="XS 630 FKJ"/>
    <n v="3456605"/>
    <n v="127141"/>
    <n v="19322"/>
    <n v="33000"/>
    <x v="0"/>
  </r>
  <r>
    <n v="3"/>
    <n v="1"/>
    <s v="23/5/2017"/>
    <s v="G POTENTIAL"/>
    <s v="EFR 776 XA"/>
    <n v="3456603"/>
    <n v="127177"/>
    <n v="19324"/>
    <n v="30000"/>
    <x v="5"/>
  </r>
  <r>
    <n v="4"/>
    <n v="1"/>
    <s v="23/5/2017"/>
    <s v="CENTURY INTEGRATED OIL"/>
    <s v="EFR 790 XA"/>
    <n v="3456498"/>
    <n v="127160"/>
    <n v="19325"/>
    <n v="40000"/>
    <x v="5"/>
  </r>
  <r>
    <n v="5"/>
    <n v="1"/>
    <s v="23/5/2017"/>
    <s v="ASAFCO NIG LTD"/>
    <s v="SKK 278 XA"/>
    <n v="422479"/>
    <n v="127274"/>
    <n v="19323"/>
    <n v="45000"/>
    <x v="10"/>
  </r>
  <r>
    <n v="6"/>
    <n v="1"/>
    <s v="23/5/2017"/>
    <s v="LEE CONSOLIDATED"/>
    <s v="WWR 93 ZU"/>
    <n v="3456629"/>
    <n v="127266"/>
    <n v="19327"/>
    <n v="33000"/>
    <x v="5"/>
  </r>
  <r>
    <n v="7"/>
    <n v="1"/>
    <s v="23/5/2017"/>
    <s v="KASTLE"/>
    <s v="XB 846 SAP"/>
    <n v="3456497"/>
    <n v="127145"/>
    <n v="19326"/>
    <n v="33000"/>
    <x v="5"/>
  </r>
  <r>
    <n v="8"/>
    <n v="1"/>
    <s v="23/5/2017"/>
    <s v="BEST ABIONO INT"/>
    <s v="MKD 561 XA"/>
    <n v="463621"/>
    <n v="127273"/>
    <n v="19328"/>
    <n v="45000"/>
    <x v="4"/>
  </r>
  <r>
    <n v="9"/>
    <n v="1"/>
    <s v="23/5/2017"/>
    <s v="CENTURY INTEGRATED OIL"/>
    <s v="MKD 29 XA"/>
    <n v="423620"/>
    <n v="127272"/>
    <n v="19329"/>
    <n v="45000"/>
    <x v="4"/>
  </r>
  <r>
    <n v="10"/>
    <n v="1"/>
    <s v="23/5/2017"/>
    <s v="CIJJOGS VENT"/>
    <s v="FST 731 XL"/>
    <n v="3456543"/>
    <n v="127278"/>
    <n v="19330"/>
    <n v="30000"/>
    <x v="5"/>
  </r>
  <r>
    <n v="11"/>
    <n v="1"/>
    <s v="23/5/2017"/>
    <s v="MC MINET"/>
    <s v="USL 168 YA"/>
    <n v="3456503"/>
    <n v="127310"/>
    <n v="19332"/>
    <n v="33000"/>
    <x v="0"/>
  </r>
  <r>
    <n v="12"/>
    <n v="1"/>
    <s v="23/5/2017"/>
    <s v="SHAGUOLO LA"/>
    <s v="XE 930 MKD"/>
    <n v="3456602"/>
    <n v="127280"/>
    <n v="19333"/>
    <n v="30000"/>
    <x v="5"/>
  </r>
  <r>
    <n v="13"/>
    <n v="1"/>
    <s v="23/5/2017"/>
    <s v="LEE CONSOLIDATED"/>
    <s v="AKD 236 XD"/>
    <n v="3456631"/>
    <n v="127140"/>
    <n v="19334"/>
    <n v="33000"/>
    <x v="5"/>
  </r>
  <r>
    <n v="14"/>
    <n v="1"/>
    <s v="23/5/2017"/>
    <s v="CHRISLOBITO"/>
    <s v="LND 925 XP"/>
    <n v="3456508"/>
    <n v="127311"/>
    <n v="19336"/>
    <n v="33000"/>
    <x v="5"/>
  </r>
  <r>
    <n v="15"/>
    <n v="1"/>
    <s v="23/5/2017"/>
    <s v="MRS"/>
    <s v="AGL 779 XJ"/>
    <n v="125966"/>
    <n v="127144"/>
    <n v="19337"/>
    <n v="33000"/>
    <x v="5"/>
  </r>
  <r>
    <n v="16"/>
    <n v="1"/>
    <s v="23/5/2017"/>
    <s v="EMMY &amp; SONS"/>
    <s v="ATN 893 ZK"/>
    <n v="3341428"/>
    <n v="127168"/>
    <n v="19338"/>
    <n v="50000"/>
    <x v="16"/>
  </r>
  <r>
    <n v="17"/>
    <n v="1"/>
    <s v="23/5/2017"/>
    <s v="MUNTUNCHI"/>
    <s v="KTN 439 YZ"/>
    <n v="3456581"/>
    <n v="127308"/>
    <n v="19339"/>
    <n v="45000"/>
    <x v="3"/>
  </r>
  <r>
    <n v="18"/>
    <n v="1"/>
    <s v="23/5/2017"/>
    <s v="MRS"/>
    <s v="FST 400 XN"/>
    <n v="125964"/>
    <n v="127137"/>
    <n v="19340"/>
    <n v="33000"/>
    <x v="5"/>
  </r>
  <r>
    <n v="19"/>
    <n v="1"/>
    <s v="23/5/2017"/>
    <s v="FOMAS MARINE"/>
    <s v="LSD 968 XN"/>
    <n v="3456536"/>
    <n v="127281"/>
    <n v="19341"/>
    <n v="30000"/>
    <x v="5"/>
  </r>
  <r>
    <n v="20"/>
    <n v="1"/>
    <s v="23/5/2017"/>
    <s v="LEE CONSOLIDATED"/>
    <s v="XB 219 LEH"/>
    <n v="3456632"/>
    <n v="127138"/>
    <n v="19343"/>
    <n v="33000"/>
    <x v="5"/>
  </r>
  <r>
    <n v="21"/>
    <n v="1"/>
    <s v="23/5/2017"/>
    <s v="DD PAPYNOH"/>
    <s v="KWC 195 XA"/>
    <n v="3456637"/>
    <n v="127267"/>
    <n v="19344"/>
    <n v="33000"/>
    <x v="5"/>
  </r>
  <r>
    <n v="22"/>
    <n v="1"/>
    <s v="23/5/2017"/>
    <s v="MUNTUNCHI"/>
    <s v="KTN 531 YZ"/>
    <n v="3456579"/>
    <n v="127305"/>
    <n v="19346"/>
    <n v="45000"/>
    <x v="3"/>
  </r>
  <r>
    <n v="23"/>
    <n v="1"/>
    <s v="23/5/2017"/>
    <s v="BUVEL"/>
    <s v="BEN 754 XC"/>
    <n v="3455013"/>
    <n v="127270"/>
    <n v="19349"/>
    <n v="33000"/>
    <x v="0"/>
  </r>
  <r>
    <n v="24"/>
    <n v="1"/>
    <s v="23/5/2017"/>
    <s v="MUNTUNCHI"/>
    <s v="MAN 167 XA"/>
    <n v="3456582"/>
    <n v="127306"/>
    <n v="19350"/>
    <n v="45000"/>
    <x v="3"/>
  </r>
  <r>
    <n v="25"/>
    <n v="1"/>
    <s v="23/5/2017"/>
    <s v="MUNTUNCHI"/>
    <s v="KTN 649 XA"/>
    <n v="3456580"/>
    <n v="127307"/>
    <n v="19351"/>
    <n v="45000"/>
    <x v="3"/>
  </r>
  <r>
    <n v="26"/>
    <n v="1"/>
    <s v="23/5/2017"/>
    <s v="MUNTUNCHI"/>
    <s v="KTN 327 XA"/>
    <n v="3456578"/>
    <n v="127309"/>
    <n v="19352"/>
    <n v="45000"/>
    <x v="3"/>
  </r>
  <r>
    <n v="27"/>
    <n v="1"/>
    <s v="23/5/2017"/>
    <s v="ASOLYN LTD"/>
    <s v="AKL 564 XA"/>
    <n v="3456607"/>
    <n v="127269"/>
    <n v="19353"/>
    <n v="33000"/>
    <x v="0"/>
  </r>
  <r>
    <n v="28"/>
    <n v="1"/>
    <s v="23/5/2017"/>
    <s v="CHILEX PET &amp; GAS"/>
    <s v="WWR 56 ZU"/>
    <n v="3456595"/>
    <n v="127164"/>
    <n v="19355"/>
    <n v="40000"/>
    <x v="17"/>
  </r>
  <r>
    <n v="29"/>
    <n v="1"/>
    <s v="23/5/2017"/>
    <s v="ISEWEDE OVBUDE VENT"/>
    <s v="EFR 621 XA"/>
    <n v="3456613"/>
    <n v="127316"/>
    <n v="19357"/>
    <n v="30000"/>
    <x v="5"/>
  </r>
  <r>
    <n v="30"/>
    <n v="1"/>
    <s v="23/5/2017"/>
    <s v="AA FUTUK"/>
    <s v="YLA 417 XM"/>
    <n v="3454996"/>
    <n v="127429"/>
    <n v="19358"/>
    <n v="45000"/>
    <x v="13"/>
  </r>
  <r>
    <n v="31"/>
    <n v="1"/>
    <s v="23/5/2017"/>
    <s v="DD PAPYNOH"/>
    <s v="XZ 411 JJJ"/>
    <n v="3456636"/>
    <n v="127371"/>
    <n v="19359"/>
    <n v="33000"/>
    <x v="7"/>
  </r>
  <r>
    <n v="32"/>
    <n v="1"/>
    <s v="23/5/2017"/>
    <s v="DD PAPYNOH"/>
    <s v="EFR 81 XA"/>
    <n v="3456633"/>
    <n v="127372"/>
    <n v="3456633"/>
    <n v="33000"/>
    <x v="5"/>
  </r>
  <r>
    <n v="33"/>
    <n v="1"/>
    <s v="23/5/2017"/>
    <s v="TONIMAS"/>
    <s v="ABA 08 YG"/>
    <n v="3455028"/>
    <n v="127161"/>
    <n v="19366"/>
    <n v="40000"/>
    <x v="18"/>
  </r>
  <r>
    <n v="34"/>
    <n v="1"/>
    <s v="23/5/2017"/>
    <s v="ITAIGHO"/>
    <s v="BEN 854 XH"/>
    <n v="456525"/>
    <n v="127139"/>
    <n v="19318"/>
    <n v="33000"/>
    <x v="5"/>
  </r>
  <r>
    <n v="35"/>
    <n v="1"/>
    <s v="23/5/2017"/>
    <s v="ITAIGHO"/>
    <s v="USL 944 YA"/>
    <n v="3456523"/>
    <n v="127143"/>
    <n v="19319"/>
    <n v="33000"/>
    <x v="5"/>
  </r>
  <r>
    <n v="36"/>
    <n v="1"/>
    <s v="23/5/2017"/>
    <s v="HAIDO PET"/>
    <s v="FSK 19 XA"/>
    <n v="3456482"/>
    <n v="127157"/>
    <n v="19320"/>
    <n v="40000"/>
    <x v="10"/>
  </r>
  <r>
    <n v="37"/>
    <n v="1"/>
    <s v="23/5/2017"/>
    <s v="HAIDO PET"/>
    <s v="MKA 869 ZF"/>
    <n v="422473"/>
    <n v="127159"/>
    <n v="19321"/>
    <n v="40000"/>
    <x v="10"/>
  </r>
  <r>
    <n v="38"/>
    <n v="1"/>
    <s v="23/5/2017"/>
    <s v="HAIDO PET"/>
    <s v="BRK 925 XA"/>
    <n v="422476"/>
    <n v="127163"/>
    <n v="19331"/>
    <n v="40000"/>
    <x v="10"/>
  </r>
  <r>
    <n v="39"/>
    <n v="1"/>
    <s v="23/5/2017"/>
    <s v="ASAIJA OIL"/>
    <s v="TRN 154 XA"/>
    <n v="422482"/>
    <n v="127271"/>
    <n v="19335"/>
    <n v="45000"/>
    <x v="10"/>
  </r>
  <r>
    <n v="40"/>
    <n v="1"/>
    <s v="23/5/2017"/>
    <s v="EMMY &amp; SONS"/>
    <s v="JJT 787 ZT"/>
    <n v="3341431"/>
    <n v="127171"/>
    <n v="19342"/>
    <n v="50000"/>
    <x v="16"/>
  </r>
  <r>
    <n v="41"/>
    <n v="1"/>
    <s v="23/5/2017"/>
    <s v="LEE CONSOLIDATED"/>
    <s v="XG 326 JJJ"/>
    <n v="3456630"/>
    <n v="127276"/>
    <n v="19345"/>
    <n v="33000"/>
    <x v="5"/>
  </r>
  <r>
    <n v="42"/>
    <n v="1"/>
    <s v="23/5/2017"/>
    <s v="TONIMAS NIG"/>
    <s v="EZA 308 XA"/>
    <n v="3455024"/>
    <n v="127152"/>
    <n v="19347"/>
    <n v="33000"/>
    <x v="5"/>
  </r>
  <r>
    <n v="43"/>
    <n v="1"/>
    <s v="23/5/2017"/>
    <s v="HAIDO PET"/>
    <s v="BRK 994 XA"/>
    <n v="422475"/>
    <n v="127156"/>
    <n v="19348"/>
    <n v="40000"/>
    <x v="10"/>
  </r>
  <r>
    <n v="44"/>
    <n v="1"/>
    <s v="23/5/2017"/>
    <s v="HARIZ PET"/>
    <s v="AWK 153 ZC"/>
    <n v="3341435"/>
    <n v="127172"/>
    <n v="19354"/>
    <n v="50000"/>
    <x v="16"/>
  </r>
  <r>
    <n v="45"/>
    <n v="1"/>
    <s v="23/5/2017"/>
    <s v="HARIZ PET"/>
    <s v="ANW 230 XA"/>
    <n v="3341434"/>
    <n v="127173"/>
    <n v="19356"/>
    <n v="50000"/>
    <x v="16"/>
  </r>
  <r>
    <n v="46"/>
    <n v="1"/>
    <s v="23/5/2017"/>
    <s v="EMMY &amp; SONS"/>
    <s v="ATN 896 ZK"/>
    <n v="3341430"/>
    <n v="127169"/>
    <n v="19360"/>
    <n v="50000"/>
    <x v="16"/>
  </r>
  <r>
    <n v="47"/>
    <n v="1"/>
    <s v="23/5/2017"/>
    <s v="EMMY &amp; SONS"/>
    <s v="LGT 417 XA"/>
    <n v="3341429"/>
    <n v="127166"/>
    <n v="19361"/>
    <n v="50000"/>
    <x v="16"/>
  </r>
  <r>
    <n v="48"/>
    <n v="1"/>
    <s v="23/5/2017"/>
    <s v="HARIZ PET"/>
    <s v="DNG 180 XA"/>
    <n v="3341436"/>
    <n v="127170"/>
    <n v="19362"/>
    <n v="50000"/>
    <x v="16"/>
  </r>
  <r>
    <n v="49"/>
    <n v="1"/>
    <s v="23/5/2017"/>
    <s v="HAIDO PET"/>
    <s v="WMK 159 XA"/>
    <n v="422474"/>
    <n v="127275"/>
    <n v="19364"/>
    <n v="40000"/>
    <x v="10"/>
  </r>
  <r>
    <n v="50"/>
    <n v="1"/>
    <s v="23/5/2017"/>
    <s v="HARIZ PET"/>
    <s v="AWK 562 ZC"/>
    <n v="3341433"/>
    <n v="127167"/>
    <n v="19365"/>
    <n v="50000"/>
    <x v="16"/>
  </r>
  <r>
    <n v="51"/>
    <n v="1"/>
    <s v="23/5/2017"/>
    <s v="ALANDIA OIL"/>
    <s v="XM 366 KTU"/>
    <n v="3456540"/>
    <n v="127442"/>
    <n v="19367"/>
    <n v="30000"/>
    <x v="5"/>
  </r>
  <r>
    <n v="1"/>
    <n v="1"/>
    <s v="24/5/2017"/>
    <s v="ITAIGHO"/>
    <s v="XB 917 UGH"/>
    <n v="3456527"/>
    <n v="127312"/>
    <n v="19368"/>
    <n v="33000"/>
    <x v="5"/>
  </r>
  <r>
    <n v="2"/>
    <n v="1"/>
    <s v="24/5/2017"/>
    <s v="LEE CONSOLIDATED"/>
    <s v="WWR 202 XA"/>
    <n v="3456628"/>
    <n v="127378"/>
    <n v="19369"/>
    <n v="33000"/>
    <x v="5"/>
  </r>
  <r>
    <n v="3"/>
    <n v="1"/>
    <s v="24/5/2017"/>
    <s v="CORNERSTONE LTD"/>
    <s v="GRA 452 XA"/>
    <n v="3456521"/>
    <n v="127373"/>
    <n v="19370"/>
    <n v="33000"/>
    <x v="5"/>
  </r>
  <r>
    <n v="4"/>
    <n v="1"/>
    <s v="24/5/2017"/>
    <s v="MRS"/>
    <s v="AAA 180 XM"/>
    <n v="126001"/>
    <n v="127375"/>
    <n v="19372"/>
    <n v="33000"/>
    <x v="5"/>
  </r>
  <r>
    <n v="5"/>
    <n v="1"/>
    <s v="24/5/2017"/>
    <s v="MRS"/>
    <s v="BUR 258 XA"/>
    <n v="126002"/>
    <n v="127369"/>
    <n v="19371"/>
    <n v="33000"/>
    <x v="5"/>
  </r>
  <r>
    <n v="6"/>
    <n v="1"/>
    <s v="24/5/2017"/>
    <s v="MRS"/>
    <s v="BUR 260 XA"/>
    <n v="125999"/>
    <n v="127314"/>
    <n v="19373"/>
    <n v="33000"/>
    <x v="5"/>
  </r>
  <r>
    <n v="7"/>
    <n v="1"/>
    <s v="24/5/2017"/>
    <s v="TIGRACE"/>
    <s v="XJ 192 UWW"/>
    <n v="3456604"/>
    <n v="127279"/>
    <n v="19374"/>
    <n v="30000"/>
    <x v="5"/>
  </r>
  <r>
    <n v="8"/>
    <n v="1"/>
    <s v="24/5/2017"/>
    <s v="MRS"/>
    <s v="FST 134 XM"/>
    <n v="126000"/>
    <n v="127366"/>
    <n v="19375"/>
    <n v="33000"/>
    <x v="5"/>
  </r>
  <r>
    <n v="9"/>
    <n v="1"/>
    <s v="24/5/2017"/>
    <s v="DD PAPYNOH"/>
    <s v="XM 208 EPE"/>
    <n v="3456634"/>
    <n v="127377"/>
    <n v="19377"/>
    <n v="33000"/>
    <x v="5"/>
  </r>
  <r>
    <n v="10"/>
    <n v="1"/>
    <s v="24/5/2017"/>
    <s v="EMODIC"/>
    <s v="XK 597 BEN"/>
    <n v="3456544"/>
    <n v="127384"/>
    <n v="19378"/>
    <n v="30000"/>
    <x v="5"/>
  </r>
  <r>
    <n v="11"/>
    <n v="1"/>
    <s v="24/5/2017"/>
    <s v="TONIMAS NIG LTD"/>
    <s v="EZA 308 XA"/>
    <n v="3455022"/>
    <n v="127376"/>
    <n v="19379"/>
    <n v="33000"/>
    <x v="0"/>
  </r>
  <r>
    <n v="12"/>
    <n v="1"/>
    <s v="24/5/2017"/>
    <s v="UMARU S KOKO"/>
    <s v="BES 129 XA"/>
    <m/>
    <n v="27158"/>
    <n v="19380"/>
    <n v="40000"/>
    <x v="4"/>
  </r>
  <r>
    <n v="13"/>
    <n v="1"/>
    <s v="24/5/2017"/>
    <s v="UGOKELV"/>
    <s v="TAU 184 XA"/>
    <n v="3456587"/>
    <n v="127374"/>
    <n v="19381"/>
    <n v="33000"/>
    <x v="5"/>
  </r>
  <r>
    <n v="14"/>
    <n v="1"/>
    <s v="24/5/2017"/>
    <s v="ASOLYN LTD"/>
    <s v="PTN 199 XA"/>
    <n v="3456606"/>
    <n v="127379"/>
    <n v="19382"/>
    <n v="33000"/>
    <x v="0"/>
  </r>
  <r>
    <n v="15"/>
    <n v="1"/>
    <s v="24/5/2017"/>
    <s v="ASOLYN LTD"/>
    <s v="KWC 195 XA"/>
    <n v="3456608"/>
    <n v="127520"/>
    <n v="19383"/>
    <n v="33000"/>
    <x v="0"/>
  </r>
  <r>
    <n v="16"/>
    <n v="1"/>
    <s v="24/5/2017"/>
    <s v="UMARU S KOKO"/>
    <s v="BES 140 XA"/>
    <n v="423744"/>
    <n v="127370"/>
    <n v="19384"/>
    <n v="33000"/>
    <x v="4"/>
  </r>
  <r>
    <n v="17"/>
    <n v="1"/>
    <s v="24/5/2017"/>
    <s v="UMARU S KOKO"/>
    <s v="BES 127 XA"/>
    <n v="423737"/>
    <n v="127525"/>
    <n v="19385"/>
    <n v="33000"/>
    <x v="4"/>
  </r>
  <r>
    <n v="18"/>
    <n v="1"/>
    <s v="24/5/2017"/>
    <s v="UMARU S KOKO"/>
    <s v="BES 126 XA"/>
    <n v="423736"/>
    <n v="127526"/>
    <n v="19387"/>
    <n v="33000"/>
    <x v="4"/>
  </r>
  <r>
    <n v="19"/>
    <n v="1"/>
    <s v="24/5/2017"/>
    <s v="LANAU"/>
    <s v="WWR 93 ZU"/>
    <n v="3456653"/>
    <n v="127517"/>
    <n v="19388"/>
    <n v="33000"/>
    <x v="5"/>
  </r>
  <r>
    <n v="20"/>
    <n v="1"/>
    <s v="24/5/2017"/>
    <s v="KINGS KNIGHT"/>
    <s v="ASB 850 XA"/>
    <n v="3456694"/>
    <n v="127521"/>
    <n v="19389"/>
    <n v="33000"/>
    <x v="5"/>
  </r>
  <r>
    <n v="21"/>
    <n v="1"/>
    <s v="24/5/2017"/>
    <s v="EL OHAZAK"/>
    <s v="KTU 514 XB"/>
    <n v="127367"/>
    <n v="127367"/>
    <n v="19390"/>
    <n v="33000"/>
    <x v="4"/>
  </r>
  <r>
    <n v="22"/>
    <n v="1"/>
    <s v="24/5/2017"/>
    <s v="KINGS KNIGHT"/>
    <s v="XU 896 AGL"/>
    <n v="3456695"/>
    <n v="127516"/>
    <n v="19391"/>
    <n v="33000"/>
    <x v="5"/>
  </r>
  <r>
    <n v="23"/>
    <n v="1"/>
    <s v="24/5/2017"/>
    <s v="LANAU"/>
    <s v="EFR 126 XA"/>
    <n v="3456654"/>
    <n v="127518"/>
    <n v="19392"/>
    <n v="33000"/>
    <x v="5"/>
  </r>
  <r>
    <n v="24"/>
    <n v="1"/>
    <s v="24/5/2017"/>
    <s v="TONIMAS NIG LTD"/>
    <s v="EZA 309 XA"/>
    <n v="3455023"/>
    <n v="127313"/>
    <n v="19393"/>
    <n v="33000"/>
    <x v="18"/>
  </r>
  <r>
    <n v="25"/>
    <n v="1"/>
    <s v="24/5/2017"/>
    <s v="ABRASHI OIL"/>
    <s v="BWR 342 XD"/>
    <n v="423735"/>
    <n v="127550"/>
    <n v="19395"/>
    <n v="40000"/>
    <x v="4"/>
  </r>
  <r>
    <n v="26"/>
    <n v="1"/>
    <s v="24/5/2017"/>
    <s v="PHILLBLESS"/>
    <s v="DGE 170 XA"/>
    <n v="3456680"/>
    <n v="127530"/>
    <n v="19396"/>
    <n v="33000"/>
    <x v="5"/>
  </r>
  <r>
    <n v="27"/>
    <n v="1"/>
    <s v="24/5/2017"/>
    <s v="DM KURFI"/>
    <s v="DSZ 479 XA"/>
    <n v="3456827"/>
    <n v="127463"/>
    <n v="19397"/>
    <n v="40000"/>
    <x v="15"/>
  </r>
  <r>
    <n v="28"/>
    <n v="1"/>
    <s v="24/5/2017"/>
    <s v="DD PAPYNOH"/>
    <s v="XB 212 KLK"/>
    <n v="3456635"/>
    <n v="127523"/>
    <n v="19398"/>
    <n v="33000"/>
    <x v="5"/>
  </r>
  <r>
    <n v="29"/>
    <n v="1"/>
    <s v="24/5/2017"/>
    <s v="EL OHAZAK"/>
    <s v="EKY 807 XG"/>
    <n v="3456782"/>
    <n v="127519"/>
    <n v="19399"/>
    <n v="33000"/>
    <x v="4"/>
  </r>
  <r>
    <n v="30"/>
    <n v="1"/>
    <s v="24/5/2017"/>
    <m/>
    <s v="UGH 407 XA"/>
    <m/>
    <n v="127509"/>
    <n v="19400"/>
    <n v="33000"/>
    <x v="5"/>
  </r>
  <r>
    <n v="31"/>
    <n v="1"/>
    <s v="24/5/2017"/>
    <s v="FOMAS"/>
    <s v="XU 736 SMK"/>
    <n v="3456658"/>
    <n v="127527"/>
    <n v="19401"/>
    <n v="33000"/>
    <x v="5"/>
  </r>
  <r>
    <n v="32"/>
    <n v="1"/>
    <s v="24/5/2017"/>
    <s v="KASLTE "/>
    <s v="XB 222 PTN"/>
    <n v="3456652"/>
    <n v="127510"/>
    <n v="19402"/>
    <n v="33000"/>
    <x v="5"/>
  </r>
  <r>
    <n v="33"/>
    <n v="1"/>
    <s v="24/5/2017"/>
    <s v="ED KAY"/>
    <s v="WWR 66 XA"/>
    <n v="3456747"/>
    <n v="127455"/>
    <n v="19403"/>
    <n v="33000"/>
    <x v="5"/>
  </r>
  <r>
    <n v="34"/>
    <n v="1"/>
    <s v="24/5/2017"/>
    <s v="PHILLBLESS"/>
    <s v="PTN 383 XA"/>
    <n v="3456681"/>
    <n v="127452"/>
    <n v="19404"/>
    <n v="33000"/>
    <x v="5"/>
  </r>
  <r>
    <n v="35"/>
    <n v="1"/>
    <s v="24/5/2017"/>
    <s v="SAMDAF"/>
    <s v="GWK 589 XA"/>
    <n v="3456761"/>
    <n v="127383"/>
    <n v="19405"/>
    <n v="30000"/>
    <x v="5"/>
  </r>
  <r>
    <n v="36"/>
    <n v="1"/>
    <s v="24/5/2017"/>
    <s v="TONNINNO"/>
    <s v="XB 313 EFR"/>
    <n v="3456762"/>
    <n v="127319"/>
    <n v="19406"/>
    <n v="30000"/>
    <x v="5"/>
  </r>
  <r>
    <n v="37"/>
    <n v="1"/>
    <s v="24/5/2017"/>
    <s v="GWA GWA"/>
    <s v="ABJ 500 YJ"/>
    <n v="3456764"/>
    <n v="127462"/>
    <n v="19407"/>
    <n v="40000"/>
    <x v="4"/>
  </r>
  <r>
    <n v="38"/>
    <n v="1"/>
    <s v="24/5/2017"/>
    <s v="GWA GWA"/>
    <s v="BAM 142 XA"/>
    <n v="3456763"/>
    <n v="127461"/>
    <n v="19408"/>
    <n v="40000"/>
    <x v="4"/>
  </r>
  <r>
    <n v="39"/>
    <n v="1"/>
    <s v="24/5/2017"/>
    <s v="HATOM"/>
    <s v="XW 821 MUS"/>
    <n v="3456785"/>
    <n v="127524"/>
    <n v="19409"/>
    <n v="33000"/>
    <x v="5"/>
  </r>
  <r>
    <n v="40"/>
    <n v="1"/>
    <s v="24/5/2017"/>
    <s v="EL GAO PET"/>
    <s v="SKL 414 XA"/>
    <n v="3456714"/>
    <n v="127454"/>
    <n v="19410"/>
    <n v="33000"/>
    <x v="5"/>
  </r>
  <r>
    <n v="41"/>
    <n v="1"/>
    <s v="24/5/2017"/>
    <s v="ISELE PET"/>
    <s v="AGL 826 XA"/>
    <n v="3456677"/>
    <n v="127453"/>
    <n v="19411"/>
    <n v="33000"/>
    <x v="5"/>
  </r>
  <r>
    <n v="42"/>
    <n v="1"/>
    <s v="24/5/2017"/>
    <s v="CORNERSTONE LTD"/>
    <s v="UGH 509 XA"/>
    <n v="3456519"/>
    <n v="127456"/>
    <n v="19412"/>
    <n v="33000"/>
    <x v="5"/>
  </r>
  <r>
    <n v="43"/>
    <n v="1"/>
    <s v="24/5/2017"/>
    <s v="ZIOK"/>
    <s v="GRA 577 XA"/>
    <n v="3456645"/>
    <n v="127512"/>
    <n v="19413"/>
    <n v="33000"/>
    <x v="5"/>
  </r>
  <r>
    <n v="44"/>
    <n v="1"/>
    <s v="24/5/2017"/>
    <s v="EMYSON OIL"/>
    <s v="YDB 52 XA"/>
    <n v="3456627"/>
    <n v="127235"/>
    <n v="19376"/>
    <n v="30000"/>
    <x v="5"/>
  </r>
  <r>
    <n v="45"/>
    <n v="1"/>
    <s v="24/5/2017"/>
    <s v="BENGOLD"/>
    <s v="SMK 180 XF"/>
    <n v="3456673"/>
    <n v="127368"/>
    <n v="19386"/>
    <n v="33000"/>
    <x v="5"/>
  </r>
  <r>
    <n v="46"/>
    <n v="1"/>
    <s v="24/5/2017"/>
    <s v="KASTLE INT"/>
    <s v="SKL 291 XA"/>
    <n v="3456651"/>
    <n v="127515"/>
    <n v="19394"/>
    <n v="33000"/>
    <x v="5"/>
  </r>
  <r>
    <n v="1"/>
    <n v="1"/>
    <s v="25/5/2017"/>
    <s v="HAMUJA"/>
    <s v="EKY 256 XQ"/>
    <n v="3456810"/>
    <n v="127458"/>
    <n v="19416"/>
    <n v="40000"/>
    <x v="5"/>
  </r>
  <r>
    <n v="2"/>
    <n v="1"/>
    <s v="25/5/2017"/>
    <s v="HAMUJA"/>
    <s v="KRD 771 XT"/>
    <n v="3456811"/>
    <n v="127459"/>
    <n v="19423"/>
    <n v="40000"/>
    <x v="5"/>
  </r>
  <r>
    <n v="3"/>
    <n v="1"/>
    <s v="25/5/2017"/>
    <s v="HAMUJA"/>
    <s v="BDG 268 XN"/>
    <n v="3456812"/>
    <n v="127460"/>
    <n v="19422"/>
    <n v="40000"/>
    <x v="5"/>
  </r>
  <r>
    <n v="4"/>
    <n v="1"/>
    <s v="25/5/2017"/>
    <s v="HAMUJA"/>
    <s v="TOO 46 DT"/>
    <n v="3456809"/>
    <n v="127534"/>
    <n v="19415"/>
    <n v="40000"/>
    <x v="17"/>
  </r>
  <r>
    <n v="5"/>
    <n v="1"/>
    <s v="25/5/2017"/>
    <s v="HAMUJA"/>
    <s v="KRD 771 X7"/>
    <n v="3456813"/>
    <n v="127539"/>
    <n v="19421"/>
    <n v="40000"/>
    <x v="6"/>
  </r>
  <r>
    <n v="6"/>
    <n v="1"/>
    <s v="25/5/2017"/>
    <s v="HAMUJA"/>
    <s v="ASB 701 XA"/>
    <n v="3456814"/>
    <n v="127538"/>
    <n v="19420"/>
    <n v="40000"/>
    <x v="5"/>
  </r>
  <r>
    <n v="7"/>
    <n v="1"/>
    <s v="25/5/2017"/>
    <s v="HAMUJA"/>
    <s v="BDG 268 XN"/>
    <n v="3456817"/>
    <n v="127535"/>
    <n v="19417"/>
    <n v="40000"/>
    <x v="6"/>
  </r>
  <r>
    <n v="8"/>
    <n v="1"/>
    <s v="25/5/2017"/>
    <s v="HAMUJA"/>
    <s v="ASB 842 ZH"/>
    <n v="3456816"/>
    <n v="127536"/>
    <n v="19418"/>
    <n v="40000"/>
    <x v="17"/>
  </r>
  <r>
    <n v="9"/>
    <n v="1"/>
    <s v="25/5/2017"/>
    <s v="HAMUJA"/>
    <s v="ASB 846 ZH"/>
    <n v="3456815"/>
    <n v="127537"/>
    <n v="19419"/>
    <n v="40000"/>
    <x v="17"/>
  </r>
  <r>
    <n v="10"/>
    <n v="1"/>
    <s v="25/5/2017"/>
    <s v="HAMUJA"/>
    <s v="EFR 775 XA"/>
    <n v="3456808"/>
    <n v="127549"/>
    <n v="19414"/>
    <n v="40000"/>
    <x v="19"/>
  </r>
  <r>
    <n v="11"/>
    <n v="1"/>
    <s v="25/5/2017"/>
    <s v="PHILLBLES INT"/>
    <s v="AKL 564 XA"/>
    <n v="3456682"/>
    <n v="237449"/>
    <n v="19424"/>
    <n v="33000"/>
    <x v="7"/>
  </r>
  <r>
    <n v="12"/>
    <n v="1"/>
    <s v="25/5/2017"/>
    <s v="ADEBAT"/>
    <s v="LSR 383 XN"/>
    <n v="3456670"/>
    <n v="127547"/>
    <n v="19425"/>
    <n v="40000"/>
    <x v="8"/>
  </r>
  <r>
    <n v="13"/>
    <n v="1"/>
    <s v="25/5/2017"/>
    <s v="EL OHAZAK"/>
    <s v="EKY 807 XG"/>
    <n v="3456778"/>
    <n v="127508"/>
    <n v="19426"/>
    <n v="33000"/>
    <x v="4"/>
  </r>
  <r>
    <n v="14"/>
    <n v="1"/>
    <s v="25/5/2017"/>
    <s v="EL GAO"/>
    <s v="SKL 361 XA"/>
    <n v="3456713"/>
    <n v="127448"/>
    <n v="19427"/>
    <n v="33000"/>
    <x v="5"/>
  </r>
  <r>
    <n v="15"/>
    <n v="1"/>
    <s v="25/5/2017"/>
    <s v="EL GAO"/>
    <s v="KSF 459 XJ"/>
    <n v="3456712"/>
    <n v="127513"/>
    <n v="19428"/>
    <n v="33000"/>
    <x v="5"/>
  </r>
  <r>
    <n v="16"/>
    <n v="1"/>
    <s v="25/5/2017"/>
    <s v="JIANG PET"/>
    <s v="XD 376 DGE"/>
    <n v="3456646"/>
    <n v="127507"/>
    <n v="19430"/>
    <n v="33000"/>
    <x v="1"/>
  </r>
  <r>
    <n v="17"/>
    <n v="1"/>
    <s v="25/5/2017"/>
    <s v="LANAV"/>
    <s v="XA 418 BUR"/>
    <n v="3456657"/>
    <n v="127514"/>
    <n v="19431"/>
    <n v="33000"/>
    <x v="5"/>
  </r>
  <r>
    <n v="18"/>
    <n v="1"/>
    <s v="25/5/2017"/>
    <s v="SAMJO"/>
    <s v="FST 402 XN"/>
    <n v="3456706"/>
    <n v="127548"/>
    <n v="19432"/>
    <n v="40000"/>
    <x v="5"/>
  </r>
  <r>
    <n v="19"/>
    <n v="1"/>
    <s v="25/5/2017"/>
    <s v="EL GAO"/>
    <s v="YD 262 KJA"/>
    <n v="3456711"/>
    <n v="127511"/>
    <n v="19433"/>
    <n v="33000"/>
    <x v="5"/>
  </r>
  <r>
    <n v="20"/>
    <n v="1"/>
    <s v="25/5/2017"/>
    <s v="GRIFFY"/>
    <s v="XK 597 BEN"/>
    <n v="3456622"/>
    <n v="127317"/>
    <n v="19434"/>
    <n v="30000"/>
    <x v="5"/>
  </r>
  <r>
    <n v="21"/>
    <n v="1"/>
    <s v="25/5/2017"/>
    <s v="ISELE PET"/>
    <s v="AWK 505 XC"/>
    <n v="3456679"/>
    <n v="127450"/>
    <n v="19436"/>
    <n v="33000"/>
    <x v="5"/>
  </r>
  <r>
    <n v="22"/>
    <n v="1"/>
    <s v="25/5/2017"/>
    <s v="EL OHAZAK"/>
    <s v="GRA 452 XA"/>
    <n v="3456781"/>
    <n v="127529"/>
    <n v="19437"/>
    <n v="33000"/>
    <x v="5"/>
  </r>
  <r>
    <n v="23"/>
    <n v="1"/>
    <s v="25/5/2017"/>
    <s v="EL OHAZAK"/>
    <s v="GRA 245 XA"/>
    <n v="3456779"/>
    <n v="127528"/>
    <n v="19439"/>
    <n v="33000"/>
    <x v="5"/>
  </r>
  <r>
    <n v="24"/>
    <n v="1"/>
    <s v="25/5/2017"/>
    <s v="SAMJO"/>
    <s v="LSD 968 XN"/>
    <n v="3456743"/>
    <n v="127649"/>
    <n v="194442"/>
    <n v="40000"/>
    <x v="4"/>
  </r>
  <r>
    <n v="25"/>
    <n v="1"/>
    <s v="25/5/2017"/>
    <s v="EL NUMED"/>
    <s v="TKP 522 XA"/>
    <n v="3456697"/>
    <n v="127642"/>
    <n v="19443"/>
    <n v="40000"/>
    <x v="4"/>
  </r>
  <r>
    <n v="26"/>
    <n v="1"/>
    <s v="25/5/2017"/>
    <s v="FIAPA"/>
    <s v="XB 233 PTN"/>
    <n v="3456662"/>
    <n v="127632"/>
    <n v="19446"/>
    <n v="33000"/>
    <x v="5"/>
  </r>
  <r>
    <n v="27"/>
    <n v="1"/>
    <s v="25/5/2017"/>
    <s v="JEROH"/>
    <s v="XK 780 UWN"/>
    <n v="3456515"/>
    <n v="127638"/>
    <n v="19447"/>
    <n v="33000"/>
    <x v="5"/>
  </r>
  <r>
    <n v="28"/>
    <n v="1"/>
    <s v="25/5/2017"/>
    <s v="MRS OIL"/>
    <s v="XM 208 EPE"/>
    <n v="125963"/>
    <n v="127631"/>
    <n v="19448"/>
    <n v="33000"/>
    <x v="5"/>
  </r>
  <r>
    <n v="29"/>
    <n v="1"/>
    <s v="25/5/2017"/>
    <s v="DM KURFI"/>
    <s v="AGL 779 XJ"/>
    <n v="127648"/>
    <n v="127648"/>
    <n v="19449"/>
    <n v="40000"/>
    <x v="15"/>
  </r>
  <r>
    <n v="30"/>
    <n v="1"/>
    <s v="25/5/2017"/>
    <s v="ST DOS"/>
    <s v="DGE 170 XA"/>
    <n v="3456719"/>
    <n v="127637"/>
    <n v="19450"/>
    <n v="33000"/>
    <x v="5"/>
  </r>
  <r>
    <n v="31"/>
    <n v="1"/>
    <s v="25/5/2017"/>
    <s v="JEROH PET"/>
    <s v="XP 290 GGE"/>
    <n v="3456794"/>
    <n v="127636"/>
    <n v="19451"/>
    <n v="33000"/>
    <x v="5"/>
  </r>
  <r>
    <n v="32"/>
    <n v="1"/>
    <s v="25/5/2017"/>
    <s v="el gao pe"/>
    <s v="klk 186 xa"/>
    <n v="3456715"/>
    <n v="127633"/>
    <n v="19452"/>
    <n v="33000"/>
    <x v="5"/>
  </r>
  <r>
    <n v="33"/>
    <n v="1"/>
    <s v="25/5/2017"/>
    <s v="ADEBAT"/>
    <s v="XP 442 SMK"/>
    <n v="3456671"/>
    <n v="127647"/>
    <n v="19454"/>
    <n v="40000"/>
    <x v="4"/>
  </r>
  <r>
    <n v="34"/>
    <n v="1"/>
    <s v="25/5/2017"/>
    <s v="EMMY &amp; SONS PET"/>
    <s v="JJT 774 ZH"/>
    <n v="3341427"/>
    <n v="127165"/>
    <n v="19429"/>
    <n v="50000"/>
    <x v="16"/>
  </r>
  <r>
    <n v="35"/>
    <n v="1"/>
    <s v="25/5/2017"/>
    <s v="ODIO AND SONS"/>
    <s v="EFR 199 XA"/>
    <n v="3456736"/>
    <n v="127522"/>
    <n v="19435"/>
    <n v="33000"/>
    <x v="5"/>
  </r>
  <r>
    <n v="36"/>
    <n v="1"/>
    <s v="25/5/2017"/>
    <s v="EL-OHAZAK"/>
    <s v="KTU 514 XB"/>
    <n v="3456641"/>
    <n v="127451"/>
    <n v="19438"/>
    <n v="33000"/>
    <x v="8"/>
  </r>
  <r>
    <n v="37"/>
    <n v="1"/>
    <s v="25/5/2017"/>
    <s v="KOGOS"/>
    <s v="EFR 558 XA"/>
    <n v="3456696"/>
    <n v="127277"/>
    <n v="19440"/>
    <n v="30000"/>
    <x v="5"/>
  </r>
  <r>
    <n v="38"/>
    <n v="1"/>
    <s v="25/5/2017"/>
    <s v="LANAV"/>
    <s v="WWR 202 XA"/>
    <n v="3456656"/>
    <n v="127635"/>
    <n v="19441"/>
    <n v="33000"/>
    <x v="5"/>
  </r>
  <r>
    <n v="39"/>
    <n v="1"/>
    <s v="25/5/2017"/>
    <s v="CORNERSTONE LTD"/>
    <s v="UGH 725 XA"/>
    <n v="3456518"/>
    <n v="127457"/>
    <n v="19444"/>
    <n v="33000"/>
    <x v="5"/>
  </r>
  <r>
    <n v="40"/>
    <n v="1"/>
    <s v="25/5/2017"/>
    <s v="FIAPA"/>
    <s v="XB 917 UGH"/>
    <n v="3456663"/>
    <n v="127630"/>
    <n v="19445"/>
    <n v="33000"/>
    <x v="5"/>
  </r>
  <r>
    <n v="41"/>
    <n v="1"/>
    <s v="25/5/2017"/>
    <s v="KESMAY"/>
    <s v="XB 990 EFR"/>
    <n v="3456650"/>
    <n v="127639"/>
    <n v="19453"/>
    <n v="33000"/>
    <x v="5"/>
  </r>
  <r>
    <n v="1"/>
    <n v="1"/>
    <s v="26/5/2017"/>
    <s v="STARFORD"/>
    <s v="XA 317 BUR"/>
    <n v="3456731"/>
    <n v="127634"/>
    <n v="19455"/>
    <n v="33000"/>
    <x v="5"/>
  </r>
  <r>
    <n v="2"/>
    <n v="1"/>
    <s v="26/5/2017"/>
    <s v="OANDO PLC"/>
    <s v="PTN 476 XA"/>
    <n v="154298"/>
    <n v="127728"/>
    <n v="19456"/>
    <n v="33000"/>
    <x v="5"/>
  </r>
  <r>
    <n v="3"/>
    <n v="1"/>
    <s v="26/5/2017"/>
    <s v="OANDO PLC"/>
    <s v="PTN 377 XA"/>
    <n v="154299"/>
    <n v="127727"/>
    <n v="19457"/>
    <n v="33000"/>
    <x v="5"/>
  </r>
  <r>
    <n v="4"/>
    <n v="1"/>
    <s v="26/5/2017"/>
    <s v="TONIMAS NIG LTD"/>
    <s v="UMA 600 YW"/>
    <n v="3455226"/>
    <n v="127643"/>
    <n v="19458"/>
    <n v="40000"/>
    <x v="7"/>
  </r>
  <r>
    <n v="5"/>
    <n v="1"/>
    <s v="26/5/2017"/>
    <s v="FIAPA "/>
    <s v="AKD 236 XD"/>
    <n v="3456661"/>
    <n v="127641"/>
    <n v="19459"/>
    <n v="33000"/>
    <x v="5"/>
  </r>
  <r>
    <n v="6"/>
    <n v="1"/>
    <s v="26/5/2017"/>
    <s v="FIAPA "/>
    <s v="KTU 400 XA"/>
    <n v="3456669"/>
    <n v="127644"/>
    <n v="19460"/>
    <n v="33000"/>
    <x v="5"/>
  </r>
  <r>
    <n v="7"/>
    <n v="1"/>
    <s v="26/5/2017"/>
    <s v="ASHIRU NAGOMA"/>
    <s v="GGE 307 XE"/>
    <n v="422478"/>
    <n v="127645"/>
    <n v="19461"/>
    <n v="33000"/>
    <x v="10"/>
  </r>
  <r>
    <n v="8"/>
    <n v="1"/>
    <s v="26/5/2017"/>
    <s v="ASHIRU NAGOMA"/>
    <s v="EKY 179 XM"/>
    <n v="422477"/>
    <n v="127318"/>
    <n v="19462"/>
    <n v="33000"/>
    <x v="10"/>
  </r>
  <r>
    <n v="9"/>
    <n v="1"/>
    <s v="26/5/2017"/>
    <s v="LANAU"/>
    <s v="YD 262 KJA"/>
    <n v="3456655"/>
    <n v="127760"/>
    <n v="19463"/>
    <n v="33000"/>
    <x v="5"/>
  </r>
  <r>
    <n v="10"/>
    <n v="1"/>
    <s v="26/5/2017"/>
    <s v="ZIOK "/>
    <s v="XB 846 SAP"/>
    <n v="3456644"/>
    <n v="126099"/>
    <n v="19464"/>
    <n v="33000"/>
    <x v="5"/>
  </r>
  <r>
    <n v="11"/>
    <n v="1"/>
    <s v="26/5/2017"/>
    <s v="ST DOS"/>
    <s v="AGL 779 XJ"/>
    <n v="3456718"/>
    <n v="127640"/>
    <n v="19465"/>
    <n v="33000"/>
    <x v="5"/>
  </r>
  <r>
    <n v="12"/>
    <n v="1"/>
    <s v="26/5/2017"/>
    <s v="ITAIGHO"/>
    <s v="AGL 335 XT"/>
    <n v="3456526"/>
    <n v="127646"/>
    <n v="19466"/>
    <n v="33000"/>
    <x v="5"/>
  </r>
  <r>
    <n v="13"/>
    <n v="1"/>
    <s v="26/5/2017"/>
    <s v="FIAPA "/>
    <s v="WWR 997 XA"/>
    <n v="3456660"/>
    <s v="127810, 127809"/>
    <s v="19467, 19468"/>
    <n v="33000"/>
    <x v="5"/>
  </r>
  <r>
    <n v="1"/>
    <n v="1"/>
    <s v="30/5/2017"/>
    <s v="MATRIX ENERGY LTD"/>
    <s v="GGE 02 XP"/>
    <n v="3456975"/>
    <n v="127044"/>
    <n v="19469"/>
    <n v="45000"/>
    <x v="4"/>
  </r>
  <r>
    <n v="2"/>
    <n v="1"/>
    <s v="30/5/2017"/>
    <s v="MATRIX ENERGY LTD"/>
    <s v="FKJ 450 XE"/>
    <n v="3456976"/>
    <n v="127264"/>
    <n v="19470"/>
    <n v="45000"/>
    <x v="5"/>
  </r>
  <r>
    <n v="3"/>
    <n v="1"/>
    <s v="30/5/2017"/>
    <s v="MATRIX ENERGY LTD"/>
    <s v="KJA 63 XQ"/>
    <n v="3456944"/>
    <n v="127087"/>
    <n v="19471"/>
    <n v="45000"/>
    <x v="4"/>
  </r>
  <r>
    <n v="4"/>
    <n v="1"/>
    <s v="30/5/2017"/>
    <s v="MATRIX ENERGY LTD"/>
    <s v="KRD 469 XT"/>
    <n v="3456963"/>
    <n v="127899"/>
    <n v="19472"/>
    <n v="45000"/>
    <x v="3"/>
  </r>
  <r>
    <n v="5"/>
    <n v="1"/>
    <s v="30/5/2017"/>
    <s v="MATRIX ENERGY LTD"/>
    <s v="MUS 833 XP"/>
    <n v="3456962"/>
    <n v="127897"/>
    <n v="19473"/>
    <n v="45000"/>
    <x v="3"/>
  </r>
  <r>
    <n v="6"/>
    <n v="1"/>
    <s v="30/5/2017"/>
    <s v="MATRIX ENERGY LTD"/>
    <s v="SMK 468 XN"/>
    <n v="3456961"/>
    <n v="127898"/>
    <n v="19474"/>
    <n v="45000"/>
    <x v="3"/>
  </r>
  <r>
    <n v="7"/>
    <n v="1"/>
    <s v="30/5/2017"/>
    <s v="MATRIX ENERGY LTD"/>
    <s v="KRD 478 XT"/>
    <n v="3456971"/>
    <n v="127927"/>
    <n v="19475"/>
    <n v="45000"/>
    <x v="11"/>
  </r>
  <r>
    <n v="1"/>
    <n v="1"/>
    <s v="31/5/2017"/>
    <s v="MATRIX ENERGY LTD"/>
    <s v="GGE 182 XT"/>
    <n v="3456934"/>
    <n v="128063"/>
    <n v="19476"/>
    <n v="45000"/>
    <x v="5"/>
  </r>
  <r>
    <n v="2"/>
    <n v="1"/>
    <s v="31/5/2017"/>
    <s v="MATRIX ENERGY LTD"/>
    <s v="ALD 530 XS"/>
    <n v="3456978"/>
    <n v="128060"/>
    <n v="19477"/>
    <n v="45000"/>
    <x v="4"/>
  </r>
  <r>
    <n v="3"/>
    <n v="1"/>
    <s v="31/5/2017"/>
    <s v="MATRIX ENERGY LTD"/>
    <s v="JJJ 303 XP"/>
    <n v="3456964"/>
    <n v="128059"/>
    <n v="19478"/>
    <n v="45000"/>
    <x v="3"/>
  </r>
  <r>
    <n v="4"/>
    <n v="1"/>
    <s v="31/5/2017"/>
    <s v="MATRIX ENERGY LTD"/>
    <s v="KRD 473 XT"/>
    <n v="3456935"/>
    <n v="128064"/>
    <n v="19479"/>
    <n v="45000"/>
    <x v="5"/>
  </r>
  <r>
    <n v="5"/>
    <n v="1"/>
    <s v="31/5/2017"/>
    <s v="MATRIX ENERGY LTD"/>
    <s v="KJA 410 XH"/>
    <n v="3456941"/>
    <n v="128066"/>
    <n v="19480"/>
    <n v="45000"/>
    <x v="5"/>
  </r>
  <r>
    <n v="6"/>
    <n v="1"/>
    <s v="31/5/2017"/>
    <s v="MATRIX ENERGY LTD"/>
    <s v="KRD 475 XT"/>
    <n v="3456939"/>
    <n v="128061"/>
    <n v="19481"/>
    <n v="45000"/>
    <x v="11"/>
  </r>
  <r>
    <n v="7"/>
    <n v="1"/>
    <s v="31/5/2017"/>
    <s v="MATRIX ENERGY LTD"/>
    <s v="EPE 101 XV"/>
    <n v="3456977"/>
    <n v="128067"/>
    <n v="19482"/>
    <n v="45000"/>
    <x v="6"/>
  </r>
  <r>
    <n v="8"/>
    <n v="1"/>
    <s v="31/5/2017"/>
    <s v="MATRIX ENERGY LTD"/>
    <s v="AKD 720 XT"/>
    <n v="3456943"/>
    <n v="128062"/>
    <n v="19483"/>
    <n v="45000"/>
    <x v="5"/>
  </r>
  <r>
    <n v="9"/>
    <n v="1"/>
    <s v="31/5/2017"/>
    <s v="HAMUJA"/>
    <s v="TOO 47 DT"/>
    <n v="3457036"/>
    <n v="128151"/>
    <n v="19484"/>
    <n v="40000"/>
    <x v="5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count="450">
  <r>
    <d v="2017-02-05T00:00:00"/>
    <s v="RIQUEST LTD"/>
    <x v="0"/>
    <n v="3454816"/>
    <n v="125110"/>
    <n v="19025"/>
    <n v="45000"/>
    <x v="0"/>
  </r>
  <r>
    <d v="2017-02-05T00:00:00"/>
    <s v="RIQUEST LTD"/>
    <x v="1"/>
    <n v="3454817"/>
    <n v="125111"/>
    <n v="19026"/>
    <n v="45000"/>
    <x v="0"/>
  </r>
  <r>
    <d v="2017-02-05T00:00:00"/>
    <s v="BEULAYEX LTD"/>
    <x v="2"/>
    <n v="3455018"/>
    <n v="125109"/>
    <n v="19027"/>
    <n v="45000"/>
    <x v="1"/>
  </r>
  <r>
    <d v="2017-02-05T00:00:00"/>
    <s v="GARIMA PET"/>
    <x v="3"/>
    <n v="302819"/>
    <n v="125113"/>
    <n v="19028"/>
    <n v="33000"/>
    <x v="2"/>
  </r>
  <r>
    <d v="2017-02-05T00:00:00"/>
    <s v="MATRIX ENERGY"/>
    <x v="4"/>
    <n v="3454081"/>
    <n v="124564"/>
    <n v="19029"/>
    <n v="45000"/>
    <x v="3"/>
  </r>
  <r>
    <d v="2017-02-05T00:00:00"/>
    <s v="MATRIX ENERGY"/>
    <x v="5"/>
    <n v="3454080"/>
    <n v="124565"/>
    <n v="19030"/>
    <n v="45000"/>
    <x v="4"/>
  </r>
  <r>
    <d v="2017-02-05T00:00:00"/>
    <s v="DD PAPYNOH"/>
    <x v="6"/>
    <n v="3454904"/>
    <n v="125040"/>
    <n v="19031"/>
    <n v="33000"/>
    <x v="5"/>
  </r>
  <r>
    <d v="2017-02-05T00:00:00"/>
    <s v="DJEMPARS"/>
    <x v="7"/>
    <n v="3454909"/>
    <n v="125108"/>
    <n v="19032"/>
    <n v="33000"/>
    <x v="5"/>
  </r>
  <r>
    <d v="2017-02-05T00:00:00"/>
    <s v="DD PAPYNOH"/>
    <x v="8"/>
    <n v="3454905"/>
    <n v="125035"/>
    <n v="19033"/>
    <n v="33000"/>
    <x v="5"/>
  </r>
  <r>
    <d v="2017-02-05T00:00:00"/>
    <s v="DD PAPYNOH"/>
    <x v="9"/>
    <n v="3454903"/>
    <n v="125041"/>
    <n v="19034"/>
    <n v="33000"/>
    <x v="5"/>
  </r>
  <r>
    <d v="2017-02-05T00:00:00"/>
    <s v="DJEMPARS"/>
    <x v="10"/>
    <n v="3454911"/>
    <n v="125033"/>
    <n v="19035"/>
    <n v="33000"/>
    <x v="5"/>
  </r>
  <r>
    <d v="2017-02-05T00:00:00"/>
    <s v="STARFORD"/>
    <x v="11"/>
    <n v="3454943"/>
    <n v="125030"/>
    <n v="19036"/>
    <n v="33000"/>
    <x v="5"/>
  </r>
  <r>
    <d v="2017-02-05T00:00:00"/>
    <s v="KASTLE INTEGRATED"/>
    <x v="12"/>
    <n v="3454927"/>
    <n v="125031"/>
    <n v="19037"/>
    <n v="33000"/>
    <x v="5"/>
  </r>
  <r>
    <d v="2017-02-05T00:00:00"/>
    <s v="OZUEMENEKE"/>
    <x v="13"/>
    <n v="3454922"/>
    <n v="125039"/>
    <n v="19038"/>
    <n v="33000"/>
    <x v="5"/>
  </r>
  <r>
    <d v="2017-02-05T00:00:00"/>
    <s v="STAR FORD"/>
    <x v="14"/>
    <n v="3454942"/>
    <n v="124924"/>
    <n v="19039"/>
    <n v="33000"/>
    <x v="5"/>
  </r>
  <r>
    <d v="2017-08-05T00:00:00"/>
    <s v="OZUEMEMEKE"/>
    <x v="15"/>
    <n v="3454924"/>
    <n v="125659"/>
    <n v="19040"/>
    <n v="33000"/>
    <x v="5"/>
  </r>
  <r>
    <d v="2017-08-05T00:00:00"/>
    <s v="JAAK OIL"/>
    <x v="16"/>
    <n v="3454949"/>
    <n v="125687"/>
    <n v="19041"/>
    <n v="33000"/>
    <x v="5"/>
  </r>
  <r>
    <d v="2017-08-05T00:00:00"/>
    <s v="OZUEMEMEKE"/>
    <x v="17"/>
    <n v="3454923"/>
    <n v="125658"/>
    <n v="19042"/>
    <n v="33000"/>
    <x v="5"/>
  </r>
  <r>
    <d v="2017-08-05T00:00:00"/>
    <s v="AWELE PET"/>
    <x v="18"/>
    <n v="3454916"/>
    <n v="125684"/>
    <n v="19043"/>
    <n v="33000"/>
    <x v="5"/>
  </r>
  <r>
    <d v="2017-08-05T00:00:00"/>
    <s v="CAROSOJI LTD"/>
    <x v="19"/>
    <n v="3454990"/>
    <n v="125685"/>
    <n v="19044"/>
    <n v="33000"/>
    <x v="6"/>
  </r>
  <r>
    <d v="2017-08-05T00:00:00"/>
    <s v="AWELE PET"/>
    <x v="20"/>
    <n v="3454915"/>
    <n v="125683"/>
    <n v="19045"/>
    <n v="33000"/>
    <x v="5"/>
  </r>
  <r>
    <d v="2017-08-05T00:00:00"/>
    <s v="KASTLE INT"/>
    <x v="21"/>
    <n v="3454928"/>
    <n v="125686"/>
    <n v="19046"/>
    <n v="33000"/>
    <x v="5"/>
  </r>
  <r>
    <d v="2017-08-05T00:00:00"/>
    <s v="BEULAVEZ"/>
    <x v="22"/>
    <n v="3455019"/>
    <n v="125688"/>
    <n v="19047"/>
    <n v="45000"/>
    <x v="7"/>
  </r>
  <r>
    <d v="2017-11-05T00:00:00"/>
    <s v="ADVANCE LINK"/>
    <x v="23"/>
    <n v="3454933"/>
    <n v="126047"/>
    <n v="19048"/>
    <n v="40000"/>
    <x v="3"/>
  </r>
  <r>
    <d v="2017-11-05T00:00:00"/>
    <s v="GBELURA"/>
    <x v="24"/>
    <n v="3454979"/>
    <n v="125972"/>
    <n v="19049"/>
    <n v="45000"/>
    <x v="7"/>
  </r>
  <r>
    <d v="2017-11-05T00:00:00"/>
    <s v="DJEMPARS"/>
    <x v="25"/>
    <n v="3454912"/>
    <n v="126043"/>
    <n v="19050"/>
    <n v="33000"/>
    <x v="5"/>
  </r>
  <r>
    <d v="2017-11-05T00:00:00"/>
    <s v="KASTLE INT"/>
    <x v="26"/>
    <n v="3454926"/>
    <n v="126039"/>
    <n v="19052"/>
    <n v="33000"/>
    <x v="5"/>
  </r>
  <r>
    <d v="2017-11-05T00:00:00"/>
    <s v="AWELE PET"/>
    <x v="15"/>
    <n v="3454917"/>
    <n v="126041"/>
    <n v="19053"/>
    <n v="33000"/>
    <x v="5"/>
  </r>
  <r>
    <d v="2017-11-05T00:00:00"/>
    <s v="STARFORD"/>
    <x v="27"/>
    <n v="3454944"/>
    <n v="126040"/>
    <n v="19051"/>
    <n v="33000"/>
    <x v="5"/>
  </r>
  <r>
    <d v="2017-11-05T00:00:00"/>
    <s v="GBELURA"/>
    <x v="28"/>
    <n v="3454992"/>
    <n v="125971"/>
    <n v="19054"/>
    <n v="45000"/>
    <x v="8"/>
  </r>
  <r>
    <d v="2017-11-05T00:00:00"/>
    <s v="ENOOP LTD"/>
    <x v="29"/>
    <n v="3454940"/>
    <n v="126046"/>
    <n v="19055"/>
    <n v="45000"/>
    <x v="9"/>
  </r>
  <r>
    <d v="2017-11-05T00:00:00"/>
    <s v="CHIKWUBU"/>
    <x v="30"/>
    <n v="3454936"/>
    <n v="126045"/>
    <n v="19056"/>
    <n v="45000"/>
    <x v="7"/>
  </r>
  <r>
    <d v="2017-12-05T00:00:00"/>
    <s v="AMBUSSAH"/>
    <x v="31"/>
    <n v="3454823"/>
    <n v="126096"/>
    <n v="19058"/>
    <n v="40000"/>
    <x v="10"/>
  </r>
  <r>
    <d v="2017-12-05T00:00:00"/>
    <s v="MATRIX ENERGY LTD"/>
    <x v="32"/>
    <n v="3454082"/>
    <n v="126152"/>
    <n v="19059"/>
    <n v="45000"/>
    <x v="5"/>
  </r>
  <r>
    <d v="2017-12-05T00:00:00"/>
    <s v="DJEMPARS"/>
    <x v="33"/>
    <n v="3454910"/>
    <n v="126103"/>
    <n v="19060"/>
    <n v="33000"/>
    <x v="5"/>
  </r>
  <r>
    <d v="2017-12-05T00:00:00"/>
    <s v="YAMAN"/>
    <x v="34"/>
    <n v="3454822"/>
    <n v="126106"/>
    <n v="19061"/>
    <n v="45000"/>
    <x v="9"/>
  </r>
  <r>
    <d v="2017-12-05T00:00:00"/>
    <s v="MATRIX ENERGY LTD"/>
    <x v="35"/>
    <n v="3454106"/>
    <n v="126153"/>
    <n v="19062"/>
    <n v="45000"/>
    <x v="11"/>
  </r>
  <r>
    <d v="2017-12-05T00:00:00"/>
    <s v="CORNERSTONE"/>
    <x v="13"/>
    <n v="3454831"/>
    <n v="125970"/>
    <n v="19063"/>
    <n v="33000"/>
    <x v="5"/>
  </r>
  <r>
    <d v="2017-12-05T00:00:00"/>
    <s v="OGAJIENAPE"/>
    <x v="36"/>
    <n v="3455000"/>
    <n v="126048"/>
    <n v="19064"/>
    <n v="40000"/>
    <x v="9"/>
  </r>
  <r>
    <d v="2017-12-05T00:00:00"/>
    <s v="CONERSTONE LTD"/>
    <x v="37"/>
    <n v="3454830"/>
    <n v="126042"/>
    <n v="19065"/>
    <n v="33000"/>
    <x v="5"/>
  </r>
  <r>
    <d v="2017-12-05T00:00:00"/>
    <s v="YAMAN"/>
    <x v="38"/>
    <n v="3454820"/>
    <n v="126097"/>
    <n v="19066"/>
    <n v="60000"/>
    <x v="4"/>
  </r>
  <r>
    <d v="2017-12-05T00:00:00"/>
    <s v="ASAIJA PET"/>
    <x v="39"/>
    <n v="3454801"/>
    <n v="126095"/>
    <n v="190057"/>
    <n v="40000"/>
    <x v="3"/>
  </r>
  <r>
    <d v="2017-12-05T00:00:00"/>
    <s v="CORNER STONE"/>
    <x v="11"/>
    <n v="3454838"/>
    <n v="126100"/>
    <n v="19067"/>
    <n v="33000"/>
    <x v="5"/>
  </r>
  <r>
    <d v="2017-12-05T00:00:00"/>
    <s v="CORNER STONE"/>
    <x v="40"/>
    <n v="3454834"/>
    <n v="126105"/>
    <n v="19068"/>
    <n v="33000"/>
    <x v="5"/>
  </r>
  <r>
    <s v="13/5/2017"/>
    <s v="YAMAN NIG"/>
    <x v="41"/>
    <n v="3456313"/>
    <n v="126219"/>
    <n v="19069"/>
    <n v="33000"/>
    <x v="4"/>
  </r>
  <r>
    <s v="13/5/2017"/>
    <s v="EL-OHAZAK"/>
    <x v="42"/>
    <n v="345533"/>
    <n v="126104"/>
    <n v="19070"/>
    <n v="33000"/>
    <x v="5"/>
  </r>
  <r>
    <s v="13/5/2017"/>
    <s v="YAMAN NIG"/>
    <x v="43"/>
    <n v="3454819"/>
    <n v="126093"/>
    <n v="19071"/>
    <n v="40000"/>
    <x v="4"/>
  </r>
  <r>
    <s v="13/5/2017"/>
    <s v="LEE CONSOLIDATED"/>
    <x v="6"/>
    <n v="3456307"/>
    <n v="126218"/>
    <n v="19072"/>
    <n v="33000"/>
    <x v="5"/>
  </r>
  <r>
    <s v="13/5/2017"/>
    <s v="YAMAN NIG"/>
    <x v="44"/>
    <n v="3454821"/>
    <n v="126098"/>
    <n v="19073"/>
    <n v="45000"/>
    <x v="4"/>
  </r>
  <r>
    <s v="13/5/2017"/>
    <s v="YAMAN NIG"/>
    <x v="45"/>
    <n v="3456314"/>
    <n v="126220"/>
    <n v="19074"/>
    <n v="33000"/>
    <x v="4"/>
  </r>
  <r>
    <s v="13/5/2017"/>
    <s v="UKPO PET"/>
    <x v="26"/>
    <n v="3455009"/>
    <n v="126208"/>
    <n v="19077"/>
    <n v="33000"/>
    <x v="5"/>
  </r>
  <r>
    <s v="13/5/2017"/>
    <s v="LEE CONSOLIDATED"/>
    <x v="46"/>
    <n v="3456305"/>
    <n v="126102"/>
    <n v="19075"/>
    <n v="33000"/>
    <x v="5"/>
  </r>
  <r>
    <s v="13/5/2017"/>
    <s v="NZE OIL"/>
    <x v="47"/>
    <n v="3454849"/>
    <n v="126209"/>
    <n v="19076"/>
    <n v="33000"/>
    <x v="5"/>
  </r>
  <r>
    <s v="13/5/2017"/>
    <s v="CORNER STONE"/>
    <x v="48"/>
    <n v="3454832"/>
    <n v="126217"/>
    <n v="19078"/>
    <n v="33000"/>
    <x v="5"/>
  </r>
  <r>
    <s v="13/5/2017"/>
    <s v="YAMAN NIG"/>
    <x v="49"/>
    <n v="3456315"/>
    <n v="126204"/>
    <n v="19081"/>
    <n v="40000"/>
    <x v="4"/>
  </r>
  <r>
    <s v="13/5/2017"/>
    <s v="CORNERSTONE LTD"/>
    <x v="50"/>
    <n v="3454837"/>
    <n v="126207"/>
    <n v="19080"/>
    <n v="33000"/>
    <x v="5"/>
  </r>
  <r>
    <s v="13/5/2017"/>
    <s v="YAMAN NIG"/>
    <x v="51"/>
    <n v="3456316"/>
    <n v="126094"/>
    <n v="19082"/>
    <n v="40000"/>
    <x v="4"/>
  </r>
  <r>
    <s v="13/5/2017"/>
    <s v="CONERSTONE LTD"/>
    <x v="52"/>
    <n v="3454836"/>
    <n v="126211"/>
    <n v="19083"/>
    <n v="33000"/>
    <x v="5"/>
  </r>
  <r>
    <s v="13/5/2017"/>
    <s v="SATIC"/>
    <x v="53"/>
    <n v="3456817"/>
    <n v="126297"/>
    <n v="19084"/>
    <n v="33000"/>
    <x v="5"/>
  </r>
  <r>
    <s v="13/5/2017"/>
    <s v="CORNERSTONE LTD"/>
    <x v="54"/>
    <n v="3454835"/>
    <n v="126205"/>
    <n v="19085"/>
    <n v="33000"/>
    <x v="5"/>
  </r>
  <r>
    <s v="13/5/2017"/>
    <s v="AMBURSAH"/>
    <x v="55"/>
    <n v="3454824"/>
    <n v="126276"/>
    <n v="19086"/>
    <n v="40000"/>
    <x v="10"/>
  </r>
  <r>
    <s v="13/5/2017"/>
    <s v="LANAV"/>
    <x v="27"/>
    <n v="3455994"/>
    <n v="126206"/>
    <n v="19079"/>
    <n v="33000"/>
    <x v="5"/>
  </r>
  <r>
    <s v="15/5/2017"/>
    <s v="CORNERSTONE"/>
    <x v="56"/>
    <n v="3454833"/>
    <n v="126038"/>
    <n v="19087"/>
    <n v="33000"/>
    <x v="5"/>
  </r>
  <r>
    <s v="15/5/2017"/>
    <s v="AA FUTUK"/>
    <x v="57"/>
    <n v="3455033"/>
    <n v="126186"/>
    <n v="19088"/>
    <n v="45000"/>
    <x v="12"/>
  </r>
  <r>
    <s v="15/5/2017"/>
    <s v="AA FUTUK"/>
    <x v="58"/>
    <n v="3454997"/>
    <n v="126197"/>
    <n v="19089"/>
    <n v="40000"/>
    <x v="13"/>
  </r>
  <r>
    <s v="15/5/2017"/>
    <s v="AA FUTUK"/>
    <x v="59"/>
    <n v="3454999"/>
    <n v="126189"/>
    <n v="19090"/>
    <n v="45000"/>
    <x v="13"/>
  </r>
  <r>
    <s v="15/5/2017"/>
    <s v="AA FUTUK"/>
    <x v="60"/>
    <n v="3455032"/>
    <n v="126198"/>
    <n v="19091"/>
    <n v="40000"/>
    <x v="13"/>
  </r>
  <r>
    <s v="15/5/2017"/>
    <s v="AA FUTUK"/>
    <x v="61"/>
    <n v="3454998"/>
    <n v="126187"/>
    <n v="19092"/>
    <n v="45000"/>
    <x v="13"/>
  </r>
  <r>
    <s v="15/5/2017"/>
    <s v="LANAV LTD"/>
    <x v="46"/>
    <n v="3455005"/>
    <n v="126216"/>
    <n v="19094"/>
    <n v="33000"/>
    <x v="5"/>
  </r>
  <r>
    <s v="15/5/2017"/>
    <s v="GBELURA INV"/>
    <x v="62"/>
    <n v="3454839"/>
    <n v="126190"/>
    <n v="19095"/>
    <n v="45000"/>
    <x v="4"/>
  </r>
  <r>
    <s v="15/5/2017"/>
    <s v="GBELURA INV"/>
    <x v="63"/>
    <n v="3456306"/>
    <n v="126191"/>
    <n v="19098"/>
    <n v="45000"/>
    <x v="4"/>
  </r>
  <r>
    <s v="15/5/2017"/>
    <s v="ADVANCE LINK"/>
    <x v="64"/>
    <n v="3454934"/>
    <n v="126279"/>
    <n v="19102"/>
    <n v="40000"/>
    <x v="4"/>
  </r>
  <r>
    <s v="15/5/2017"/>
    <s v="BEST EAGLE"/>
    <x v="65"/>
    <n v="3454848"/>
    <n v="126357"/>
    <n v="19111"/>
    <n v="45000"/>
    <x v="7"/>
  </r>
  <r>
    <s v="15/5/2017"/>
    <s v="BEST EAGLE"/>
    <x v="66"/>
    <n v="3454846"/>
    <n v="126356"/>
    <n v="19112"/>
    <n v="45000"/>
    <x v="7"/>
  </r>
  <r>
    <s v="15/5/2017"/>
    <s v="LANAV LTD"/>
    <x v="67"/>
    <n v="3455008"/>
    <n v="126215"/>
    <n v="19114"/>
    <n v="33000"/>
    <x v="5"/>
  </r>
  <r>
    <s v="15/5/2017"/>
    <s v="US GHALI"/>
    <x v="68"/>
    <n v="3455945"/>
    <n v="126338"/>
    <n v="19115"/>
    <n v="33000"/>
    <x v="4"/>
  </r>
  <r>
    <s v="15/5/2017"/>
    <s v="GLOBE OIL"/>
    <x v="69"/>
    <n v="3454825"/>
    <n v="126348"/>
    <n v="19116"/>
    <n v="33000"/>
    <x v="0"/>
  </r>
  <r>
    <s v="15/5/2017"/>
    <s v="AYAS OIL"/>
    <x v="70"/>
    <n v="3456301"/>
    <n v="126213"/>
    <n v="19117"/>
    <n v="33000"/>
    <x v="5"/>
  </r>
  <r>
    <s v="15/5/2017"/>
    <s v="CROWN OIL"/>
    <x v="71"/>
    <n v="3454841"/>
    <n v="126353"/>
    <n v="19118"/>
    <n v="33000"/>
    <x v="5"/>
  </r>
  <r>
    <s v="15/5/2017"/>
    <s v="AMBURSAH"/>
    <x v="72"/>
    <n v="3454993"/>
    <n v="126184"/>
    <n v="19119"/>
    <n v="45000"/>
    <x v="10"/>
  </r>
  <r>
    <s v="15/5/2017"/>
    <s v="ALOHAN"/>
    <x v="73"/>
    <n v="3454829"/>
    <n v="126352"/>
    <n v="19120"/>
    <n v="33000"/>
    <x v="0"/>
  </r>
  <r>
    <s v="15/5/2017"/>
    <s v="ASAIJA PET NIG"/>
    <x v="74"/>
    <n v="3454995"/>
    <n v="126277"/>
    <n v="19093"/>
    <n v="40000"/>
    <x v="3"/>
  </r>
  <r>
    <s v="15/5/2017"/>
    <s v="HIMMA PETROLEUM"/>
    <x v="75"/>
    <n v="3455036"/>
    <n v="126202"/>
    <n v="19097"/>
    <n v="40000"/>
    <x v="3"/>
  </r>
  <r>
    <s v="15/5/2017"/>
    <s v="HIMMAPETROLEUM"/>
    <x v="76"/>
    <n v="3455043"/>
    <n v="126282"/>
    <n v="19099"/>
    <n v="45000"/>
    <x v="3"/>
  </r>
  <r>
    <s v="15/5/2017"/>
    <s v="HIMMA PETROLEUM"/>
    <x v="77"/>
    <n v="3455038"/>
    <n v="126203"/>
    <n v="19100"/>
    <n v="40000"/>
    <x v="3"/>
  </r>
  <r>
    <s v="15/5/2017"/>
    <s v="HIMMA PETROLEUM"/>
    <x v="78"/>
    <n v="3455941"/>
    <n v="126044"/>
    <n v="19101"/>
    <n v="45000"/>
    <x v="3"/>
  </r>
  <r>
    <s v="15/5/2017"/>
    <s v="HIMMA PETROLEUM"/>
    <x v="79"/>
    <n v="3455037"/>
    <n v="126193"/>
    <n v="19103"/>
    <n v="40000"/>
    <x v="3"/>
  </r>
  <r>
    <s v="15/5/2017"/>
    <s v="HIMMA PETROLEUM"/>
    <x v="80"/>
    <n v="3455035"/>
    <n v="126196"/>
    <n v="19104"/>
    <n v="40000"/>
    <x v="3"/>
  </r>
  <r>
    <s v="15/5/2017"/>
    <s v="HIMMA PETROLEUM"/>
    <x v="81"/>
    <n v="3455040"/>
    <n v="126185"/>
    <n v="19105"/>
    <n v="45000"/>
    <x v="3"/>
  </r>
  <r>
    <s v="15/5/2017"/>
    <s v="GLOBAL QUETUDE"/>
    <x v="82"/>
    <n v="3454991"/>
    <n v="126214"/>
    <n v="19106"/>
    <n v="33000"/>
    <x v="4"/>
  </r>
  <r>
    <s v="15/5/2017"/>
    <s v="HIMMA PETROLEUM"/>
    <x v="83"/>
    <n v="3455044"/>
    <n v="126284"/>
    <n v="19107"/>
    <n v="45000"/>
    <x v="3"/>
  </r>
  <r>
    <s v="15/5/2017"/>
    <s v="LANAV LTD"/>
    <x v="84"/>
    <n v="3455087"/>
    <n v="126351"/>
    <n v="19108"/>
    <n v="33000"/>
    <x v="5"/>
  </r>
  <r>
    <s v="15/5/2017"/>
    <s v="HIMMA PETROLEUM"/>
    <x v="85"/>
    <n v="3455942"/>
    <n v="126283"/>
    <n v="19109"/>
    <n v="45000"/>
    <x v="3"/>
  </r>
  <r>
    <s v="15/5/2017"/>
    <s v="KOBAY LTD"/>
    <x v="8"/>
    <n v="3455050"/>
    <n v="126212"/>
    <n v="19110"/>
    <n v="33000"/>
    <x v="5"/>
  </r>
  <r>
    <s v="15/5/2017"/>
    <s v="CROWN OIL "/>
    <x v="86"/>
    <n v="3454844"/>
    <n v="126192"/>
    <n v="19113"/>
    <n v="45000"/>
    <x v="5"/>
  </r>
  <r>
    <s v="15/5/2017"/>
    <s v="AA FUTUK"/>
    <x v="87"/>
    <m/>
    <n v="126188"/>
    <n v="19096"/>
    <n v="45000"/>
    <x v="12"/>
  </r>
  <r>
    <s v="15/5/2017"/>
    <s v="ALOHAN"/>
    <x v="88"/>
    <n v="3454827"/>
    <n v="126346"/>
    <n v="19121"/>
    <n v="33000"/>
    <x v="0"/>
  </r>
  <r>
    <s v="15/5/2017"/>
    <s v="CROWN OIL"/>
    <x v="89"/>
    <n v="3454845"/>
    <n v="126355"/>
    <n v="19122"/>
    <n v="45000"/>
    <x v="5"/>
  </r>
  <r>
    <s v="16/5/2017"/>
    <s v="ALOHAN LTD"/>
    <x v="90"/>
    <n v="3454826"/>
    <n v="126339"/>
    <n v="19123"/>
    <n v="33000"/>
    <x v="0"/>
  </r>
  <r>
    <s v="16/5/2017"/>
    <s v="ALOHAN LTD"/>
    <x v="91"/>
    <n v="3454828"/>
    <n v="126344"/>
    <n v="19124"/>
    <n v="33000"/>
    <x v="0"/>
  </r>
  <r>
    <s v="16/5/2017"/>
    <s v="AYAS OIL"/>
    <x v="92"/>
    <n v="3455011"/>
    <n v="126341"/>
    <n v="19125"/>
    <n v="33000"/>
    <x v="5"/>
  </r>
  <r>
    <s v="16/5/2017"/>
    <s v="JANARISH"/>
    <x v="93"/>
    <n v="3455031"/>
    <n v="126453"/>
    <n v="19126"/>
    <n v="33000"/>
    <x v="5"/>
  </r>
  <r>
    <s v="16/5/2017"/>
    <s v="GBELURA INV"/>
    <x v="94"/>
    <n v="3454840"/>
    <n v="126281"/>
    <n v="19127"/>
    <n v="45000"/>
    <x v="4"/>
  </r>
  <r>
    <s v="16/5/2017"/>
    <s v="GLOBE OIL LTD"/>
    <x v="95"/>
    <n v="3454818"/>
    <n v="126459"/>
    <n v="19128"/>
    <n v="33000"/>
    <x v="0"/>
  </r>
  <r>
    <s v="16/5/2017"/>
    <s v="LEE CONSOLIDATED"/>
    <x v="10"/>
    <n v="3456309"/>
    <n v="126349"/>
    <n v="19129"/>
    <n v="33000"/>
    <x v="5"/>
  </r>
  <r>
    <s v="16/5/2017"/>
    <s v="LANAV"/>
    <x v="96"/>
    <n v="3455006"/>
    <n v="126458"/>
    <n v="19130"/>
    <n v="33000"/>
    <x v="5"/>
  </r>
  <r>
    <s v="16/5/2017"/>
    <s v="LEE CONSOLIDATED"/>
    <x v="97"/>
    <n v="3456308"/>
    <n v="126350"/>
    <n v="19131"/>
    <n v="33000"/>
    <x v="5"/>
  </r>
  <r>
    <s v="16/5/2017"/>
    <s v="RASGOKE"/>
    <x v="98"/>
    <n v="3456320"/>
    <n v="126461"/>
    <n v="19132"/>
    <n v="45000"/>
    <x v="7"/>
  </r>
  <r>
    <s v="16/5/2017"/>
    <s v="EL GAO PET"/>
    <x v="99"/>
    <n v="3456411"/>
    <n v="126345"/>
    <n v="19133"/>
    <n v="33000"/>
    <x v="5"/>
  </r>
  <r>
    <s v="16/5/2017"/>
    <s v="US GHALI"/>
    <x v="100"/>
    <n v="3455047"/>
    <n v="126460"/>
    <n v="19134"/>
    <n v="33000"/>
    <x v="4"/>
  </r>
  <r>
    <s v="16/5/2017"/>
    <s v="MAYOKANWA"/>
    <x v="101"/>
    <n v="3454994"/>
    <n v="126467"/>
    <n v="19136"/>
    <n v="40000"/>
    <x v="4"/>
  </r>
  <r>
    <s v="16/5/2017"/>
    <s v="UKPO PET"/>
    <x v="102"/>
    <n v="3455010"/>
    <n v="126340"/>
    <n v="19137"/>
    <n v="33000"/>
    <x v="0"/>
  </r>
  <r>
    <s v="16/5/2017"/>
    <s v="NZE OIL"/>
    <x v="103"/>
    <n v="3454850"/>
    <n v="126342"/>
    <n v="19138"/>
    <n v="33000"/>
    <x v="5"/>
  </r>
  <r>
    <s v="16/5/2017"/>
    <s v="CHRISLOBITO"/>
    <x v="8"/>
    <n v="3456406"/>
    <n v="126454"/>
    <n v="19139"/>
    <n v="33000"/>
    <x v="5"/>
  </r>
  <r>
    <s v="16/5/2017"/>
    <s v="ZIOK INT"/>
    <x v="104"/>
    <n v="3455016"/>
    <n v="126456"/>
    <n v="19143"/>
    <n v="33000"/>
    <x v="5"/>
  </r>
  <r>
    <s v="16/5/2017"/>
    <s v="ELGAD PET"/>
    <x v="7"/>
    <n v="3456409"/>
    <n v="126451"/>
    <n v="19144"/>
    <n v="33000"/>
    <x v="5"/>
  </r>
  <r>
    <s v="16/5/2017"/>
    <s v="CHRISLOBITO LTD"/>
    <x v="26"/>
    <n v="3456405"/>
    <n v="126457"/>
    <n v="19145"/>
    <n v="33000"/>
    <x v="5"/>
  </r>
  <r>
    <s v="16/5/2017"/>
    <s v="FLAPA OIL NIG LTD"/>
    <x v="105"/>
    <n v="3456415"/>
    <n v="126337"/>
    <n v="19146"/>
    <n v="33000"/>
    <x v="5"/>
  </r>
  <r>
    <s v="16/5/2017"/>
    <s v="CHRISLOBITO LTD"/>
    <x v="106"/>
    <n v="3456403"/>
    <n v="126449"/>
    <n v="19147"/>
    <n v="33000"/>
    <x v="5"/>
  </r>
  <r>
    <s v="16/5/2017"/>
    <s v="GLOBAL QUITUDE"/>
    <x v="107"/>
    <n v="3456319"/>
    <n v="126600"/>
    <n v="19148"/>
    <n v="33000"/>
    <x v="4"/>
  </r>
  <r>
    <s v="16/5/2017"/>
    <s v="LEE CONSOLIDATED"/>
    <x v="108"/>
    <n v="3456310"/>
    <n v="126455"/>
    <n v="19135"/>
    <n v="33000"/>
    <x v="5"/>
  </r>
  <r>
    <s v="16/5/2017"/>
    <s v="KING KNIGHT"/>
    <x v="109"/>
    <n v="3456401"/>
    <n v="126452"/>
    <n v="19140"/>
    <n v="33000"/>
    <x v="5"/>
  </r>
  <r>
    <s v="16/5/2017"/>
    <s v="KING KNIGHT"/>
    <x v="110"/>
    <n v="3456398"/>
    <n v="126450"/>
    <n v="19141"/>
    <n v="33000"/>
    <x v="5"/>
  </r>
  <r>
    <s v="16/5/2017"/>
    <s v="KING KNIGHT"/>
    <x v="11"/>
    <n v="3456352"/>
    <n v="126347"/>
    <n v="19142"/>
    <n v="33000"/>
    <x v="5"/>
  </r>
  <r>
    <s v="17/5/2017"/>
    <s v="BAKOSA OIL"/>
    <x v="111"/>
    <n v="423590"/>
    <n v="126465"/>
    <n v="19149"/>
    <n v="40000"/>
    <x v="4"/>
  </r>
  <r>
    <s v="17/5/2017"/>
    <s v="BAKOSA OIL"/>
    <x v="112"/>
    <n v="423591"/>
    <n v="126195"/>
    <n v="19150"/>
    <n v="40000"/>
    <x v="4"/>
  </r>
  <r>
    <s v="17/5/2017"/>
    <s v="RASGOKE"/>
    <x v="113"/>
    <n v="3456303"/>
    <n v="126479"/>
    <n v="19151"/>
    <n v="40000"/>
    <x v="4"/>
  </r>
  <r>
    <s v="17/5/2017"/>
    <s v="EL GAO PET"/>
    <x v="114"/>
    <n v="3456407"/>
    <n v="126603"/>
    <n v="19152"/>
    <n v="33000"/>
    <x v="5"/>
  </r>
  <r>
    <s v="17/5/2017"/>
    <s v="EL GAO PET"/>
    <x v="52"/>
    <n v="3456410"/>
    <n v="126602"/>
    <n v="19153"/>
    <n v="33000"/>
    <x v="5"/>
  </r>
  <r>
    <s v="17/5/2017"/>
    <s v="EL GAO PET"/>
    <x v="99"/>
    <n v="3456408"/>
    <n v="126647"/>
    <n v="19154"/>
    <n v="33000"/>
    <x v="5"/>
  </r>
  <r>
    <s v="17/5/2017"/>
    <s v="US GHALI"/>
    <x v="100"/>
    <n v="3455049"/>
    <n v="126599"/>
    <n v="19157"/>
    <n v="33000"/>
    <x v="4"/>
  </r>
  <r>
    <s v="17/5/2017"/>
    <s v="KINGS KNIGHT"/>
    <x v="115"/>
    <n v="3456399"/>
    <n v="126648"/>
    <n v="19158"/>
    <n v="33000"/>
    <x v="5"/>
  </r>
  <r>
    <s v="17/5/2017"/>
    <s v="US GHALI"/>
    <x v="68"/>
    <n v="3455048"/>
    <n v="126643"/>
    <n v="19159"/>
    <n v="33000"/>
    <x v="4"/>
  </r>
  <r>
    <s v="17/5/2017"/>
    <s v="FIAPA OIL"/>
    <x v="33"/>
    <n v="3456416"/>
    <n v="126641"/>
    <n v="19160"/>
    <n v="33000"/>
    <x v="5"/>
  </r>
  <r>
    <s v="17/5/2017"/>
    <s v="KINGS KNIGHT"/>
    <x v="27"/>
    <n v="3456400"/>
    <n v="126644"/>
    <n v="19161"/>
    <n v="33000"/>
    <x v="5"/>
  </r>
  <r>
    <s v="17/5/2017"/>
    <s v="FIAPA OIL"/>
    <x v="116"/>
    <n v="3456413"/>
    <n v="126640"/>
    <n v="19162"/>
    <n v="33000"/>
    <x v="5"/>
  </r>
  <r>
    <s v="17/5/2017"/>
    <s v="CHRISLOBITO"/>
    <x v="117"/>
    <n v="3456404"/>
    <n v="126642"/>
    <n v="19163"/>
    <n v="33000"/>
    <x v="5"/>
  </r>
  <r>
    <s v="17/5/2017"/>
    <s v="FIAPA OIL"/>
    <x v="118"/>
    <n v="3456412"/>
    <n v="126646"/>
    <n v="19164"/>
    <n v="33000"/>
    <x v="5"/>
  </r>
  <r>
    <s v="17/5/2017"/>
    <s v="ADVANCE LINK"/>
    <x v="119"/>
    <n v="3455003"/>
    <n v="126466"/>
    <n v="19165"/>
    <n v="40000"/>
    <x v="3"/>
  </r>
  <r>
    <s v="17/5/2017"/>
    <s v="ADVANCE LINK"/>
    <x v="120"/>
    <n v="3455002"/>
    <n v="126656"/>
    <n v="19166"/>
    <n v="40000"/>
    <x v="4"/>
  </r>
  <r>
    <s v="17/5/2017"/>
    <s v="CHRISLOBITO"/>
    <x v="121"/>
    <n v="3456402"/>
    <n v="126601"/>
    <n v="19155"/>
    <n v="33000"/>
    <x v="5"/>
  </r>
  <r>
    <s v="17/5/2017"/>
    <s v="GBELURA"/>
    <x v="122"/>
    <n v="34546323"/>
    <n v="126194"/>
    <n v="19156"/>
    <n v="40000"/>
    <x v="7"/>
  </r>
  <r>
    <s v="17/5/2017"/>
    <s v="GBELURA"/>
    <x v="123"/>
    <n v="3456371"/>
    <n v="126657"/>
    <n v="19167"/>
    <n v="40000"/>
    <x v="4"/>
  </r>
  <r>
    <s v="18/5/2017"/>
    <s v="JANARICH LTD"/>
    <x v="93"/>
    <n v="3455030"/>
    <n v="126712"/>
    <n v="19168"/>
    <n v="33000"/>
    <x v="5"/>
  </r>
  <r>
    <s v="18/5/2017"/>
    <s v="FIAPA OIL NIG LTD"/>
    <x v="124"/>
    <n v="3456414"/>
    <n v="126645"/>
    <n v="19169"/>
    <n v="33000"/>
    <x v="8"/>
  </r>
  <r>
    <s v="18/5/2017"/>
    <s v="UMARU SALIHU KOKO"/>
    <x v="125"/>
    <n v="302948"/>
    <n v="126711"/>
    <n v="19170"/>
    <n v="33000"/>
    <x v="2"/>
  </r>
  <r>
    <s v="18/5/2017"/>
    <s v="UMARU SALIHU KOKO"/>
    <x v="126"/>
    <n v="302942"/>
    <n v="126730"/>
    <n v="19171"/>
    <n v="40000"/>
    <x v="2"/>
  </r>
  <r>
    <s v="18/5/2017"/>
    <s v="US GHALI"/>
    <x v="127"/>
    <n v="3455046"/>
    <n v="126713"/>
    <n v="19172"/>
    <n v="33000"/>
    <x v="4"/>
  </r>
  <r>
    <s v="18/5/2017"/>
    <s v="UMARU SALIHU KOKO"/>
    <x v="128"/>
    <n v="302947"/>
    <n v="126710"/>
    <n v="19173"/>
    <n v="33000"/>
    <x v="2"/>
  </r>
  <r>
    <s v="18/5/2017"/>
    <s v="UMARU SALIHU KOKO"/>
    <x v="129"/>
    <n v="302950"/>
    <n v="126806"/>
    <n v="19176"/>
    <n v="33000"/>
    <x v="2"/>
  </r>
  <r>
    <s v="18/5/2017"/>
    <s v="UMARU SALIHU KOKO"/>
    <x v="130"/>
    <n v="302946"/>
    <n v="126709"/>
    <n v="19177"/>
    <n v="33000"/>
    <x v="2"/>
  </r>
  <r>
    <s v="18/5/2017"/>
    <s v="UMARU SALIHU KOKO"/>
    <x v="131"/>
    <n v="302944"/>
    <n v="126714"/>
    <n v="19179"/>
    <n v="40000"/>
    <x v="2"/>
  </r>
  <r>
    <s v="18/5/2017"/>
    <s v="GBELURA INV"/>
    <x v="132"/>
    <n v="3454847"/>
    <n v="126463"/>
    <n v="19180"/>
    <n v="45000"/>
    <x v="4"/>
  </r>
  <r>
    <s v="18/5/2017"/>
    <s v="MRS"/>
    <x v="133"/>
    <n v="125961"/>
    <n v="126803"/>
    <n v="19181"/>
    <n v="33000"/>
    <x v="5"/>
  </r>
  <r>
    <s v="18/5/2017"/>
    <s v="MRS"/>
    <x v="134"/>
    <n v="125970"/>
    <n v="126804"/>
    <n v="19182"/>
    <n v="33000"/>
    <x v="5"/>
  </r>
  <r>
    <s v="18/5/2017"/>
    <s v="MUHABAT TUNGA"/>
    <x v="135"/>
    <n v="302935"/>
    <n v="126278"/>
    <n v="19183"/>
    <n v="40000"/>
    <x v="2"/>
  </r>
  <r>
    <s v="18/5/2017"/>
    <s v="MUHABAT TUNGA"/>
    <x v="136"/>
    <n v="302934"/>
    <n v="126734"/>
    <n v="19184"/>
    <n v="40000"/>
    <x v="2"/>
  </r>
  <r>
    <s v="18/5/2017"/>
    <s v="BLUEPOINT"/>
    <x v="16"/>
    <n v="3456438"/>
    <n v="126809"/>
    <n v="19185"/>
    <n v="33000"/>
    <x v="5"/>
  </r>
  <r>
    <s v="18/5/2017"/>
    <s v="MUHABAT TUNGA"/>
    <x v="137"/>
    <n v="302931"/>
    <n v="126731"/>
    <n v="19186"/>
    <n v="40000"/>
    <x v="2"/>
  </r>
  <r>
    <s v="18/5/2017"/>
    <s v="BLUEPOINT"/>
    <x v="138"/>
    <n v="3456437"/>
    <n v="126808"/>
    <n v="19187"/>
    <n v="33000"/>
    <x v="5"/>
  </r>
  <r>
    <s v="18/5/2017"/>
    <s v="MUHABAT TUNGA"/>
    <x v="139"/>
    <n v="302939"/>
    <n v="126658"/>
    <n v="19189"/>
    <n v="40000"/>
    <x v="2"/>
  </r>
  <r>
    <s v="18/5/2017"/>
    <s v="MUHABAT TUNGA"/>
    <x v="140"/>
    <n v="302933"/>
    <n v="126815"/>
    <n v="19190"/>
    <n v="40000"/>
    <x v="2"/>
  </r>
  <r>
    <s v="18/5/2017"/>
    <s v="CHIKESON "/>
    <x v="118"/>
    <n v="3456532"/>
    <n v="126810"/>
    <n v="19191"/>
    <n v="33000"/>
    <x v="5"/>
  </r>
  <r>
    <s v="18/5/2017"/>
    <s v="MUHABAT TUNGA"/>
    <x v="141"/>
    <n v="302940"/>
    <n v="126812"/>
    <n v="19192"/>
    <n v="40000"/>
    <x v="2"/>
  </r>
  <r>
    <s v="18/5/2017"/>
    <s v="MUHABAT TUNGA"/>
    <x v="142"/>
    <n v="302932"/>
    <n v="126717"/>
    <n v="19193"/>
    <n v="40000"/>
    <x v="2"/>
  </r>
  <r>
    <s v="18/5/2017"/>
    <s v="HIMMA MERCHANT"/>
    <x v="143"/>
    <n v="423713"/>
    <n v="126814"/>
    <n v="19195"/>
    <n v="40000"/>
    <x v="4"/>
  </r>
  <r>
    <s v="18/5/2017"/>
    <s v="CHIKEMSON"/>
    <x v="144"/>
    <n v="3456531"/>
    <n v="126801"/>
    <n v="19196"/>
    <n v="33000"/>
    <x v="5"/>
  </r>
  <r>
    <s v="18/5/2017"/>
    <s v="PHILLBLESS"/>
    <x v="145"/>
    <n v="3456452"/>
    <n v="126800"/>
    <n v="19197"/>
    <n v="33000"/>
    <x v="5"/>
  </r>
  <r>
    <s v="18/5/2017"/>
    <s v="ASHA SHAYI"/>
    <x v="146"/>
    <n v="3456443"/>
    <n v="126462"/>
    <n v="19198"/>
    <n v="45000"/>
    <x v="3"/>
  </r>
  <r>
    <s v="18/5/2017"/>
    <s v="ASHA SHAYI"/>
    <x v="147"/>
    <n v="3456441"/>
    <n v="126651"/>
    <n v="19199"/>
    <n v="45000"/>
    <x v="3"/>
  </r>
  <r>
    <s v="18/5/2017"/>
    <s v="PAT OHIS"/>
    <x v="148"/>
    <n v="3456431"/>
    <n v="126464"/>
    <n v="19204"/>
    <n v="40000"/>
    <x v="5"/>
  </r>
  <r>
    <s v="18/5/2017"/>
    <s v="ALL NNAMDI"/>
    <x v="149"/>
    <n v="3456439"/>
    <n v="126716"/>
    <n v="19205"/>
    <n v="40000"/>
    <x v="3"/>
  </r>
  <r>
    <s v="18/5/2017"/>
    <s v="MAY EWERE"/>
    <x v="150"/>
    <n v="3456444"/>
    <n v="126807"/>
    <n v="19206"/>
    <n v="33000"/>
    <x v="5"/>
  </r>
  <r>
    <s v="18/5/2017"/>
    <s v="TONIMAS NIG LTD"/>
    <x v="151"/>
    <n v="3455020"/>
    <s v="126859. 126858"/>
    <s v="19209, 19210"/>
    <n v="33000"/>
    <x v="5"/>
  </r>
  <r>
    <s v="18/5/2017"/>
    <s v="ASHA SHAYI"/>
    <x v="152"/>
    <n v="3456442"/>
    <n v="126655"/>
    <n v="19212"/>
    <n v="45000"/>
    <x v="3"/>
  </r>
  <r>
    <s v="18/5/2017"/>
    <s v="UMARU SALIHU KOKO"/>
    <x v="153"/>
    <n v="302941"/>
    <n v="126718"/>
    <n v="19174"/>
    <n v="40000"/>
    <x v="2"/>
  </r>
  <r>
    <s v="18/5/2017"/>
    <s v="UMARU SALIHU KOKO"/>
    <x v="128"/>
    <n v="302949"/>
    <n v="126708"/>
    <n v="19175"/>
    <n v="33000"/>
    <x v="2"/>
  </r>
  <r>
    <s v="18/5/2017"/>
    <s v="GLOBAL QUIETUDE"/>
    <x v="154"/>
    <n v="3456348"/>
    <n v="126847"/>
    <n v="19178"/>
    <n v="36000"/>
    <x v="4"/>
  </r>
  <r>
    <s v="18/5/2017"/>
    <s v="GLOBAL QUIETUDE"/>
    <x v="155"/>
    <n v="3456304"/>
    <n v="126802"/>
    <n v="19188"/>
    <n v="33000"/>
    <x v="4"/>
  </r>
  <r>
    <s v="18/5/2017"/>
    <s v="CHIKEMSON"/>
    <x v="37"/>
    <n v="3455530"/>
    <n v="126805"/>
    <n v="19194"/>
    <n v="33000"/>
    <x v="5"/>
  </r>
  <r>
    <s v="18/5/2017"/>
    <s v="MAY-EWERE"/>
    <x v="156"/>
    <n v="3456445"/>
    <s v="126973/126872"/>
    <s v="19200/19201"/>
    <n v="33000"/>
    <x v="5"/>
  </r>
  <r>
    <s v="18/5/2017"/>
    <s v="JET BROTHERS"/>
    <x v="157"/>
    <n v="3456450"/>
    <s v="126867/126866"/>
    <s v="19202/19203"/>
    <n v="33000"/>
    <x v="5"/>
  </r>
  <r>
    <s v="18/5/2017"/>
    <s v="TONIMAS NIG LTD"/>
    <x v="158"/>
    <n v="3455021"/>
    <s v="126861/126860"/>
    <s v="19207/19208"/>
    <n v="33000"/>
    <x v="7"/>
  </r>
  <r>
    <s v="18/5/2017"/>
    <s v="TONIMAS NIG LTD"/>
    <x v="159"/>
    <n v="3455029"/>
    <n v="126715"/>
    <n v="19211"/>
    <n v="40000"/>
    <x v="7"/>
  </r>
  <r>
    <s v="18/5/2017"/>
    <s v="OLUWASUN INV"/>
    <x v="160"/>
    <n v="3456448"/>
    <s v="126864, 126865"/>
    <s v="19213, 19214"/>
    <n v="33000"/>
    <x v="14"/>
  </r>
  <r>
    <s v="18/5/2017"/>
    <s v="JISONS"/>
    <x v="106"/>
    <n v="3456446"/>
    <n v="126733"/>
    <n v="19215"/>
    <n v="40000"/>
    <x v="5"/>
  </r>
  <r>
    <s v="18/5/2017"/>
    <s v="JOMARFEG"/>
    <x v="161"/>
    <n v="3456453"/>
    <s v="126871, 126870"/>
    <s v="19216, 19217"/>
    <n v="33000"/>
    <x v="5"/>
  </r>
  <r>
    <s v="18/5/2017"/>
    <s v="SAM JOHN"/>
    <x v="162"/>
    <n v="3456486"/>
    <s v="162862, 162863"/>
    <s v="19218, 19219"/>
    <n v="33000"/>
    <x v="5"/>
  </r>
  <r>
    <s v="18/5/2017"/>
    <s v="JET BROTHERS"/>
    <x v="163"/>
    <n v="3456449"/>
    <n v="126886"/>
    <n v="19220"/>
    <n v="33000"/>
    <x v="5"/>
  </r>
  <r>
    <s v="18/5/2017"/>
    <s v="SAM JOHN"/>
    <x v="164"/>
    <n v="3456485"/>
    <n v="126882"/>
    <n v="19221"/>
    <n v="33000"/>
    <x v="5"/>
  </r>
  <r>
    <s v="18/5/2017"/>
    <s v="CROSS OVER"/>
    <x v="165"/>
    <n v="3456499"/>
    <n v="126875"/>
    <n v="19222"/>
    <n v="30000"/>
    <x v="5"/>
  </r>
  <r>
    <s v="19/5/2017"/>
    <s v="BUOVO"/>
    <x v="12"/>
    <n v="3456505"/>
    <n v="126880"/>
    <n v="19223"/>
    <n v="30000"/>
    <x v="5"/>
  </r>
  <r>
    <s v="19/5/2017"/>
    <s v="MRS"/>
    <x v="100"/>
    <n v="125968"/>
    <n v="126878"/>
    <n v="19224"/>
    <n v="33000"/>
    <x v="5"/>
  </r>
  <r>
    <s v="19/5/2017"/>
    <s v="MRS"/>
    <x v="166"/>
    <n v="125967"/>
    <n v="126887"/>
    <n v="19225"/>
    <n v="33000"/>
    <x v="5"/>
  </r>
  <r>
    <s v="19/5/2017"/>
    <s v="CHIKEMSON"/>
    <x v="37"/>
    <n v="3456529"/>
    <n v="126883"/>
    <n v="19226"/>
    <n v="33000"/>
    <x v="5"/>
  </r>
  <r>
    <s v="19/5/2017"/>
    <s v="JAAK OIL"/>
    <x v="16"/>
    <n v="3456433"/>
    <n v="126881"/>
    <n v="19227"/>
    <n v="33000"/>
    <x v="5"/>
  </r>
  <r>
    <s v="19/5/2017"/>
    <s v="TONIMAS NIG LTD"/>
    <x v="167"/>
    <n v="3455025"/>
    <n v="126729"/>
    <n v="19228"/>
    <n v="40000"/>
    <x v="7"/>
  </r>
  <r>
    <s v="19/5/2017"/>
    <s v="UNLESSGOD "/>
    <x v="7"/>
    <n v="3456534"/>
    <n v="126876"/>
    <n v="19229"/>
    <n v="30000"/>
    <x v="5"/>
  </r>
  <r>
    <s v="19/5/2017"/>
    <s v="JAAK OIL"/>
    <x v="138"/>
    <n v="3456434"/>
    <n v="126879"/>
    <n v="19230"/>
    <n v="33000"/>
    <x v="0"/>
  </r>
  <r>
    <s v="19/5/2017"/>
    <s v="MRS"/>
    <x v="133"/>
    <n v="125965"/>
    <s v="126869, 126868"/>
    <s v="19231, 19232"/>
    <n v="33000"/>
    <x v="5"/>
  </r>
  <r>
    <s v="19/5/2017"/>
    <s v="OMOGHENE"/>
    <x v="168"/>
    <n v="3456528"/>
    <n v="126877"/>
    <n v="19234"/>
    <n v="30000"/>
    <x v="5"/>
  </r>
  <r>
    <s v="19/5/2017"/>
    <s v="FOMAS MARINE"/>
    <x v="11"/>
    <n v="3456451"/>
    <n v="126885"/>
    <n v="19235"/>
    <n v="33000"/>
    <x v="5"/>
  </r>
  <r>
    <s v="19/5/2017"/>
    <s v="CHIKEMSON"/>
    <x v="6"/>
    <n v="3456533"/>
    <n v="126969"/>
    <n v="19236"/>
    <n v="33000"/>
    <x v="5"/>
  </r>
  <r>
    <s v="19/5/2017"/>
    <s v="OLUWASEUN INV"/>
    <x v="156"/>
    <n v="3456447"/>
    <s v="126952, 126953"/>
    <s v="19237, 19238"/>
    <n v="33000"/>
    <x v="14"/>
  </r>
  <r>
    <s v="19/5/2017"/>
    <s v="DIYU LTD"/>
    <x v="169"/>
    <n v="3456435"/>
    <n v="126970"/>
    <n v="19239"/>
    <n v="33000"/>
    <x v="0"/>
  </r>
  <r>
    <s v="19/5/2017"/>
    <s v="DOMINION COLOUR"/>
    <x v="170"/>
    <n v="3456535"/>
    <n v="127002"/>
    <n v="19241"/>
    <n v="30000"/>
    <x v="5"/>
  </r>
  <r>
    <s v="19/5/2017"/>
    <s v="MUHABAT"/>
    <x v="171"/>
    <n v="302938"/>
    <n v="126358"/>
    <n v="19240"/>
    <n v="40000"/>
    <x v="2"/>
  </r>
  <r>
    <s v="19/5/2017"/>
    <s v="MUHABAT"/>
    <x v="172"/>
    <n v="302936"/>
    <n v="126874"/>
    <n v="19242"/>
    <n v="40000"/>
    <x v="2"/>
  </r>
  <r>
    <s v="19/5/2017"/>
    <s v="MRS"/>
    <x v="134"/>
    <n v="125969"/>
    <n v="126975"/>
    <n v="19243"/>
    <n v="33000"/>
    <x v="5"/>
  </r>
  <r>
    <s v="19/5/2017"/>
    <s v="GAYE LTD"/>
    <x v="173"/>
    <n v="3456545"/>
    <n v="127001"/>
    <n v="19244"/>
    <n v="30000"/>
    <x v="5"/>
  </r>
  <r>
    <s v="19/5/2017"/>
    <s v="MUHABAT"/>
    <x v="174"/>
    <n v="302937"/>
    <n v="126732"/>
    <n v="19245"/>
    <n v="40000"/>
    <x v="2"/>
  </r>
  <r>
    <s v="19/5/2017"/>
    <s v="UMARU SALIHO KOKO"/>
    <x v="175"/>
    <n v="302943"/>
    <n v="126811"/>
    <n v="19246"/>
    <n v="40000"/>
    <x v="2"/>
  </r>
  <r>
    <s v="19/5/2017"/>
    <s v="ZIOK INT"/>
    <x v="104"/>
    <n v="3455017"/>
    <n v="126976"/>
    <n v="19247"/>
    <n v="33000"/>
    <x v="5"/>
  </r>
  <r>
    <s v="19/5/2017"/>
    <s v="MUNTUNCHI"/>
    <x v="176"/>
    <n v="3456546"/>
    <n v="126955"/>
    <n v="19248"/>
    <n v="40000"/>
    <x v="3"/>
  </r>
  <r>
    <s v="19/5/2017"/>
    <s v="MUNTUNCHI"/>
    <x v="177"/>
    <n v="3456549"/>
    <n v="126813"/>
    <n v="19249"/>
    <n v="40000"/>
    <x v="3"/>
  </r>
  <r>
    <s v="19/5/2017"/>
    <s v="MUNTUNCHI"/>
    <x v="178"/>
    <n v="3456548"/>
    <n v="126958"/>
    <n v="19250"/>
    <n v="40000"/>
    <x v="3"/>
  </r>
  <r>
    <s v="19/5/2017"/>
    <s v="MUNTUNCHI"/>
    <x v="179"/>
    <n v="3456547"/>
    <n v="126957"/>
    <n v="19251"/>
    <n v="40000"/>
    <x v="3"/>
  </r>
  <r>
    <s v="19/5/2017"/>
    <s v="HIMMA MERCHANT"/>
    <x v="180"/>
    <n v="423715"/>
    <n v="126480"/>
    <n v="19253"/>
    <n v="40000"/>
    <x v="4"/>
  </r>
  <r>
    <s v="19/5/2017"/>
    <s v="DJEMPARS"/>
    <x v="181"/>
    <n v="3456488"/>
    <n v="126974"/>
    <n v="19252"/>
    <n v="33000"/>
    <x v="5"/>
  </r>
  <r>
    <s v="19/5/2017"/>
    <s v="JEROH PET"/>
    <x v="182"/>
    <n v="3456514"/>
    <n v="126977"/>
    <n v="19254"/>
    <n v="33000"/>
    <x v="5"/>
  </r>
  <r>
    <s v="19/5/2017"/>
    <s v="DJEMPARS"/>
    <x v="46"/>
    <n v="3456491"/>
    <n v="126973"/>
    <n v="19255"/>
    <n v="33000"/>
    <x v="5"/>
  </r>
  <r>
    <s v="19/5/2017"/>
    <s v="KASTLE"/>
    <x v="183"/>
    <n v="3456494"/>
    <n v="126971"/>
    <n v="19256"/>
    <n v="33000"/>
    <x v="5"/>
  </r>
  <r>
    <s v="19/5/2017"/>
    <s v="DJEMPARS"/>
    <x v="184"/>
    <n v="3456492"/>
    <n v="126972"/>
    <n v="19257"/>
    <n v="33000"/>
    <x v="5"/>
  </r>
  <r>
    <s v="19/5/2017"/>
    <s v="KASTLE"/>
    <x v="185"/>
    <n v="3456495"/>
    <n v="127023"/>
    <n v="19259"/>
    <n v="33000"/>
    <x v="5"/>
  </r>
  <r>
    <s v="19/5/2017"/>
    <s v="DJEMPARS"/>
    <x v="17"/>
    <n v="3456493"/>
    <n v="126978"/>
    <n v="19261"/>
    <n v="33000"/>
    <x v="5"/>
  </r>
  <r>
    <s v="19/5/2017"/>
    <s v="DIYU LTD"/>
    <x v="186"/>
    <n v="3456436"/>
    <n v="127015"/>
    <n v="19262"/>
    <n v="33000"/>
    <x v="0"/>
  </r>
  <r>
    <s v="19/5/2017"/>
    <s v="JEROH PET"/>
    <x v="187"/>
    <n v="3456517"/>
    <n v="127014"/>
    <n v="19263"/>
    <n v="33000"/>
    <x v="5"/>
  </r>
  <r>
    <s v="19/5/2017"/>
    <s v="CORNER STONE"/>
    <x v="42"/>
    <n v="3456520"/>
    <n v="127020"/>
    <n v="19264"/>
    <n v="33000"/>
    <x v="5"/>
  </r>
  <r>
    <s v="19/5/2017"/>
    <s v="BOGEP OIL"/>
    <x v="157"/>
    <n v="3456511"/>
    <n v="127000"/>
    <n v="19265"/>
    <n v="30000"/>
    <x v="5"/>
  </r>
  <r>
    <s v="19/5/2017"/>
    <s v="ASOLYN"/>
    <x v="188"/>
    <n v="3456611"/>
    <n v="127021"/>
    <n v="19266"/>
    <n v="33000"/>
    <x v="0"/>
  </r>
  <r>
    <s v="19/5/2017"/>
    <s v="JEROH PET"/>
    <x v="189"/>
    <n v="3456513"/>
    <n v="127059"/>
    <n v="19270"/>
    <n v="33000"/>
    <x v="5"/>
  </r>
  <r>
    <s v="19/5/2017"/>
    <s v="ASOLYN"/>
    <x v="116"/>
    <n v="3456610"/>
    <n v="127060"/>
    <n v="19272"/>
    <n v="33000"/>
    <x v="0"/>
  </r>
  <r>
    <s v="19/5/2017"/>
    <s v="ABANURATI"/>
    <x v="190"/>
    <n v="422464"/>
    <n v="127041"/>
    <n v="19274"/>
    <n v="40000"/>
    <x v="10"/>
  </r>
  <r>
    <s v="19/5/2017"/>
    <s v="NAJWA GLOBAL"/>
    <x v="191"/>
    <n v="3456501"/>
    <n v="127039"/>
    <n v="19275"/>
    <n v="40000"/>
    <x v="5"/>
  </r>
  <r>
    <s v="19/5/2017"/>
    <s v="ABANURATI"/>
    <x v="192"/>
    <n v="411472"/>
    <n v="126654"/>
    <n v="19276"/>
    <n v="45000"/>
    <x v="10"/>
  </r>
  <r>
    <s v="19/5/2017"/>
    <s v="ABANURATI"/>
    <x v="193"/>
    <n v="422463"/>
    <n v="127040"/>
    <n v="19277"/>
    <n v="40000"/>
    <x v="10"/>
  </r>
  <r>
    <s v="19/5/2017"/>
    <s v="KINGS KNIGHT"/>
    <x v="27"/>
    <n v="3456454"/>
    <n v="126954"/>
    <n v="19233"/>
    <n v="33000"/>
    <x v="5"/>
  </r>
  <r>
    <s v="19/5/2017"/>
    <s v="S.D.K GLOBAL"/>
    <x v="194"/>
    <n v="345473"/>
    <n v="127042"/>
    <n v="19258"/>
    <n v="40000"/>
    <x v="10"/>
  </r>
  <r>
    <s v="19/5/2017"/>
    <s v="MUNTUNCHI "/>
    <x v="195"/>
    <n v="3456559"/>
    <n v="127043"/>
    <n v="19260"/>
    <n v="40000"/>
    <x v="3"/>
  </r>
  <r>
    <s v="19/5/2017"/>
    <s v="POOSAB NIG LTD"/>
    <x v="196"/>
    <n v="3456542"/>
    <n v="127019"/>
    <n v="19267"/>
    <n v="33000"/>
    <x v="4"/>
  </r>
  <r>
    <s v="19/5/2017"/>
    <s v="S.D.K GLOBAL"/>
    <x v="197"/>
    <n v="3456471"/>
    <n v="127046"/>
    <n v="19268"/>
    <n v="40000"/>
    <x v="10"/>
  </r>
  <r>
    <s v="19/5/2017"/>
    <s v="HAIDO PET"/>
    <x v="198"/>
    <n v="3456484"/>
    <n v="127045"/>
    <n v="19271"/>
    <n v="40000"/>
    <x v="10"/>
  </r>
  <r>
    <s v="19/5/2017"/>
    <s v="HAIDO PET"/>
    <x v="199"/>
    <n v="3456480"/>
    <n v="127064"/>
    <n v="19273"/>
    <n v="40000"/>
    <x v="10"/>
  </r>
  <r>
    <s v="19/5/2017"/>
    <s v="ABANURAT NIG LTD"/>
    <x v="200"/>
    <n v="422471"/>
    <n v="126650"/>
    <n v="19269"/>
    <n v="45000"/>
    <x v="10"/>
  </r>
  <r>
    <s v="22/5/2017"/>
    <s v="NAJWA GLOBAL"/>
    <x v="201"/>
    <n v="456502"/>
    <n v="127038"/>
    <n v="19278"/>
    <n v="40000"/>
    <x v="15"/>
  </r>
  <r>
    <s v="22/5/2017"/>
    <s v="HAIDO PET"/>
    <x v="202"/>
    <n v="3456481"/>
    <n v="127048"/>
    <n v="19279"/>
    <n v="40000"/>
    <x v="10"/>
  </r>
  <r>
    <s v="22/5/2017"/>
    <s v="SAMALIS VENT"/>
    <x v="156"/>
    <n v="3456538"/>
    <n v="127086"/>
    <n v="19280"/>
    <n v="30000"/>
    <x v="5"/>
  </r>
  <r>
    <s v="22/5/2017"/>
    <s v="HARIZ PET"/>
    <x v="203"/>
    <n v="3341432"/>
    <n v="127031"/>
    <n v="19281"/>
    <n v="50000"/>
    <x v="16"/>
  </r>
  <r>
    <s v="22/5/2017"/>
    <s v="FETEGA VENT"/>
    <x v="204"/>
    <n v="3456500"/>
    <n v="127088"/>
    <n v="19282"/>
    <n v="30000"/>
    <x v="5"/>
  </r>
  <r>
    <s v="22/5/2017"/>
    <s v="BLOSSOM PET"/>
    <x v="205"/>
    <n v="3456458"/>
    <n v="127057"/>
    <n v="19284"/>
    <n v="33000"/>
    <x v="5"/>
  </r>
  <r>
    <s v="22/5/2017"/>
    <s v="DJEMPARS LTD"/>
    <x v="67"/>
    <n v="3456489"/>
    <n v="127058"/>
    <n v="19283"/>
    <n v="33000"/>
    <x v="5"/>
  </r>
  <r>
    <s v="22/5/2017"/>
    <s v="VETOKOM LTD "/>
    <x v="157"/>
    <n v="3456539"/>
    <n v="127175"/>
    <n v="19285"/>
    <n v="30000"/>
    <x v="5"/>
  </r>
  <r>
    <s v="22/5/2017"/>
    <s v="ADIYYATU NIG LTD"/>
    <x v="23"/>
    <n v="422470"/>
    <n v="127104"/>
    <n v="19290"/>
    <n v="40000"/>
    <x v="10"/>
  </r>
  <r>
    <s v="22/5/2017"/>
    <s v="CHRISLOBITO LTD"/>
    <x v="26"/>
    <n v="3456509"/>
    <n v="127147"/>
    <n v="19291"/>
    <n v="33000"/>
    <x v="5"/>
  </r>
  <r>
    <s v="22/5/2017"/>
    <s v="CHRISLOBITO LTD"/>
    <x v="8"/>
    <n v="3456210"/>
    <n v="127150"/>
    <n v="19292"/>
    <n v="33000"/>
    <x v="5"/>
  </r>
  <r>
    <s v="22/5/2017"/>
    <s v="GREATLINE"/>
    <x v="206"/>
    <n v="3456601"/>
    <n v="127184"/>
    <n v="19293"/>
    <n v="33000"/>
    <x v="5"/>
  </r>
  <r>
    <s v="22/5/2017"/>
    <s v="KASTLE"/>
    <x v="84"/>
    <n v="3456493"/>
    <n v="127148"/>
    <n v="19294"/>
    <n v="33000"/>
    <x v="5"/>
  </r>
  <r>
    <s v="22/5/2017"/>
    <s v="HIMMA MERCHANTS LTD"/>
    <x v="100"/>
    <n v="423714"/>
    <n v="127103"/>
    <n v="19295"/>
    <n v="40000"/>
    <x v="5"/>
  </r>
  <r>
    <s v="22/5/2017"/>
    <s v="CHRISLOBITO LTD"/>
    <x v="207"/>
    <n v="3456506"/>
    <n v="1277149"/>
    <n v="19296"/>
    <n v="33000"/>
    <x v="5"/>
  </r>
  <r>
    <s v="22/5/2017"/>
    <s v="KASTLE"/>
    <x v="13"/>
    <n v="3456496"/>
    <n v="127185"/>
    <n v="19297"/>
    <n v="33000"/>
    <x v="7"/>
  </r>
  <r>
    <s v="22/5/2017"/>
    <s v="OPTIMA ENERGY"/>
    <x v="208"/>
    <n v="423701"/>
    <n v="126354"/>
    <n v="19298"/>
    <n v="45000"/>
    <x v="4"/>
  </r>
  <r>
    <s v="22/5/2017"/>
    <s v="OPTIMA ENERGY"/>
    <x v="209"/>
    <n v="423702"/>
    <n v="126823"/>
    <n v="19299"/>
    <n v="45000"/>
    <x v="4"/>
  </r>
  <r>
    <s v="22/5/2017"/>
    <s v="AMEFUA INV"/>
    <x v="210"/>
    <n v="3456584"/>
    <n v="127153"/>
    <n v="19300"/>
    <n v="33000"/>
    <x v="5"/>
  </r>
  <r>
    <s v="22/5/2017"/>
    <s v="CHRISLOBITO LTD"/>
    <x v="211"/>
    <n v="3456507"/>
    <n v="127180"/>
    <n v="19301"/>
    <n v="33000"/>
    <x v="5"/>
  </r>
  <r>
    <s v="22/5/2017"/>
    <s v="ASOLYN"/>
    <x v="188"/>
    <n v="3456612"/>
    <n v="127151"/>
    <n v="19302"/>
    <n v="33000"/>
    <x v="5"/>
  </r>
  <r>
    <s v="22/5/2017"/>
    <s v="CDI NIG"/>
    <x v="212"/>
    <n v="3456512"/>
    <n v="127236"/>
    <n v="19303"/>
    <n v="30000"/>
    <x v="5"/>
  </r>
  <r>
    <s v="22/5/2017"/>
    <s v="CORNER STONE"/>
    <x v="213"/>
    <n v="3456522"/>
    <n v="127146"/>
    <n v="19304"/>
    <n v="33000"/>
    <x v="5"/>
  </r>
  <r>
    <s v="22/5/2017"/>
    <s v="WASCO LTD"/>
    <x v="185"/>
    <n v="3456598"/>
    <n v="127233"/>
    <n v="19306"/>
    <n v="30000"/>
    <x v="5"/>
  </r>
  <r>
    <s v="22/5/2017"/>
    <s v="BLOSSOM PET"/>
    <x v="121"/>
    <n v="3456457"/>
    <n v="127183"/>
    <n v="19307"/>
    <n v="33000"/>
    <x v="5"/>
  </r>
  <r>
    <s v="22/5/2017"/>
    <s v="FLEET OPT"/>
    <x v="180"/>
    <n v="3456541"/>
    <n v="127234"/>
    <n v="19309"/>
    <n v="30000"/>
    <x v="5"/>
  </r>
  <r>
    <s v="22/5/2017"/>
    <s v="BOLMAN"/>
    <x v="214"/>
    <n v="3456537"/>
    <n v="127237"/>
    <n v="19313"/>
    <n v="30000"/>
    <x v="5"/>
  </r>
  <r>
    <s v="22/5/2017"/>
    <s v="JEROH"/>
    <x v="37"/>
    <n v="3456516"/>
    <n v="127056"/>
    <n v="19286"/>
    <n v="33000"/>
    <x v="5"/>
  </r>
  <r>
    <s v="22/5/2017"/>
    <s v="ASHIRU NAGOMA"/>
    <x v="215"/>
    <n v="422462"/>
    <n v="127105"/>
    <n v="19287"/>
    <n v="40000"/>
    <x v="10"/>
  </r>
  <r>
    <s v="22/5/2017"/>
    <s v="UMARU SALIHU KOKO"/>
    <x v="126"/>
    <n v="302945"/>
    <n v="127102"/>
    <n v="19289"/>
    <n v="40000"/>
    <x v="2"/>
  </r>
  <r>
    <s v="22/5/2017"/>
    <s v="ASHIRU NAGOMA"/>
    <x v="216"/>
    <n v="422461"/>
    <n v="127101"/>
    <n v="19288"/>
    <n v="40000"/>
    <x v="10"/>
  </r>
  <r>
    <s v="22/5/2017"/>
    <s v="TOYOYE LTD"/>
    <x v="217"/>
    <n v="3456599"/>
    <n v="127176"/>
    <n v="19305"/>
    <n v="30000"/>
    <x v="5"/>
  </r>
  <r>
    <s v="22/5/2017"/>
    <s v="CIKO PET"/>
    <x v="218"/>
    <n v="3456600"/>
    <n v="127174"/>
    <n v="19308"/>
    <n v="30000"/>
    <x v="5"/>
  </r>
  <r>
    <s v="22/5/2017"/>
    <s v="ASAIJA OIL"/>
    <x v="219"/>
    <n v="422481"/>
    <n v="126649"/>
    <n v="19311"/>
    <n v="45000"/>
    <x v="10"/>
  </r>
  <r>
    <s v="22/5/2017"/>
    <s v="ASAIJA OIL"/>
    <x v="220"/>
    <n v="422483"/>
    <n v="126815"/>
    <n v="19310"/>
    <n v="45000"/>
    <x v="10"/>
  </r>
  <r>
    <s v="22/5/2017"/>
    <s v="ASAIJA OIL"/>
    <x v="221"/>
    <n v="422480"/>
    <n v="126280"/>
    <n v="19312"/>
    <n v="45000"/>
    <x v="10"/>
  </r>
  <r>
    <s v="22/5/2017"/>
    <s v="HAIDO PET"/>
    <x v="222"/>
    <n v="3456483"/>
    <n v="127155"/>
    <n v="19314"/>
    <n v="40000"/>
    <x v="10"/>
  </r>
  <r>
    <s v="22/5/2017"/>
    <s v="ELZINGO"/>
    <x v="138"/>
    <n v="3456596"/>
    <n v="127178"/>
    <n v="19315"/>
    <n v="30000"/>
    <x v="5"/>
  </r>
  <r>
    <s v="22/5/2017"/>
    <s v="PAT OHIS"/>
    <x v="148"/>
    <n v="3456432"/>
    <n v="127162"/>
    <n v="19316"/>
    <n v="40000"/>
    <x v="5"/>
  </r>
  <r>
    <s v="23/5/2017"/>
    <s v="ITAIGHO"/>
    <x v="223"/>
    <n v="3456524"/>
    <n v="127142"/>
    <n v="19317"/>
    <n v="33000"/>
    <x v="5"/>
  </r>
  <r>
    <s v="23/5/2017"/>
    <s v="ASOLYN LTD"/>
    <x v="116"/>
    <n v="3456605"/>
    <n v="127141"/>
    <n v="19322"/>
    <n v="33000"/>
    <x v="0"/>
  </r>
  <r>
    <s v="23/5/2017"/>
    <s v="G POTENTIAL"/>
    <x v="224"/>
    <n v="3456603"/>
    <n v="127177"/>
    <n v="19324"/>
    <n v="30000"/>
    <x v="5"/>
  </r>
  <r>
    <s v="23/5/2017"/>
    <s v="CENTURY INTEGRATED OIL"/>
    <x v="225"/>
    <n v="3456498"/>
    <n v="127160"/>
    <n v="19325"/>
    <n v="40000"/>
    <x v="5"/>
  </r>
  <r>
    <s v="23/5/2017"/>
    <s v="ASAFCO NIG LTD"/>
    <x v="226"/>
    <n v="422479"/>
    <n v="127274"/>
    <n v="19323"/>
    <n v="45000"/>
    <x v="10"/>
  </r>
  <r>
    <s v="23/5/2017"/>
    <s v="LEE CONSOLIDATED"/>
    <x v="33"/>
    <n v="3456629"/>
    <n v="127266"/>
    <n v="19327"/>
    <n v="33000"/>
    <x v="5"/>
  </r>
  <r>
    <s v="23/5/2017"/>
    <s v="KASTLE"/>
    <x v="227"/>
    <n v="3456497"/>
    <n v="127145"/>
    <n v="19326"/>
    <n v="33000"/>
    <x v="5"/>
  </r>
  <r>
    <s v="23/5/2017"/>
    <s v="BEST ABIONO INT"/>
    <x v="228"/>
    <n v="463621"/>
    <n v="127273"/>
    <n v="19328"/>
    <n v="45000"/>
    <x v="4"/>
  </r>
  <r>
    <s v="23/5/2017"/>
    <s v="CENTURY INTEGRATED OIL"/>
    <x v="229"/>
    <n v="423620"/>
    <n v="127272"/>
    <n v="19329"/>
    <n v="45000"/>
    <x v="4"/>
  </r>
  <r>
    <s v="23/5/2017"/>
    <s v="CIJJOGS VENT"/>
    <x v="230"/>
    <n v="3456543"/>
    <n v="127278"/>
    <n v="19330"/>
    <n v="30000"/>
    <x v="5"/>
  </r>
  <r>
    <s v="23/5/2017"/>
    <s v="MC MINET"/>
    <x v="231"/>
    <n v="3456503"/>
    <n v="127310"/>
    <n v="19332"/>
    <n v="33000"/>
    <x v="0"/>
  </r>
  <r>
    <s v="23/5/2017"/>
    <s v="SHAGUOLO LA"/>
    <x v="26"/>
    <n v="3456602"/>
    <n v="127280"/>
    <n v="19333"/>
    <n v="30000"/>
    <x v="5"/>
  </r>
  <r>
    <s v="23/5/2017"/>
    <s v="LEE CONSOLIDATED"/>
    <x v="115"/>
    <n v="3456631"/>
    <n v="127140"/>
    <n v="19334"/>
    <n v="33000"/>
    <x v="5"/>
  </r>
  <r>
    <s v="23/5/2017"/>
    <s v="CHRISLOBITO"/>
    <x v="68"/>
    <n v="3456508"/>
    <n v="127311"/>
    <n v="19336"/>
    <n v="33000"/>
    <x v="5"/>
  </r>
  <r>
    <s v="23/5/2017"/>
    <s v="MRS"/>
    <x v="100"/>
    <n v="125966"/>
    <n v="127144"/>
    <n v="19337"/>
    <n v="33000"/>
    <x v="5"/>
  </r>
  <r>
    <s v="23/5/2017"/>
    <s v="EMMY &amp; SONS"/>
    <x v="232"/>
    <n v="3341428"/>
    <n v="127168"/>
    <n v="19338"/>
    <n v="50000"/>
    <x v="16"/>
  </r>
  <r>
    <s v="23/5/2017"/>
    <s v="MUNTUNCHI"/>
    <x v="83"/>
    <n v="3456581"/>
    <n v="127308"/>
    <n v="19339"/>
    <n v="45000"/>
    <x v="3"/>
  </r>
  <r>
    <s v="23/5/2017"/>
    <s v="MRS"/>
    <x v="233"/>
    <n v="125964"/>
    <n v="127137"/>
    <n v="19340"/>
    <n v="33000"/>
    <x v="5"/>
  </r>
  <r>
    <s v="23/5/2017"/>
    <s v="FOMAS MARINE"/>
    <x v="27"/>
    <n v="3456536"/>
    <n v="127281"/>
    <n v="19341"/>
    <n v="30000"/>
    <x v="5"/>
  </r>
  <r>
    <s v="23/5/2017"/>
    <s v="LEE CONSOLIDATED"/>
    <x v="234"/>
    <n v="3456632"/>
    <n v="127138"/>
    <n v="19343"/>
    <n v="33000"/>
    <x v="5"/>
  </r>
  <r>
    <s v="23/5/2017"/>
    <s v="DD PAPYNOH"/>
    <x v="235"/>
    <n v="3456637"/>
    <n v="127267"/>
    <n v="19344"/>
    <n v="33000"/>
    <x v="5"/>
  </r>
  <r>
    <s v="23/5/2017"/>
    <s v="MUNTUNCHI"/>
    <x v="236"/>
    <n v="3456579"/>
    <n v="127305"/>
    <n v="19346"/>
    <n v="45000"/>
    <x v="3"/>
  </r>
  <r>
    <s v="23/5/2017"/>
    <s v="BUVEL"/>
    <x v="237"/>
    <n v="3455013"/>
    <n v="127270"/>
    <n v="19349"/>
    <n v="33000"/>
    <x v="0"/>
  </r>
  <r>
    <s v="23/5/2017"/>
    <s v="MUNTUNCHI"/>
    <x v="238"/>
    <n v="3456582"/>
    <n v="127306"/>
    <n v="19350"/>
    <n v="45000"/>
    <x v="3"/>
  </r>
  <r>
    <s v="23/5/2017"/>
    <s v="MUNTUNCHI"/>
    <x v="239"/>
    <n v="3456580"/>
    <n v="127307"/>
    <n v="19351"/>
    <n v="45000"/>
    <x v="3"/>
  </r>
  <r>
    <s v="23/5/2017"/>
    <s v="MUNTUNCHI"/>
    <x v="240"/>
    <n v="3456578"/>
    <n v="127309"/>
    <n v="19352"/>
    <n v="45000"/>
    <x v="3"/>
  </r>
  <r>
    <s v="23/5/2017"/>
    <s v="ASOLYN LTD"/>
    <x v="133"/>
    <n v="3456607"/>
    <n v="127269"/>
    <n v="19353"/>
    <n v="33000"/>
    <x v="0"/>
  </r>
  <r>
    <s v="23/5/2017"/>
    <s v="CHILEX PET &amp; GAS"/>
    <x v="241"/>
    <n v="3456595"/>
    <n v="127164"/>
    <n v="19355"/>
    <n v="40000"/>
    <x v="17"/>
  </r>
  <r>
    <s v="23/5/2017"/>
    <s v="ISEWEDE OVBUDE VENT"/>
    <x v="242"/>
    <n v="3456613"/>
    <n v="127316"/>
    <n v="19357"/>
    <n v="30000"/>
    <x v="5"/>
  </r>
  <r>
    <s v="23/5/2017"/>
    <s v="AA FUTUK"/>
    <x v="61"/>
    <n v="3454996"/>
    <n v="127429"/>
    <n v="19358"/>
    <n v="45000"/>
    <x v="13"/>
  </r>
  <r>
    <s v="23/5/2017"/>
    <s v="DD PAPYNOH"/>
    <x v="243"/>
    <n v="3456636"/>
    <n v="127371"/>
    <n v="19359"/>
    <n v="33000"/>
    <x v="7"/>
  </r>
  <r>
    <s v="23/5/2017"/>
    <s v="DD PAPYNOH"/>
    <x v="244"/>
    <n v="3456633"/>
    <n v="127372"/>
    <n v="3456633"/>
    <n v="33000"/>
    <x v="5"/>
  </r>
  <r>
    <s v="23/5/2017"/>
    <s v="TONIMAS"/>
    <x v="167"/>
    <n v="3455028"/>
    <n v="127161"/>
    <n v="19366"/>
    <n v="40000"/>
    <x v="18"/>
  </r>
  <r>
    <s v="23/5/2017"/>
    <s v="ITAIGHO"/>
    <x v="245"/>
    <n v="456525"/>
    <n v="127139"/>
    <n v="19318"/>
    <n v="33000"/>
    <x v="5"/>
  </r>
  <r>
    <s v="23/5/2017"/>
    <s v="ITAIGHO"/>
    <x v="160"/>
    <n v="3456523"/>
    <n v="127143"/>
    <n v="19319"/>
    <n v="33000"/>
    <x v="5"/>
  </r>
  <r>
    <s v="23/5/2017"/>
    <s v="HAIDO PET"/>
    <x v="246"/>
    <n v="3456482"/>
    <n v="127157"/>
    <n v="19320"/>
    <n v="40000"/>
    <x v="10"/>
  </r>
  <r>
    <s v="23/5/2017"/>
    <s v="HAIDO PET"/>
    <x v="247"/>
    <n v="422473"/>
    <n v="127159"/>
    <n v="19321"/>
    <n v="40000"/>
    <x v="10"/>
  </r>
  <r>
    <s v="23/5/2017"/>
    <s v="HAIDO PET"/>
    <x v="248"/>
    <n v="422476"/>
    <n v="127163"/>
    <n v="19331"/>
    <n v="40000"/>
    <x v="10"/>
  </r>
  <r>
    <s v="23/5/2017"/>
    <s v="ASAIJA OIL"/>
    <x v="249"/>
    <n v="422482"/>
    <n v="127271"/>
    <n v="19335"/>
    <n v="45000"/>
    <x v="10"/>
  </r>
  <r>
    <s v="23/5/2017"/>
    <s v="EMMY &amp; SONS"/>
    <x v="250"/>
    <n v="3341431"/>
    <n v="127171"/>
    <n v="19342"/>
    <n v="50000"/>
    <x v="16"/>
  </r>
  <r>
    <s v="23/5/2017"/>
    <s v="LEE CONSOLIDATED"/>
    <x v="46"/>
    <n v="3456630"/>
    <n v="127276"/>
    <n v="19345"/>
    <n v="33000"/>
    <x v="5"/>
  </r>
  <r>
    <s v="23/5/2017"/>
    <s v="TONIMAS NIG"/>
    <x v="158"/>
    <n v="3455024"/>
    <n v="127152"/>
    <n v="19347"/>
    <n v="33000"/>
    <x v="5"/>
  </r>
  <r>
    <s v="23/5/2017"/>
    <s v="HAIDO PET"/>
    <x v="251"/>
    <n v="422475"/>
    <n v="127156"/>
    <n v="19348"/>
    <n v="40000"/>
    <x v="10"/>
  </r>
  <r>
    <s v="23/5/2017"/>
    <s v="HARIZ PET"/>
    <x v="252"/>
    <n v="3341435"/>
    <n v="127172"/>
    <n v="19354"/>
    <n v="50000"/>
    <x v="16"/>
  </r>
  <r>
    <s v="23/5/2017"/>
    <s v="HARIZ PET"/>
    <x v="253"/>
    <n v="3341434"/>
    <n v="127173"/>
    <n v="19356"/>
    <n v="50000"/>
    <x v="16"/>
  </r>
  <r>
    <s v="23/5/2017"/>
    <s v="EMMY &amp; SONS"/>
    <x v="254"/>
    <n v="3341430"/>
    <n v="127169"/>
    <n v="19360"/>
    <n v="50000"/>
    <x v="16"/>
  </r>
  <r>
    <s v="23/5/2017"/>
    <s v="EMMY &amp; SONS"/>
    <x v="255"/>
    <n v="3341429"/>
    <n v="127166"/>
    <n v="19361"/>
    <n v="50000"/>
    <x v="16"/>
  </r>
  <r>
    <s v="23/5/2017"/>
    <s v="HARIZ PET"/>
    <x v="256"/>
    <n v="3341436"/>
    <n v="127170"/>
    <n v="19362"/>
    <n v="50000"/>
    <x v="16"/>
  </r>
  <r>
    <s v="23/5/2017"/>
    <s v="HAIDO PET"/>
    <x v="257"/>
    <n v="422474"/>
    <n v="127275"/>
    <n v="19364"/>
    <n v="40000"/>
    <x v="10"/>
  </r>
  <r>
    <s v="23/5/2017"/>
    <s v="HARIZ PET"/>
    <x v="258"/>
    <n v="3341433"/>
    <n v="127167"/>
    <n v="19365"/>
    <n v="50000"/>
    <x v="16"/>
  </r>
  <r>
    <s v="23/5/2017"/>
    <s v="ALANDIA OIL"/>
    <x v="213"/>
    <n v="3456540"/>
    <n v="127442"/>
    <n v="19367"/>
    <n v="30000"/>
    <x v="5"/>
  </r>
  <r>
    <s v="24/5/2017"/>
    <s v="ITAIGHO"/>
    <x v="259"/>
    <n v="3456527"/>
    <n v="127312"/>
    <n v="19368"/>
    <n v="33000"/>
    <x v="5"/>
  </r>
  <r>
    <s v="24/5/2017"/>
    <s v="LEE CONSOLIDATED"/>
    <x v="108"/>
    <n v="3456628"/>
    <n v="127378"/>
    <n v="19369"/>
    <n v="33000"/>
    <x v="5"/>
  </r>
  <r>
    <s v="24/5/2017"/>
    <s v="CORNERSTONE LTD"/>
    <x v="118"/>
    <n v="3456521"/>
    <n v="127373"/>
    <n v="19370"/>
    <n v="33000"/>
    <x v="5"/>
  </r>
  <r>
    <s v="24/5/2017"/>
    <s v="MRS"/>
    <x v="260"/>
    <n v="126001"/>
    <n v="127375"/>
    <n v="19372"/>
    <n v="33000"/>
    <x v="5"/>
  </r>
  <r>
    <s v="24/5/2017"/>
    <s v="MRS"/>
    <x v="261"/>
    <n v="126002"/>
    <n v="127369"/>
    <n v="19371"/>
    <n v="33000"/>
    <x v="5"/>
  </r>
  <r>
    <s v="24/5/2017"/>
    <s v="MRS"/>
    <x v="262"/>
    <n v="125999"/>
    <n v="127314"/>
    <n v="19373"/>
    <n v="33000"/>
    <x v="5"/>
  </r>
  <r>
    <s v="24/5/2017"/>
    <s v="TIGRACE"/>
    <x v="263"/>
    <n v="3456604"/>
    <n v="127279"/>
    <n v="19374"/>
    <n v="30000"/>
    <x v="5"/>
  </r>
  <r>
    <s v="24/5/2017"/>
    <s v="MRS"/>
    <x v="264"/>
    <n v="126000"/>
    <n v="127366"/>
    <n v="19375"/>
    <n v="33000"/>
    <x v="5"/>
  </r>
  <r>
    <s v="24/5/2017"/>
    <s v="DD PAPYNOH"/>
    <x v="20"/>
    <n v="3456634"/>
    <n v="127377"/>
    <n v="19377"/>
    <n v="33000"/>
    <x v="5"/>
  </r>
  <r>
    <s v="24/5/2017"/>
    <s v="EMODIC"/>
    <x v="12"/>
    <n v="3456544"/>
    <n v="127384"/>
    <n v="19378"/>
    <n v="30000"/>
    <x v="5"/>
  </r>
  <r>
    <s v="24/5/2017"/>
    <s v="TONIMAS NIG LTD"/>
    <x v="158"/>
    <n v="3455022"/>
    <n v="127376"/>
    <n v="19379"/>
    <n v="33000"/>
    <x v="0"/>
  </r>
  <r>
    <s v="24/5/2017"/>
    <s v="UMARU S KOKO"/>
    <x v="126"/>
    <m/>
    <n v="27158"/>
    <n v="19380"/>
    <n v="40000"/>
    <x v="4"/>
  </r>
  <r>
    <s v="24/5/2017"/>
    <s v="UGOKELV"/>
    <x v="265"/>
    <n v="3456587"/>
    <n v="127374"/>
    <n v="19381"/>
    <n v="33000"/>
    <x v="5"/>
  </r>
  <r>
    <s v="24/5/2017"/>
    <s v="ASOLYN LTD"/>
    <x v="188"/>
    <n v="3456606"/>
    <n v="127379"/>
    <n v="19382"/>
    <n v="33000"/>
    <x v="0"/>
  </r>
  <r>
    <s v="24/5/2017"/>
    <s v="ASOLYN LTD"/>
    <x v="235"/>
    <n v="3456608"/>
    <n v="127520"/>
    <n v="19383"/>
    <n v="33000"/>
    <x v="0"/>
  </r>
  <r>
    <s v="24/5/2017"/>
    <s v="UMARU S KOKO"/>
    <x v="125"/>
    <n v="423744"/>
    <n v="127370"/>
    <n v="19384"/>
    <n v="33000"/>
    <x v="4"/>
  </r>
  <r>
    <s v="24/5/2017"/>
    <s v="UMARU S KOKO"/>
    <x v="130"/>
    <n v="423737"/>
    <n v="127525"/>
    <n v="19385"/>
    <n v="33000"/>
    <x v="4"/>
  </r>
  <r>
    <s v="24/5/2017"/>
    <s v="UMARU S KOKO"/>
    <x v="266"/>
    <n v="423736"/>
    <n v="127526"/>
    <n v="19387"/>
    <n v="33000"/>
    <x v="4"/>
  </r>
  <r>
    <s v="24/5/2017"/>
    <s v="LANAU"/>
    <x v="33"/>
    <n v="3456653"/>
    <n v="127517"/>
    <n v="19388"/>
    <n v="33000"/>
    <x v="5"/>
  </r>
  <r>
    <s v="24/5/2017"/>
    <s v="KINGS KNIGHT"/>
    <x v="40"/>
    <n v="3456694"/>
    <n v="127521"/>
    <n v="19389"/>
    <n v="33000"/>
    <x v="5"/>
  </r>
  <r>
    <s v="24/5/2017"/>
    <s v="EL OHAZAK"/>
    <x v="37"/>
    <n v="127367"/>
    <n v="127367"/>
    <n v="19390"/>
    <n v="33000"/>
    <x v="4"/>
  </r>
  <r>
    <s v="24/5/2017"/>
    <s v="KINGS KNIGHT"/>
    <x v="109"/>
    <n v="3456695"/>
    <n v="127516"/>
    <n v="19391"/>
    <n v="33000"/>
    <x v="5"/>
  </r>
  <r>
    <s v="24/5/2017"/>
    <s v="LANAU"/>
    <x v="211"/>
    <n v="3456654"/>
    <n v="127518"/>
    <n v="19392"/>
    <n v="33000"/>
    <x v="5"/>
  </r>
  <r>
    <s v="24/5/2017"/>
    <s v="TONIMAS NIG LTD"/>
    <x v="267"/>
    <n v="3455023"/>
    <n v="127313"/>
    <n v="19393"/>
    <n v="33000"/>
    <x v="18"/>
  </r>
  <r>
    <s v="24/5/2017"/>
    <s v="ABRASHI OIL"/>
    <x v="268"/>
    <n v="423735"/>
    <n v="127550"/>
    <n v="19395"/>
    <n v="40000"/>
    <x v="4"/>
  </r>
  <r>
    <s v="24/5/2017"/>
    <s v="PHILLBLESS"/>
    <x v="269"/>
    <n v="3456680"/>
    <n v="127530"/>
    <n v="19396"/>
    <n v="33000"/>
    <x v="5"/>
  </r>
  <r>
    <s v="24/5/2017"/>
    <s v="DM KURFI"/>
    <x v="180"/>
    <n v="3456827"/>
    <n v="127463"/>
    <n v="19397"/>
    <n v="40000"/>
    <x v="15"/>
  </r>
  <r>
    <s v="24/5/2017"/>
    <s v="DD PAPYNOH"/>
    <x v="127"/>
    <n v="3456635"/>
    <n v="127523"/>
    <n v="19398"/>
    <n v="33000"/>
    <x v="5"/>
  </r>
  <r>
    <s v="24/5/2017"/>
    <s v="EL OHAZAK"/>
    <x v="187"/>
    <n v="3456782"/>
    <n v="127519"/>
    <n v="19399"/>
    <n v="33000"/>
    <x v="4"/>
  </r>
  <r>
    <s v="24/5/2017"/>
    <m/>
    <x v="270"/>
    <m/>
    <n v="127509"/>
    <n v="19400"/>
    <n v="33000"/>
    <x v="5"/>
  </r>
  <r>
    <s v="24/5/2017"/>
    <s v="FOMAS"/>
    <x v="186"/>
    <n v="3456658"/>
    <n v="127527"/>
    <n v="19401"/>
    <n v="33000"/>
    <x v="5"/>
  </r>
  <r>
    <s v="24/5/2017"/>
    <s v="KASLTE "/>
    <x v="156"/>
    <n v="3456652"/>
    <n v="127510"/>
    <n v="19402"/>
    <n v="33000"/>
    <x v="5"/>
  </r>
  <r>
    <s v="24/5/2017"/>
    <s v="ED KAY"/>
    <x v="69"/>
    <n v="3456747"/>
    <n v="127455"/>
    <n v="19403"/>
    <n v="33000"/>
    <x v="5"/>
  </r>
  <r>
    <s v="24/5/2017"/>
    <s v="PHILLBLESS"/>
    <x v="168"/>
    <n v="3456681"/>
    <n v="127452"/>
    <n v="19404"/>
    <n v="33000"/>
    <x v="5"/>
  </r>
  <r>
    <s v="24/5/2017"/>
    <s v="SAMDAF"/>
    <x v="271"/>
    <n v="3456761"/>
    <n v="127383"/>
    <n v="19405"/>
    <n v="30000"/>
    <x v="5"/>
  </r>
  <r>
    <s v="24/5/2017"/>
    <s v="TONNINNO"/>
    <x v="272"/>
    <n v="3456762"/>
    <n v="127319"/>
    <n v="19406"/>
    <n v="30000"/>
    <x v="5"/>
  </r>
  <r>
    <s v="24/5/2017"/>
    <s v="GWA GWA"/>
    <x v="273"/>
    <n v="3456764"/>
    <n v="127462"/>
    <n v="19407"/>
    <n v="40000"/>
    <x v="4"/>
  </r>
  <r>
    <s v="24/5/2017"/>
    <s v="GWA GWA"/>
    <x v="64"/>
    <n v="3456763"/>
    <n v="127461"/>
    <n v="19408"/>
    <n v="40000"/>
    <x v="4"/>
  </r>
  <r>
    <s v="24/5/2017"/>
    <s v="HATOM"/>
    <x v="274"/>
    <n v="3456785"/>
    <n v="127524"/>
    <n v="19409"/>
    <n v="33000"/>
    <x v="5"/>
  </r>
  <r>
    <s v="24/5/2017"/>
    <s v="EL GAO PET"/>
    <x v="275"/>
    <n v="3456714"/>
    <n v="127454"/>
    <n v="19410"/>
    <n v="33000"/>
    <x v="5"/>
  </r>
  <r>
    <s v="24/5/2017"/>
    <s v="ISELE PET"/>
    <x v="276"/>
    <n v="3456677"/>
    <n v="127453"/>
    <n v="19411"/>
    <n v="33000"/>
    <x v="5"/>
  </r>
  <r>
    <s v="24/5/2017"/>
    <s v="CORNERSTONE LTD"/>
    <x v="14"/>
    <n v="3456519"/>
    <n v="127456"/>
    <n v="19412"/>
    <n v="33000"/>
    <x v="5"/>
  </r>
  <r>
    <s v="24/5/2017"/>
    <s v="ZIOK"/>
    <x v="104"/>
    <n v="3456645"/>
    <n v="127512"/>
    <n v="19413"/>
    <n v="33000"/>
    <x v="5"/>
  </r>
  <r>
    <s v="24/5/2017"/>
    <s v="EMYSON OIL"/>
    <x v="277"/>
    <n v="3456627"/>
    <n v="127235"/>
    <n v="19376"/>
    <n v="30000"/>
    <x v="5"/>
  </r>
  <r>
    <s v="24/5/2017"/>
    <s v="BENGOLD"/>
    <x v="150"/>
    <n v="3456673"/>
    <n v="127368"/>
    <n v="19386"/>
    <n v="33000"/>
    <x v="5"/>
  </r>
  <r>
    <s v="24/5/2017"/>
    <s v="KASTLE INT"/>
    <x v="278"/>
    <n v="3456651"/>
    <n v="127515"/>
    <n v="19394"/>
    <n v="33000"/>
    <x v="5"/>
  </r>
  <r>
    <s v="25/5/2017"/>
    <s v="HAMUJA"/>
    <x v="279"/>
    <n v="3456810"/>
    <n v="127458"/>
    <n v="19416"/>
    <n v="40000"/>
    <x v="5"/>
  </r>
  <r>
    <s v="25/5/2017"/>
    <s v="HAMUJA"/>
    <x v="280"/>
    <n v="3456811"/>
    <n v="127459"/>
    <n v="19423"/>
    <n v="40000"/>
    <x v="5"/>
  </r>
  <r>
    <s v="25/5/2017"/>
    <s v="HAMUJA"/>
    <x v="281"/>
    <n v="3456812"/>
    <n v="127460"/>
    <n v="19422"/>
    <n v="40000"/>
    <x v="5"/>
  </r>
  <r>
    <s v="25/5/2017"/>
    <s v="HAMUJA"/>
    <x v="282"/>
    <n v="3456809"/>
    <n v="127534"/>
    <n v="19415"/>
    <n v="40000"/>
    <x v="17"/>
  </r>
  <r>
    <s v="25/5/2017"/>
    <s v="HAMUJA"/>
    <x v="283"/>
    <n v="3456813"/>
    <n v="127539"/>
    <n v="19421"/>
    <n v="40000"/>
    <x v="6"/>
  </r>
  <r>
    <s v="25/5/2017"/>
    <s v="HAMUJA"/>
    <x v="284"/>
    <n v="3456814"/>
    <n v="127538"/>
    <n v="19420"/>
    <n v="40000"/>
    <x v="5"/>
  </r>
  <r>
    <s v="25/5/2017"/>
    <s v="HAMUJA"/>
    <x v="281"/>
    <n v="3456817"/>
    <n v="127535"/>
    <n v="19417"/>
    <n v="40000"/>
    <x v="6"/>
  </r>
  <r>
    <s v="25/5/2017"/>
    <s v="HAMUJA"/>
    <x v="285"/>
    <n v="3456816"/>
    <n v="127536"/>
    <n v="19418"/>
    <n v="40000"/>
    <x v="17"/>
  </r>
  <r>
    <s v="25/5/2017"/>
    <s v="HAMUJA"/>
    <x v="286"/>
    <n v="3456815"/>
    <n v="127537"/>
    <n v="19419"/>
    <n v="40000"/>
    <x v="17"/>
  </r>
  <r>
    <s v="25/5/2017"/>
    <s v="HAMUJA"/>
    <x v="287"/>
    <n v="3456808"/>
    <n v="127549"/>
    <n v="19414"/>
    <n v="40000"/>
    <x v="19"/>
  </r>
  <r>
    <s v="25/5/2017"/>
    <s v="PHILLBLES INT"/>
    <x v="133"/>
    <n v="3456682"/>
    <n v="237449"/>
    <n v="19424"/>
    <n v="33000"/>
    <x v="7"/>
  </r>
  <r>
    <s v="25/5/2017"/>
    <s v="ADEBAT"/>
    <x v="288"/>
    <n v="3456670"/>
    <n v="127547"/>
    <n v="19425"/>
    <n v="40000"/>
    <x v="8"/>
  </r>
  <r>
    <s v="25/5/2017"/>
    <s v="EL OHAZAK"/>
    <x v="187"/>
    <n v="3456778"/>
    <n v="127508"/>
    <n v="19426"/>
    <n v="33000"/>
    <x v="4"/>
  </r>
  <r>
    <s v="25/5/2017"/>
    <s v="EL GAO"/>
    <x v="105"/>
    <n v="3456713"/>
    <n v="127448"/>
    <n v="19427"/>
    <n v="33000"/>
    <x v="5"/>
  </r>
  <r>
    <s v="25/5/2017"/>
    <s v="EL GAO"/>
    <x v="99"/>
    <n v="3456712"/>
    <n v="127513"/>
    <n v="19428"/>
    <n v="33000"/>
    <x v="5"/>
  </r>
  <r>
    <s v="25/5/2017"/>
    <s v="JIANG PET"/>
    <x v="96"/>
    <n v="3456646"/>
    <n v="127507"/>
    <n v="19430"/>
    <n v="33000"/>
    <x v="1"/>
  </r>
  <r>
    <s v="25/5/2017"/>
    <s v="LANAV"/>
    <x v="6"/>
    <n v="3456657"/>
    <n v="127514"/>
    <n v="19431"/>
    <n v="33000"/>
    <x v="5"/>
  </r>
  <r>
    <s v="25/5/2017"/>
    <s v="SAMJO"/>
    <x v="289"/>
    <n v="3456706"/>
    <n v="127548"/>
    <n v="19432"/>
    <n v="40000"/>
    <x v="5"/>
  </r>
  <r>
    <s v="25/5/2017"/>
    <s v="EL GAO"/>
    <x v="290"/>
    <n v="3456711"/>
    <n v="127511"/>
    <n v="19433"/>
    <n v="33000"/>
    <x v="5"/>
  </r>
  <r>
    <s v="25/5/2017"/>
    <s v="GRIFFY"/>
    <x v="12"/>
    <n v="3456622"/>
    <n v="127317"/>
    <n v="19434"/>
    <n v="30000"/>
    <x v="5"/>
  </r>
  <r>
    <s v="25/5/2017"/>
    <s v="ISELE PET"/>
    <x v="117"/>
    <n v="3456679"/>
    <n v="127450"/>
    <n v="19436"/>
    <n v="33000"/>
    <x v="5"/>
  </r>
  <r>
    <s v="25/5/2017"/>
    <s v="EL OHAZAK"/>
    <x v="118"/>
    <n v="3456781"/>
    <n v="127529"/>
    <n v="19437"/>
    <n v="33000"/>
    <x v="5"/>
  </r>
  <r>
    <s v="25/5/2017"/>
    <s v="EL OHAZAK"/>
    <x v="13"/>
    <n v="3456779"/>
    <n v="127528"/>
    <n v="19439"/>
    <n v="33000"/>
    <x v="5"/>
  </r>
  <r>
    <s v="25/5/2017"/>
    <s v="SAMJO"/>
    <x v="27"/>
    <n v="3456743"/>
    <n v="127649"/>
    <n v="194442"/>
    <n v="40000"/>
    <x v="4"/>
  </r>
  <r>
    <s v="25/5/2017"/>
    <s v="EL NUMED"/>
    <x v="291"/>
    <n v="3456697"/>
    <n v="127642"/>
    <n v="19443"/>
    <n v="40000"/>
    <x v="4"/>
  </r>
  <r>
    <s v="25/5/2017"/>
    <s v="FIAPA"/>
    <x v="145"/>
    <n v="3456662"/>
    <n v="127632"/>
    <n v="19446"/>
    <n v="33000"/>
    <x v="5"/>
  </r>
  <r>
    <s v="25/5/2017"/>
    <s v="JEROH"/>
    <x v="292"/>
    <n v="3456515"/>
    <n v="127638"/>
    <n v="19447"/>
    <n v="33000"/>
    <x v="5"/>
  </r>
  <r>
    <s v="25/5/2017"/>
    <s v="MRS"/>
    <x v="20"/>
    <n v="125963"/>
    <n v="127631"/>
    <n v="19448"/>
    <n v="33000"/>
    <x v="5"/>
  </r>
  <r>
    <s v="25/5/2017"/>
    <s v="DM KURFI"/>
    <x v="100"/>
    <n v="127648"/>
    <n v="127648"/>
    <n v="19449"/>
    <n v="40000"/>
    <x v="15"/>
  </r>
  <r>
    <s v="25/5/2017"/>
    <s v="ST DOS"/>
    <x v="269"/>
    <n v="3456719"/>
    <n v="127637"/>
    <n v="19450"/>
    <n v="33000"/>
    <x v="5"/>
  </r>
  <r>
    <s v="25/5/2017"/>
    <s v="JEROH PET"/>
    <x v="293"/>
    <n v="3456794"/>
    <n v="127636"/>
    <n v="19451"/>
    <n v="33000"/>
    <x v="5"/>
  </r>
  <r>
    <s v="25/5/2017"/>
    <s v="ELGAO"/>
    <x v="8"/>
    <n v="3456715"/>
    <n v="127633"/>
    <n v="19452"/>
    <n v="33000"/>
    <x v="5"/>
  </r>
  <r>
    <s v="25/5/2017"/>
    <s v="ADEBAT"/>
    <x v="143"/>
    <n v="3456671"/>
    <n v="127647"/>
    <n v="19454"/>
    <n v="40000"/>
    <x v="4"/>
  </r>
  <r>
    <s v="25/5/2017"/>
    <s v="EMMY &amp; SONS PET"/>
    <x v="294"/>
    <n v="3341427"/>
    <n v="127165"/>
    <n v="19429"/>
    <n v="50000"/>
    <x v="16"/>
  </r>
  <r>
    <s v="25/5/2017"/>
    <s v="ODIO AND SONS"/>
    <x v="218"/>
    <n v="3456736"/>
    <n v="127522"/>
    <n v="19435"/>
    <n v="33000"/>
    <x v="5"/>
  </r>
  <r>
    <s v="25/5/2017"/>
    <s v="EL-OHAZAK"/>
    <x v="37"/>
    <n v="3456641"/>
    <n v="127451"/>
    <n v="19438"/>
    <n v="33000"/>
    <x v="8"/>
  </r>
  <r>
    <s v="25/5/2017"/>
    <s v="KOGOS"/>
    <x v="295"/>
    <n v="3456696"/>
    <n v="127277"/>
    <n v="19440"/>
    <n v="30000"/>
    <x v="5"/>
  </r>
  <r>
    <s v="25/5/2017"/>
    <s v="LANAV"/>
    <x v="108"/>
    <n v="3456656"/>
    <n v="127635"/>
    <n v="19441"/>
    <n v="33000"/>
    <x v="5"/>
  </r>
  <r>
    <s v="25/5/2017"/>
    <s v="CORNERSTONE LTD"/>
    <x v="296"/>
    <n v="3456518"/>
    <n v="127457"/>
    <n v="19444"/>
    <n v="33000"/>
    <x v="5"/>
  </r>
  <r>
    <s v="25/5/2017"/>
    <s v="FIAPA"/>
    <x v="259"/>
    <n v="3456663"/>
    <n v="127630"/>
    <n v="19445"/>
    <n v="33000"/>
    <x v="5"/>
  </r>
  <r>
    <s v="25/5/2017"/>
    <s v="KESMAY"/>
    <x v="166"/>
    <n v="3456650"/>
    <n v="127639"/>
    <n v="19453"/>
    <n v="33000"/>
    <x v="5"/>
  </r>
  <r>
    <s v="26/5/2017"/>
    <s v="STARFORD"/>
    <x v="297"/>
    <n v="3456731"/>
    <n v="127634"/>
    <n v="19455"/>
    <n v="33000"/>
    <x v="5"/>
  </r>
  <r>
    <s v="26/5/2017"/>
    <s v="OANDO"/>
    <x v="298"/>
    <n v="154298"/>
    <n v="127728"/>
    <n v="19456"/>
    <n v="33000"/>
    <x v="5"/>
  </r>
  <r>
    <s v="26/5/2017"/>
    <s v="OANDO"/>
    <x v="299"/>
    <n v="154299"/>
    <n v="127727"/>
    <n v="19457"/>
    <n v="33000"/>
    <x v="5"/>
  </r>
  <r>
    <s v="26/5/2017"/>
    <s v="TONIMAS NIG LTD"/>
    <x v="159"/>
    <n v="3455226"/>
    <n v="127643"/>
    <n v="19458"/>
    <n v="40000"/>
    <x v="7"/>
  </r>
  <r>
    <s v="26/5/2017"/>
    <s v="FIAPA "/>
    <x v="115"/>
    <n v="3456661"/>
    <n v="127641"/>
    <n v="19459"/>
    <n v="33000"/>
    <x v="5"/>
  </r>
  <r>
    <s v="26/5/2017"/>
    <s v="FIAPA "/>
    <x v="110"/>
    <n v="3456669"/>
    <n v="127644"/>
    <n v="19460"/>
    <n v="33000"/>
    <x v="5"/>
  </r>
  <r>
    <s v="26/5/2017"/>
    <s v="ASHIRU NAGOMA"/>
    <x v="300"/>
    <n v="422478"/>
    <n v="127645"/>
    <n v="19461"/>
    <n v="33000"/>
    <x v="10"/>
  </r>
  <r>
    <s v="26/5/2017"/>
    <s v="ASHIRU NAGOMA"/>
    <x v="301"/>
    <n v="422477"/>
    <n v="127318"/>
    <n v="19462"/>
    <n v="33000"/>
    <x v="10"/>
  </r>
  <r>
    <s v="26/5/2017"/>
    <s v="LANAU"/>
    <x v="290"/>
    <n v="3456655"/>
    <n v="127760"/>
    <n v="19463"/>
    <n v="33000"/>
    <x v="5"/>
  </r>
  <r>
    <s v="26/5/2017"/>
    <s v="ZIOK "/>
    <x v="227"/>
    <n v="3456644"/>
    <n v="126099"/>
    <n v="19464"/>
    <n v="33000"/>
    <x v="5"/>
  </r>
  <r>
    <s v="26/5/2017"/>
    <s v="ST DOS"/>
    <x v="100"/>
    <n v="3456718"/>
    <n v="127640"/>
    <n v="19465"/>
    <n v="33000"/>
    <x v="5"/>
  </r>
  <r>
    <s v="26/5/2017"/>
    <s v="ITAIGHO"/>
    <x v="302"/>
    <n v="3456526"/>
    <n v="127646"/>
    <n v="19466"/>
    <n v="33000"/>
    <x v="5"/>
  </r>
  <r>
    <s v="26/5/2017"/>
    <s v="FIAPA "/>
    <x v="303"/>
    <n v="3456660"/>
    <s v="127810, 127809"/>
    <s v="19467, 19468"/>
    <n v="33000"/>
    <x v="5"/>
  </r>
  <r>
    <s v="30/5/2017"/>
    <s v="MATRIX ENERGY LTD"/>
    <x v="304"/>
    <n v="3456975"/>
    <n v="127044"/>
    <n v="19469"/>
    <n v="45000"/>
    <x v="4"/>
  </r>
  <r>
    <s v="30/5/2017"/>
    <s v="MATRIX ENERGY LTD"/>
    <x v="305"/>
    <n v="3456976"/>
    <n v="127264"/>
    <n v="19470"/>
    <n v="45000"/>
    <x v="5"/>
  </r>
  <r>
    <s v="30/5/2017"/>
    <s v="MATRIX ENERGY LTD"/>
    <x v="306"/>
    <n v="3456944"/>
    <n v="127087"/>
    <n v="19471"/>
    <n v="45000"/>
    <x v="4"/>
  </r>
  <r>
    <s v="30/5/2017"/>
    <s v="MATRIX ENERGY LTD"/>
    <x v="307"/>
    <n v="3456963"/>
    <n v="127899"/>
    <n v="19472"/>
    <n v="45000"/>
    <x v="3"/>
  </r>
  <r>
    <s v="30/5/2017"/>
    <s v="MATRIX ENERGY LTD"/>
    <x v="308"/>
    <n v="3456962"/>
    <n v="127897"/>
    <n v="19473"/>
    <n v="45000"/>
    <x v="3"/>
  </r>
  <r>
    <s v="30/5/2017"/>
    <s v="MATRIX ENERGY LTD"/>
    <x v="4"/>
    <n v="3456961"/>
    <n v="127898"/>
    <n v="19474"/>
    <n v="45000"/>
    <x v="3"/>
  </r>
  <r>
    <s v="30/5/2017"/>
    <s v="MATRIX ENERGY LTD"/>
    <x v="309"/>
    <n v="3456971"/>
    <n v="127927"/>
    <n v="19475"/>
    <n v="45000"/>
    <x v="11"/>
  </r>
  <r>
    <s v="31/5/2017"/>
    <s v="MATRIX ENERGY LTD"/>
    <x v="310"/>
    <n v="3456934"/>
    <n v="128063"/>
    <n v="19476"/>
    <n v="45000"/>
    <x v="5"/>
  </r>
  <r>
    <s v="31/5/2017"/>
    <s v="MATRIX ENERGY LTD"/>
    <x v="311"/>
    <n v="3456978"/>
    <n v="128060"/>
    <n v="19477"/>
    <n v="45000"/>
    <x v="4"/>
  </r>
  <r>
    <s v="31/5/2017"/>
    <s v="MATRIX ENERGY LTD"/>
    <x v="312"/>
    <n v="3456964"/>
    <n v="128059"/>
    <n v="19478"/>
    <n v="45000"/>
    <x v="3"/>
  </r>
  <r>
    <s v="31/5/2017"/>
    <s v="MATRIX ENERGY LTD"/>
    <x v="313"/>
    <n v="3456935"/>
    <n v="128064"/>
    <n v="19479"/>
    <n v="45000"/>
    <x v="5"/>
  </r>
  <r>
    <s v="31/5/2017"/>
    <s v="MATRIX ENERGY LTD"/>
    <x v="314"/>
    <n v="3456941"/>
    <n v="128066"/>
    <n v="19480"/>
    <n v="45000"/>
    <x v="5"/>
  </r>
  <r>
    <s v="31/5/2017"/>
    <s v="MATRIX ENERGY LTD"/>
    <x v="5"/>
    <n v="3456939"/>
    <n v="128061"/>
    <n v="19481"/>
    <n v="45000"/>
    <x v="11"/>
  </r>
  <r>
    <s v="31/5/2017"/>
    <s v="MATRIX ENERGY LTD"/>
    <x v="315"/>
    <n v="3456977"/>
    <n v="128067"/>
    <n v="19482"/>
    <n v="45000"/>
    <x v="6"/>
  </r>
  <r>
    <s v="31/5/2017"/>
    <s v="MATRIX ENERGY LTD"/>
    <x v="316"/>
    <n v="3456943"/>
    <n v="128062"/>
    <n v="19483"/>
    <n v="45000"/>
    <x v="5"/>
  </r>
  <r>
    <s v="31/5/2017"/>
    <s v="HAMUJA"/>
    <x v="317"/>
    <n v="3457036"/>
    <n v="128151"/>
    <n v="19484"/>
    <n v="40000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pivotTable1.xml><?xml version="1.0" encoding="utf-8"?>
<pivotTableDefinition xmlns="http://schemas.openxmlformats.org/spreadsheetml/2006/main" name="PivotTable5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C8" firstHeaderRow="0" firstDataRow="1" firstDataCol="1"/>
  <pivotFields count="10">
    <pivotField dataField="1" showAll="0"/>
    <pivotField numFmtId="14" showAll="0"/>
    <pivotField axis="axisRow" showAll="0">
      <items count="5">
        <item x="0"/>
        <item x="1"/>
        <item x="2"/>
        <item x="3"/>
        <item t="default"/>
      </items>
    </pivotField>
    <pivotField showAll="0"/>
    <pivotField showAll="0"/>
    <pivotField showAll="0">
      <items count="2">
        <item x="0"/>
        <item t="default"/>
      </items>
    </pivotField>
    <pivotField showAll="0"/>
    <pivotField dataField="1" numFmtId="3" showAll="0"/>
    <pivotField axis="axisRow" showAll="0">
      <items count="4">
        <item sd="0" x="0"/>
        <item sd="0" x="1"/>
        <item x="2"/>
        <item t="default"/>
      </items>
    </pivotField>
    <pivotField showAll="0"/>
  </pivotFields>
  <rowFields count="2">
    <field x="8"/>
    <field x="2"/>
  </rowFields>
  <rowItems count="5">
    <i>
      <x/>
    </i>
    <i>
      <x v="1"/>
    </i>
    <i>
      <x v="2"/>
    </i>
    <i r="1">
      <x v="3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S/NO" fld="0" baseField="0" baseItem="0"/>
    <dataField name="Sum of QTY (LITRES)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8" cacheId="1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B3:D18" firstHeaderRow="0" firstDataRow="1" firstDataCol="1"/>
  <pivotFields count="10">
    <pivotField dataField="1" showAll="0"/>
    <pivotField numFmtId="14" showAll="0"/>
    <pivotField showAll="0"/>
    <pivotField showAll="0"/>
    <pivotField showAll="0"/>
    <pivotField showAll="0"/>
    <pivotField showAll="0"/>
    <pivotField dataField="1" showAll="0"/>
    <pivotField axis="axisRow" showAll="0">
      <items count="15">
        <item x="5"/>
        <item x="13"/>
        <item x="0"/>
        <item x="12"/>
        <item x="8"/>
        <item x="10"/>
        <item x="9"/>
        <item x="1"/>
        <item x="3"/>
        <item x="11"/>
        <item x="7"/>
        <item x="4"/>
        <item x="2"/>
        <item x="6"/>
        <item t="default"/>
      </items>
    </pivotField>
    <pivotField showAll="0"/>
  </pivotFields>
  <rowFields count="1">
    <field x="8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S/NO" fld="0" baseField="0" baseItem="0"/>
    <dataField name="Sum of QTY (LITRES)" fld="7" baseField="0" baseItem="0"/>
  </dataFields>
  <formats count="6">
    <format dxfId="55">
      <pivotArea type="all" dataOnly="0" outline="0" fieldPosition="0"/>
    </format>
    <format dxfId="54">
      <pivotArea outline="0" collapsedLevelsAreSubtotals="1" fieldPosition="0"/>
    </format>
    <format dxfId="53">
      <pivotArea field="8" type="button" dataOnly="0" labelOnly="1" outline="0" axis="axisRow" fieldPosition="0"/>
    </format>
    <format dxfId="52">
      <pivotArea dataOnly="0" labelOnly="1" fieldPosition="0">
        <references count="1">
          <reference field="8" count="0"/>
        </references>
      </pivotArea>
    </format>
    <format dxfId="51">
      <pivotArea dataOnly="0" labelOnly="1" grandRow="1" outline="0" fieldPosition="0"/>
    </format>
    <format dxfId="5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3" cacheId="2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B3:C6" firstHeaderRow="1" firstDataRow="1" firstDataCol="1"/>
  <pivotFields count="10">
    <pivotField showAll="0"/>
    <pivotField numFmtId="14" showAll="0">
      <items count="5">
        <item x="0"/>
        <item x="1"/>
        <item x="2"/>
        <item x="3"/>
        <item t="default"/>
      </items>
    </pivotField>
    <pivotField showAll="0"/>
    <pivotField showAll="0"/>
    <pivotField showAll="0"/>
    <pivotField showAll="0"/>
    <pivotField numFmtId="3" showAll="0"/>
    <pivotField dataField="1" numFmtId="3" showAll="0"/>
    <pivotField showAll="0"/>
    <pivotField axis="axisRow" showAll="0">
      <items count="3">
        <item x="0"/>
        <item x="1"/>
        <item t="default"/>
      </items>
    </pivotField>
  </pivotFields>
  <rowFields count="1">
    <field x="9"/>
  </rowFields>
  <rowItems count="3">
    <i>
      <x/>
    </i>
    <i>
      <x v="1"/>
    </i>
    <i t="grand">
      <x/>
    </i>
  </rowItems>
  <colItems count="1">
    <i/>
  </colItems>
  <dataFields count="1">
    <dataField name="Sum of LOADED QTY (LTRS)" fld="7" baseField="0" baseItem="0"/>
  </dataFields>
  <formats count="6">
    <format dxfId="49">
      <pivotArea type="all" dataOnly="0" outline="0" fieldPosition="0"/>
    </format>
    <format dxfId="48">
      <pivotArea outline="0" collapsedLevelsAreSubtotals="1" fieldPosition="0"/>
    </format>
    <format dxfId="47">
      <pivotArea field="9" type="button" dataOnly="0" labelOnly="1" outline="0" axis="axisRow" fieldPosition="0"/>
    </format>
    <format dxfId="46">
      <pivotArea dataOnly="0" labelOnly="1" outline="0" axis="axisValues" fieldPosition="0"/>
    </format>
    <format dxfId="45">
      <pivotArea dataOnly="0" labelOnly="1" fieldPosition="0">
        <references count="1">
          <reference field="9" count="0"/>
        </references>
      </pivotArea>
    </format>
    <format dxfId="44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16" cacheId="3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B6" firstHeaderRow="1" firstDataRow="1" firstDataCol="1"/>
  <pivotFields count="11">
    <pivotField showAll="0"/>
    <pivotField showAll="0"/>
    <pivotField showAll="0"/>
    <pivotField showAll="0"/>
    <pivotField showAll="0"/>
    <pivotField showAll="0"/>
    <pivotField showAll="0"/>
    <pivotField dataField="1" numFmtId="3" showAll="0"/>
    <pivotField showAll="0"/>
    <pivotField showAll="0"/>
    <pivotField axis="axisRow" showAll="0">
      <items count="3">
        <item x="0"/>
        <item x="1"/>
        <item t="default"/>
      </items>
    </pivotField>
  </pivotFields>
  <rowFields count="1">
    <field x="10"/>
  </rowFields>
  <rowItems count="3">
    <i>
      <x/>
    </i>
    <i>
      <x v="1"/>
    </i>
    <i t="grand">
      <x/>
    </i>
  </rowItems>
  <colItems count="1">
    <i/>
  </colItems>
  <dataFields count="1">
    <dataField name="Sum of LOADED QTY (LTRS)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PivotTable20" cacheId="4" applyNumberFormats="0" applyBorderFormats="0" applyFontFormats="0" applyPatternFormats="0" applyAlignmentFormats="0" applyWidthHeightFormats="1" dataCaption="Values" updatedVersion="5" minRefreshableVersion="3" useAutoFormatting="1" fieldPrintTitles="1" itemPrintTitles="1" createdVersion="5" indent="0" compact="0" compactData="0" multipleFieldFilters="0">
  <location ref="A3:C371" firstHeaderRow="1" firstDataRow="1" firstDataCol="2"/>
  <pivotFields count="3">
    <pivotField dataField="1" compact="0" outline="0" showAll="0"/>
    <pivotField axis="axisRow" compact="0" allDrilled="1" outline="0" showAll="0" dataSourceSort="1" defaultAttributeDrillState="1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t="default"/>
      </items>
    </pivotField>
    <pivotField axis="axisRow" compact="0" allDrilled="1" outline="0" showAll="0" dataSourceSort="1" defaultAttributeDrillState="1">
      <items count="31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t="default"/>
      </items>
    </pivotField>
  </pivotFields>
  <rowFields count="2">
    <field x="1"/>
    <field x="2"/>
  </rowFields>
  <rowItems count="368">
    <i>
      <x/>
      <x/>
    </i>
    <i r="1">
      <x v="1"/>
    </i>
    <i r="1">
      <x v="2"/>
    </i>
    <i r="1">
      <x v="3"/>
    </i>
    <i t="default">
      <x/>
    </i>
    <i>
      <x v="1"/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t="default">
      <x v="1"/>
    </i>
    <i>
      <x v="2"/>
      <x v="23"/>
    </i>
    <i r="1">
      <x v="4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13"/>
    </i>
    <i r="1">
      <x v="30"/>
    </i>
    <i r="1">
      <x v="31"/>
    </i>
    <i r="1">
      <x v="32"/>
    </i>
    <i r="1">
      <x v="33"/>
    </i>
    <i t="default">
      <x v="2"/>
    </i>
    <i>
      <x v="3"/>
      <x v="34"/>
    </i>
    <i r="1">
      <x v="35"/>
    </i>
    <i t="default">
      <x v="3"/>
    </i>
    <i>
      <x v="4"/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2"/>
    </i>
    <i r="1">
      <x v="63"/>
    </i>
    <i t="default">
      <x v="4"/>
    </i>
    <i>
      <x v="5"/>
      <x v="64"/>
    </i>
    <i t="default">
      <x v="5"/>
    </i>
    <i>
      <x v="6"/>
      <x v="65"/>
    </i>
    <i r="1">
      <x v="66"/>
    </i>
    <i r="1">
      <x v="67"/>
    </i>
    <i r="1">
      <x v="68"/>
    </i>
    <i t="default">
      <x v="6"/>
    </i>
    <i>
      <x v="7"/>
      <x v="69"/>
    </i>
    <i r="1">
      <x v="70"/>
    </i>
    <i r="1">
      <x v="71"/>
    </i>
    <i r="1">
      <x v="72"/>
    </i>
    <i r="1">
      <x v="73"/>
    </i>
    <i r="1">
      <x v="74"/>
    </i>
    <i r="1">
      <x v="75"/>
    </i>
    <i r="1">
      <x v="76"/>
    </i>
    <i r="1">
      <x v="77"/>
    </i>
    <i r="1">
      <x v="78"/>
    </i>
    <i t="default">
      <x v="7"/>
    </i>
    <i>
      <x v="8"/>
      <x v="79"/>
    </i>
    <i r="1">
      <x v="80"/>
    </i>
    <i r="1">
      <x v="81"/>
    </i>
    <i t="default">
      <x v="8"/>
    </i>
    <i>
      <x v="9"/>
      <x v="82"/>
    </i>
    <i r="1">
      <x v="83"/>
    </i>
    <i r="1">
      <x v="84"/>
    </i>
    <i r="1">
      <x v="85"/>
    </i>
    <i r="1">
      <x v="86"/>
    </i>
    <i r="1">
      <x v="87"/>
    </i>
    <i r="1">
      <x v="88"/>
    </i>
    <i r="1">
      <x v="52"/>
    </i>
    <i r="1">
      <x v="89"/>
    </i>
    <i r="1">
      <x v="90"/>
    </i>
    <i r="1">
      <x v="91"/>
    </i>
    <i r="1">
      <x v="92"/>
    </i>
    <i r="1">
      <x v="93"/>
    </i>
    <i r="1">
      <x v="94"/>
    </i>
    <i r="1">
      <x v="95"/>
    </i>
    <i r="1">
      <x v="96"/>
    </i>
    <i r="1">
      <x v="97"/>
    </i>
    <i r="1">
      <x v="98"/>
    </i>
    <i r="1">
      <x v="99"/>
    </i>
    <i r="1">
      <x v="100"/>
    </i>
    <i r="1">
      <x v="101"/>
    </i>
    <i r="1">
      <x v="102"/>
    </i>
    <i r="1">
      <x v="103"/>
    </i>
    <i r="1">
      <x v="104"/>
    </i>
    <i r="1">
      <x v="105"/>
    </i>
    <i r="1">
      <x v="106"/>
    </i>
    <i r="1">
      <x v="107"/>
    </i>
    <i r="1">
      <x v="108"/>
    </i>
    <i r="1">
      <x v="109"/>
    </i>
    <i r="1">
      <x v="110"/>
    </i>
    <i t="default">
      <x v="9"/>
    </i>
    <i>
      <x v="10"/>
      <x v="23"/>
    </i>
    <i r="1">
      <x v="111"/>
    </i>
    <i r="1">
      <x v="112"/>
    </i>
    <i r="1">
      <x v="113"/>
    </i>
    <i r="1">
      <x v="114"/>
    </i>
    <i t="default">
      <x v="10"/>
    </i>
    <i>
      <x v="11"/>
      <x v="115"/>
    </i>
    <i r="1">
      <x v="116"/>
    </i>
    <i r="1">
      <x v="117"/>
    </i>
    <i r="1">
      <x v="118"/>
    </i>
    <i r="1">
      <x v="119"/>
    </i>
    <i r="1">
      <x v="120"/>
    </i>
    <i r="1">
      <x v="121"/>
    </i>
    <i r="1">
      <x v="122"/>
    </i>
    <i r="1">
      <x v="123"/>
    </i>
    <i r="1">
      <x v="124"/>
    </i>
    <i r="1">
      <x v="125"/>
    </i>
    <i r="1">
      <x v="126"/>
    </i>
    <i r="1">
      <x v="127"/>
    </i>
    <i r="1">
      <x v="128"/>
    </i>
    <i r="1">
      <x v="129"/>
    </i>
    <i r="1">
      <x v="130"/>
    </i>
    <i r="1">
      <x v="131"/>
    </i>
    <i r="1">
      <x v="132"/>
    </i>
    <i r="1">
      <x v="133"/>
    </i>
    <i t="default">
      <x v="11"/>
    </i>
    <i>
      <x v="12"/>
      <x v="134"/>
    </i>
    <i r="1">
      <x v="135"/>
    </i>
    <i r="1">
      <x v="136"/>
    </i>
    <i t="default">
      <x v="12"/>
    </i>
    <i>
      <x v="13"/>
      <x v="137"/>
    </i>
    <i r="1">
      <x v="138"/>
    </i>
    <i r="1">
      <x v="139"/>
    </i>
    <i r="1">
      <x v="140"/>
    </i>
    <i t="default">
      <x v="13"/>
    </i>
    <i>
      <x v="14"/>
      <x v="141"/>
    </i>
    <i r="1">
      <x v="142"/>
    </i>
    <i t="default">
      <x v="14"/>
    </i>
    <i>
      <x v="15"/>
      <x v="143"/>
    </i>
    <i r="1">
      <x v="144"/>
    </i>
    <i t="default">
      <x v="15"/>
    </i>
    <i>
      <x v="16"/>
      <x v="145"/>
    </i>
    <i r="1">
      <x v="146"/>
    </i>
    <i r="1">
      <x v="147"/>
    </i>
    <i r="1">
      <x v="148"/>
    </i>
    <i r="1">
      <x v="149"/>
    </i>
    <i r="1">
      <x v="150"/>
    </i>
    <i r="1">
      <x v="79"/>
    </i>
    <i r="1">
      <x v="151"/>
    </i>
    <i r="1">
      <x v="152"/>
    </i>
    <i r="1">
      <x v="153"/>
    </i>
    <i r="1">
      <x v="154"/>
    </i>
    <i r="1">
      <x v="155"/>
    </i>
    <i r="1">
      <x v="156"/>
    </i>
    <i r="1">
      <x v="157"/>
    </i>
    <i r="1">
      <x v="158"/>
    </i>
    <i r="1">
      <x v="116"/>
    </i>
    <i r="1">
      <x v="117"/>
    </i>
    <i r="1">
      <x v="123"/>
    </i>
    <i r="1">
      <x v="159"/>
    </i>
    <i r="1">
      <x v="81"/>
    </i>
    <i r="1">
      <x v="160"/>
    </i>
    <i r="1">
      <x v="161"/>
    </i>
    <i r="1">
      <x v="162"/>
    </i>
    <i r="1">
      <x v="163"/>
    </i>
    <i r="1">
      <x v="164"/>
    </i>
    <i r="1">
      <x v="165"/>
    </i>
    <i r="1">
      <x v="166"/>
    </i>
    <i r="1">
      <x v="135"/>
    </i>
    <i r="1">
      <x v="167"/>
    </i>
    <i r="1">
      <x v="66"/>
    </i>
    <i r="1">
      <x v="168"/>
    </i>
    <i r="1">
      <x v="169"/>
    </i>
    <i r="1">
      <x v="170"/>
    </i>
    <i r="1">
      <x v="171"/>
    </i>
    <i r="1">
      <x v="172"/>
    </i>
    <i r="1">
      <x v="173"/>
    </i>
    <i r="1">
      <x v="174"/>
    </i>
    <i r="1">
      <x v="175"/>
    </i>
    <i r="1">
      <x v="176"/>
    </i>
    <i r="1">
      <x v="177"/>
    </i>
    <i r="1">
      <x v="178"/>
    </i>
    <i r="1">
      <x v="179"/>
    </i>
    <i r="1">
      <x v="180"/>
    </i>
    <i r="1">
      <x v="181"/>
    </i>
    <i r="1">
      <x v="182"/>
    </i>
    <i r="1">
      <x v="183"/>
    </i>
    <i t="default">
      <x v="16"/>
    </i>
    <i>
      <x v="17"/>
      <x v="184"/>
    </i>
    <i r="1">
      <x v="185"/>
    </i>
    <i r="1">
      <x v="186"/>
    </i>
    <i r="1">
      <x v="187"/>
    </i>
    <i r="1">
      <x v="188"/>
    </i>
    <i r="1">
      <x v="189"/>
    </i>
    <i r="1">
      <x v="79"/>
    </i>
    <i r="1">
      <x v="190"/>
    </i>
    <i r="1">
      <x v="191"/>
    </i>
    <i r="1">
      <x v="192"/>
    </i>
    <i r="1">
      <x v="193"/>
    </i>
    <i r="1">
      <x v="4"/>
    </i>
    <i r="1">
      <x v="194"/>
    </i>
    <i r="1">
      <x v="195"/>
    </i>
    <i r="1">
      <x v="196"/>
    </i>
    <i r="1">
      <x v="197"/>
    </i>
    <i r="1">
      <x v="137"/>
    </i>
    <i r="1">
      <x v="198"/>
    </i>
    <i r="1">
      <x v="199"/>
    </i>
    <i r="1">
      <x v="200"/>
    </i>
    <i r="1">
      <x v="201"/>
    </i>
    <i r="1">
      <x v="202"/>
    </i>
    <i r="1">
      <x v="203"/>
    </i>
    <i r="1">
      <x v="204"/>
    </i>
    <i r="1">
      <x v="205"/>
    </i>
    <i r="1">
      <x v="206"/>
    </i>
    <i r="1">
      <x v="207"/>
    </i>
    <i r="1">
      <x v="208"/>
    </i>
    <i r="1">
      <x v="81"/>
    </i>
    <i r="1">
      <x v="209"/>
    </i>
    <i r="1">
      <x v="210"/>
    </i>
    <i r="1">
      <x v="211"/>
    </i>
    <i r="1">
      <x v="9"/>
    </i>
    <i r="1">
      <x v="212"/>
    </i>
    <i r="1">
      <x v="213"/>
    </i>
    <i r="1">
      <x v="214"/>
    </i>
    <i r="1">
      <x v="215"/>
    </i>
    <i r="1">
      <x v="216"/>
    </i>
    <i r="1">
      <x v="217"/>
    </i>
    <i r="1">
      <x v="218"/>
    </i>
    <i r="1">
      <x v="219"/>
    </i>
    <i r="1">
      <x v="220"/>
    </i>
    <i r="1">
      <x v="221"/>
    </i>
    <i r="1">
      <x v="160"/>
    </i>
    <i r="1">
      <x v="222"/>
    </i>
    <i r="1">
      <x v="223"/>
    </i>
    <i r="1">
      <x v="13"/>
    </i>
    <i r="1">
      <x v="224"/>
    </i>
    <i r="1">
      <x v="225"/>
    </i>
    <i r="1">
      <x v="226"/>
    </i>
    <i r="1">
      <x v="227"/>
    </i>
    <i r="1">
      <x v="228"/>
    </i>
    <i r="1">
      <x v="229"/>
    </i>
    <i r="1">
      <x v="230"/>
    </i>
    <i r="1">
      <x v="231"/>
    </i>
    <i r="1">
      <x v="30"/>
    </i>
    <i r="1">
      <x v="232"/>
    </i>
    <i r="1">
      <x v="233"/>
    </i>
    <i r="1">
      <x v="234"/>
    </i>
    <i r="1">
      <x v="235"/>
    </i>
    <i r="1">
      <x v="236"/>
    </i>
    <i r="1">
      <x v="237"/>
    </i>
    <i r="1">
      <x v="238"/>
    </i>
    <i r="1">
      <x v="239"/>
    </i>
    <i r="1">
      <x v="240"/>
    </i>
    <i r="1">
      <x v="241"/>
    </i>
    <i r="1">
      <x v="242"/>
    </i>
    <i r="1">
      <x v="243"/>
    </i>
    <i r="1">
      <x v="244"/>
    </i>
    <i r="1">
      <x v="245"/>
    </i>
    <i r="1">
      <x v="246"/>
    </i>
    <i r="1">
      <x v="247"/>
    </i>
    <i r="1">
      <x v="66"/>
    </i>
    <i r="1">
      <x v="14"/>
    </i>
    <i r="1">
      <x v="248"/>
    </i>
    <i r="1">
      <x v="170"/>
    </i>
    <i r="1">
      <x v="249"/>
    </i>
    <i r="1">
      <x v="250"/>
    </i>
    <i r="1">
      <x v="171"/>
    </i>
    <i r="1">
      <x v="251"/>
    </i>
    <i r="1">
      <x v="15"/>
    </i>
    <i r="1">
      <x v="252"/>
    </i>
    <i r="1">
      <x v="253"/>
    </i>
    <i r="1">
      <x v="254"/>
    </i>
    <i r="1">
      <x v="255"/>
    </i>
    <i r="1">
      <x v="256"/>
    </i>
    <i r="1">
      <x v="257"/>
    </i>
    <i r="1">
      <x v="258"/>
    </i>
    <i r="1">
      <x v="259"/>
    </i>
    <i r="1">
      <x v="260"/>
    </i>
    <i r="1">
      <x v="261"/>
    </i>
    <i r="1">
      <x v="262"/>
    </i>
    <i r="1">
      <x v="263"/>
    </i>
    <i r="1">
      <x v="264"/>
    </i>
    <i r="1">
      <x v="265"/>
    </i>
    <i r="1">
      <x v="266"/>
    </i>
    <i r="1">
      <x v="267"/>
    </i>
    <i r="1">
      <x v="268"/>
    </i>
    <i r="1">
      <x v="143"/>
    </i>
    <i r="1">
      <x v="269"/>
    </i>
    <i r="1">
      <x v="270"/>
    </i>
    <i r="1">
      <x v="271"/>
    </i>
    <i r="1">
      <x v="272"/>
    </i>
    <i r="1">
      <x v="273"/>
    </i>
    <i r="1">
      <x v="19"/>
    </i>
    <i r="1">
      <x v="274"/>
    </i>
    <i r="1">
      <x v="275"/>
    </i>
    <i r="1">
      <x v="276"/>
    </i>
    <i r="1">
      <x v="277"/>
    </i>
    <i r="1">
      <x v="278"/>
    </i>
    <i r="1">
      <x v="279"/>
    </i>
    <i r="1">
      <x v="280"/>
    </i>
    <i r="1">
      <x v="281"/>
    </i>
    <i r="1">
      <x v="182"/>
    </i>
    <i r="1">
      <x v="282"/>
    </i>
    <i r="1">
      <x v="144"/>
    </i>
    <i r="1">
      <x v="283"/>
    </i>
    <i r="1">
      <x v="284"/>
    </i>
    <i r="1">
      <x v="285"/>
    </i>
    <i r="1">
      <x v="286"/>
    </i>
    <i r="1">
      <x v="287"/>
    </i>
    <i r="1">
      <x v="288"/>
    </i>
    <i r="1">
      <x v="142"/>
    </i>
    <i r="1">
      <x v="289"/>
    </i>
    <i r="1">
      <x v="290"/>
    </i>
    <i r="1">
      <x v="291"/>
    </i>
    <i r="1">
      <x v="292"/>
    </i>
    <i r="1">
      <x v="293"/>
    </i>
    <i r="1">
      <x v="294"/>
    </i>
    <i r="1">
      <x v="295"/>
    </i>
    <i r="1">
      <x v="296"/>
    </i>
    <i r="1">
      <x v="297"/>
    </i>
    <i r="1">
      <x v="298"/>
    </i>
    <i r="1">
      <x v="299"/>
    </i>
    <i r="1">
      <x v="300"/>
    </i>
    <i r="1">
      <x v="301"/>
    </i>
    <i r="1">
      <x v="302"/>
    </i>
    <i r="1">
      <x v="303"/>
    </i>
    <i r="1">
      <x v="304"/>
    </i>
    <i r="1">
      <x v="21"/>
    </i>
    <i r="1">
      <x v="305"/>
    </i>
    <i r="1">
      <x v="306"/>
    </i>
    <i r="1">
      <x v="22"/>
    </i>
    <i r="1">
      <x v="307"/>
    </i>
    <i r="1">
      <x v="308"/>
    </i>
    <i r="1">
      <x v="309"/>
    </i>
    <i r="1">
      <x v="310"/>
    </i>
    <i r="1">
      <x v="311"/>
    </i>
    <i r="1">
      <x v="312"/>
    </i>
    <i t="default">
      <x v="17"/>
    </i>
    <i>
      <x v="18"/>
      <x v="313"/>
    </i>
    <i r="1">
      <x v="314"/>
    </i>
    <i r="1">
      <x v="315"/>
    </i>
    <i r="1">
      <x v="316"/>
    </i>
    <i t="default">
      <x v="18"/>
    </i>
    <i t="grand">
      <x/>
    </i>
  </rowItems>
  <colItems count="1">
    <i/>
  </colItems>
  <dataFields count="1">
    <dataField name="Sum of QUANTITY" fld="0" baseField="0" baseItem="0"/>
  </dataFields>
  <pivotHierarchies count="11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2">
    <rowHierarchyUsage hierarchyUsage="7"/>
    <rowHierarchyUsage hierarchyUsage="2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MATRIX ANALYSIS!$D$4:$K$454">
        <x15:activeTabTopLevelEntity name="[Range]"/>
      </x15:pivotTableUISettings>
    </ext>
  </extLst>
</pivotTableDefinition>
</file>

<file path=xl/pivotTables/pivotTable6.xml><?xml version="1.0" encoding="utf-8"?>
<pivotTableDefinition xmlns="http://schemas.openxmlformats.org/spreadsheetml/2006/main" name="PivotTable24" cacheId="5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E3:F24" firstHeaderRow="1" firstDataRow="1" firstDataCol="1"/>
  <pivotFields count="10">
    <pivotField showAll="0"/>
    <pivotField showAll="0"/>
    <pivotField showAll="0"/>
    <pivotField showAll="0"/>
    <pivotField showAll="0"/>
    <pivotField showAll="0"/>
    <pivotField showAll="0"/>
    <pivotField dataField="1" showAll="0"/>
    <pivotField numFmtId="43" showAll="0"/>
    <pivotField axis="axisRow" showAll="0">
      <items count="21">
        <item x="17"/>
        <item x="0"/>
        <item x="7"/>
        <item x="12"/>
        <item x="10"/>
        <item x="19"/>
        <item x="8"/>
        <item x="16"/>
        <item x="15"/>
        <item x="3"/>
        <item x="18"/>
        <item x="9"/>
        <item x="2"/>
        <item x="11"/>
        <item x="6"/>
        <item x="1"/>
        <item x="14"/>
        <item x="4"/>
        <item x="5"/>
        <item x="13"/>
        <item t="default"/>
      </items>
    </pivotField>
  </pivotFields>
  <rowFields count="1">
    <field x="9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Items count="1">
    <i/>
  </colItems>
  <dataFields count="1">
    <dataField name="Count of WAY BILL" fld="7" subtotal="count" baseField="0" baseItem="0"/>
  </dataFields>
  <formats count="18">
    <format dxfId="30">
      <pivotArea type="all" dataOnly="0" outline="0" fieldPosition="0"/>
    </format>
    <format dxfId="29">
      <pivotArea outline="0" collapsedLevelsAreSubtotals="1" fieldPosition="0"/>
    </format>
    <format dxfId="28">
      <pivotArea field="9" type="button" dataOnly="0" labelOnly="1" outline="0" axis="axisRow" fieldPosition="0"/>
    </format>
    <format dxfId="27">
      <pivotArea dataOnly="0" labelOnly="1" outline="0" axis="axisValues" fieldPosition="0"/>
    </format>
    <format dxfId="26">
      <pivotArea dataOnly="0" labelOnly="1" fieldPosition="0">
        <references count="1">
          <reference field="9" count="0"/>
        </references>
      </pivotArea>
    </format>
    <format dxfId="25">
      <pivotArea dataOnly="0" labelOnly="1" grandRow="1" outline="0" fieldPosition="0"/>
    </format>
    <format dxfId="24">
      <pivotArea collapsedLevelsAreSubtotals="1" fieldPosition="0">
        <references count="1">
          <reference field="9" count="0"/>
        </references>
      </pivotArea>
    </format>
    <format dxfId="23">
      <pivotArea dataOnly="0" labelOnly="1" fieldPosition="0">
        <references count="1">
          <reference field="9" count="0"/>
        </references>
      </pivotArea>
    </format>
    <format dxfId="22">
      <pivotArea collapsedLevelsAreSubtotals="1" fieldPosition="0">
        <references count="1">
          <reference field="9" count="0"/>
        </references>
      </pivotArea>
    </format>
    <format dxfId="21">
      <pivotArea collapsedLevelsAreSubtotals="1" fieldPosition="0">
        <references count="1">
          <reference field="9" count="0"/>
        </references>
      </pivotArea>
    </format>
    <format dxfId="20">
      <pivotArea type="all" dataOnly="0" outline="0" fieldPosition="0"/>
    </format>
    <format dxfId="19">
      <pivotArea outline="0" collapsedLevelsAreSubtotals="1" fieldPosition="0"/>
    </format>
    <format dxfId="18">
      <pivotArea field="9" type="button" dataOnly="0" labelOnly="1" outline="0" axis="axisRow" fieldPosition="0"/>
    </format>
    <format dxfId="17">
      <pivotArea dataOnly="0" labelOnly="1" outline="0" axis="axisValues" fieldPosition="0"/>
    </format>
    <format dxfId="16">
      <pivotArea dataOnly="0" labelOnly="1" fieldPosition="0">
        <references count="1">
          <reference field="9" count="0"/>
        </references>
      </pivotArea>
    </format>
    <format dxfId="15">
      <pivotArea dataOnly="0" labelOnly="1" grandRow="1" outline="0" fieldPosition="0"/>
    </format>
    <format dxfId="14">
      <pivotArea grandRow="1" outline="0" collapsedLevelsAreSubtotals="1" fieldPosition="0"/>
    </format>
    <format dxfId="13">
      <pivotArea grandRow="1"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PivotTable19" cacheId="10" applyNumberFormats="0" applyBorderFormats="0" applyFontFormats="0" applyPatternFormats="0" applyAlignmentFormats="0" applyWidthHeightFormats="1" dataCaption="Values" updatedVersion="5" minRefreshableVersion="3" printDrill="1" useAutoFormatting="1" fieldPrintTitles="1" itemPrintTitles="1" createdVersion="5" indent="0" compact="0" compactData="0" gridDropZones="1">
  <location ref="B2:D24" firstHeaderRow="2" firstDataRow="2" firstDataCol="2"/>
  <pivotFields count="8">
    <pivotField compact="0" outline="0" showAll="0"/>
    <pivotField compact="0" outline="0" showAll="0"/>
    <pivotField axis="axisRow" compact="0" outline="0" showAll="0">
      <items count="319">
        <item x="151"/>
        <item x="260"/>
        <item x="89"/>
        <item x="32"/>
        <item x="167"/>
        <item x="119"/>
        <item x="155"/>
        <item x="101"/>
        <item x="273"/>
        <item x="107"/>
        <item x="51"/>
        <item x="49"/>
        <item x="92"/>
        <item x="302"/>
        <item x="100"/>
        <item x="276"/>
        <item x="115"/>
        <item x="316"/>
        <item x="71"/>
        <item x="87"/>
        <item x="57"/>
        <item x="133"/>
        <item x="208"/>
        <item x="311"/>
        <item x="253"/>
        <item x="214"/>
        <item x="284"/>
        <item x="285"/>
        <item x="286"/>
        <item x="40"/>
        <item x="232"/>
        <item x="254"/>
        <item x="196"/>
        <item x="135"/>
        <item x="252"/>
        <item x="117"/>
        <item x="258"/>
        <item x="123"/>
        <item x="64"/>
        <item x="221"/>
        <item x="281"/>
        <item x="30"/>
        <item x="94"/>
        <item x="206"/>
        <item x="86"/>
        <item x="90"/>
        <item x="88"/>
        <item x="73"/>
        <item x="237"/>
        <item x="154"/>
        <item x="245"/>
        <item x="266"/>
        <item x="130"/>
        <item x="126"/>
        <item x="129"/>
        <item x="175"/>
        <item x="131"/>
        <item x="128"/>
        <item x="153"/>
        <item x="125"/>
        <item x="25"/>
        <item x="163"/>
        <item x="136"/>
        <item x="55"/>
        <item x="31"/>
        <item x="248"/>
        <item x="251"/>
        <item x="261"/>
        <item x="262"/>
        <item x="268"/>
        <item x="146"/>
        <item x="178"/>
        <item x="177"/>
        <item x="77"/>
        <item x="269"/>
        <item x="222"/>
        <item x="191"/>
        <item x="201"/>
        <item x="192"/>
        <item x="200"/>
        <item x="193"/>
        <item x="170"/>
        <item x="256"/>
        <item x="16"/>
        <item x="180"/>
        <item x="211"/>
        <item x="218"/>
        <item x="161"/>
        <item x="138"/>
        <item x="295"/>
        <item x="144"/>
        <item x="184"/>
        <item x="242"/>
        <item x="204"/>
        <item x="95"/>
        <item x="287"/>
        <item x="224"/>
        <item x="225"/>
        <item x="134"/>
        <item x="244"/>
        <item x="301"/>
        <item x="216"/>
        <item x="279"/>
        <item x="1"/>
        <item x="0"/>
        <item x="187"/>
        <item x="24"/>
        <item x="65"/>
        <item x="98"/>
        <item x="22"/>
        <item x="66"/>
        <item x="315"/>
        <item x="53"/>
        <item x="106"/>
        <item x="158"/>
        <item x="267"/>
        <item x="164"/>
        <item x="305"/>
        <item x="48"/>
        <item x="246"/>
        <item x="264"/>
        <item x="233"/>
        <item x="289"/>
        <item x="230"/>
        <item x="76"/>
        <item x="152"/>
        <item x="82"/>
        <item x="304"/>
        <item x="310"/>
        <item x="300"/>
        <item x="13"/>
        <item x="118"/>
        <item x="104"/>
        <item x="209"/>
        <item x="194"/>
        <item x="197"/>
        <item x="202"/>
        <item x="43"/>
        <item x="23"/>
        <item x="120"/>
        <item x="271"/>
        <item x="74"/>
        <item x="219"/>
        <item x="2"/>
        <item x="72"/>
        <item x="312"/>
        <item x="165"/>
        <item x="210"/>
        <item x="294"/>
        <item x="250"/>
        <item x="212"/>
        <item x="314"/>
        <item x="35"/>
        <item x="306"/>
        <item x="29"/>
        <item x="18"/>
        <item x="8"/>
        <item x="190"/>
        <item x="220"/>
        <item x="149"/>
        <item x="142"/>
        <item x="139"/>
        <item x="141"/>
        <item x="124"/>
        <item x="217"/>
        <item x="307"/>
        <item x="313"/>
        <item x="5"/>
        <item x="309"/>
        <item x="283"/>
        <item x="280"/>
        <item x="132"/>
        <item x="99"/>
        <item x="42"/>
        <item x="121"/>
        <item x="195"/>
        <item x="79"/>
        <item x="75"/>
        <item x="240"/>
        <item x="83"/>
        <item x="85"/>
        <item x="179"/>
        <item x="236"/>
        <item x="81"/>
        <item x="78"/>
        <item x="239"/>
        <item x="176"/>
        <item x="80"/>
        <item x="110"/>
        <item x="37"/>
        <item x="140"/>
        <item x="172"/>
        <item x="137"/>
        <item x="171"/>
        <item x="45"/>
        <item x="44"/>
        <item x="34"/>
        <item x="235"/>
        <item x="52"/>
        <item x="3"/>
        <item x="255"/>
        <item x="36"/>
        <item x="68"/>
        <item x="11"/>
        <item x="148"/>
        <item x="27"/>
        <item x="122"/>
        <item x="288"/>
        <item x="63"/>
        <item x="238"/>
        <item x="60"/>
        <item x="111"/>
        <item x="112"/>
        <item x="198"/>
        <item x="247"/>
        <item x="229"/>
        <item x="228"/>
        <item x="147"/>
        <item x="174"/>
        <item x="308"/>
        <item x="7"/>
        <item x="188"/>
        <item x="299"/>
        <item x="70"/>
        <item x="168"/>
        <item x="169"/>
        <item x="298"/>
        <item x="41"/>
        <item x="199"/>
        <item x="38"/>
        <item x="39"/>
        <item x="203"/>
        <item x="215"/>
        <item x="226"/>
        <item x="278"/>
        <item x="97"/>
        <item x="105"/>
        <item x="93"/>
        <item x="275"/>
        <item x="150"/>
        <item x="4"/>
        <item x="265"/>
        <item x="21"/>
        <item x="223"/>
        <item x="291"/>
        <item x="282"/>
        <item x="317"/>
        <item x="249"/>
        <item x="19"/>
        <item x="113"/>
        <item x="270"/>
        <item x="14"/>
        <item x="28"/>
        <item x="296"/>
        <item x="159"/>
        <item x="231"/>
        <item x="91"/>
        <item x="160"/>
        <item x="54"/>
        <item x="207"/>
        <item x="62"/>
        <item x="257"/>
        <item x="108"/>
        <item x="9"/>
        <item x="47"/>
        <item x="241"/>
        <item x="69"/>
        <item x="182"/>
        <item x="33"/>
        <item x="162"/>
        <item x="303"/>
        <item x="297"/>
        <item x="6"/>
        <item x="185"/>
        <item x="189"/>
        <item x="127"/>
        <item x="234"/>
        <item x="156"/>
        <item x="145"/>
        <item x="272"/>
        <item x="227"/>
        <item x="259"/>
        <item x="166"/>
        <item x="102"/>
        <item x="10"/>
        <item x="96"/>
        <item x="26"/>
        <item x="46"/>
        <item x="103"/>
        <item x="263"/>
        <item x="12"/>
        <item x="205"/>
        <item x="292"/>
        <item x="20"/>
        <item x="17"/>
        <item x="213"/>
        <item x="50"/>
        <item x="293"/>
        <item x="143"/>
        <item x="114"/>
        <item x="56"/>
        <item x="183"/>
        <item x="173"/>
        <item x="84"/>
        <item x="116"/>
        <item x="181"/>
        <item x="67"/>
        <item x="186"/>
        <item x="109"/>
        <item x="157"/>
        <item x="274"/>
        <item x="243"/>
        <item x="290"/>
        <item x="277"/>
        <item x="59"/>
        <item x="61"/>
        <item x="58"/>
        <item x="15"/>
        <item t="default"/>
      </items>
    </pivotField>
    <pivotField compact="0" outline="0" showAll="0"/>
    <pivotField compact="0" outline="0" showAll="0"/>
    <pivotField compact="0" outline="0" showAll="0"/>
    <pivotField dataField="1" compact="0" numFmtId="43" outline="0" showAll="0"/>
    <pivotField axis="axisRow" compact="0" outline="0" showAll="0">
      <items count="22">
        <item sd="0" x="17"/>
        <item sd="0" x="0"/>
        <item sd="0" x="7"/>
        <item sd="0" x="12"/>
        <item sd="0" x="10"/>
        <item sd="0" x="19"/>
        <item sd="0" x="8"/>
        <item sd="0" x="16"/>
        <item sd="0" x="15"/>
        <item sd="0" x="3"/>
        <item sd="0" x="18"/>
        <item sd="0" x="9"/>
        <item sd="0" x="2"/>
        <item sd="0" x="11"/>
        <item sd="0" x="6"/>
        <item sd="0" x="1"/>
        <item sd="0" x="14"/>
        <item sd="0" x="4"/>
        <item sd="0" x="5"/>
        <item sd="0" x="13"/>
        <item m="1" x="20"/>
        <item t="default"/>
      </items>
    </pivotField>
  </pivotFields>
  <rowFields count="2">
    <field x="7"/>
    <field x="2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Items count="1">
    <i/>
  </colItems>
  <dataFields count="1">
    <dataField name="Sum of QUANTITY" fld="6" baseField="0" baseItem="0"/>
  </dataFields>
  <formats count="13">
    <format dxfId="43">
      <pivotArea type="all" dataOnly="0" outline="0" fieldPosition="0"/>
    </format>
    <format dxfId="42">
      <pivotArea outline="0" collapsedLevelsAreSubtotals="1" fieldPosition="0"/>
    </format>
    <format dxfId="41">
      <pivotArea field="7" type="button" dataOnly="0" labelOnly="1" outline="0" axis="axisRow" fieldPosition="0"/>
    </format>
    <format dxfId="40">
      <pivotArea dataOnly="0" labelOnly="1" outline="0" axis="axisValues" fieldPosition="0"/>
    </format>
    <format dxfId="39">
      <pivotArea dataOnly="0" labelOnly="1" fieldPosition="0">
        <references count="1">
          <reference field="7" count="0"/>
        </references>
      </pivotArea>
    </format>
    <format dxfId="38">
      <pivotArea dataOnly="0" labelOnly="1" grandRow="1" outline="0" fieldPosition="0"/>
    </format>
    <format dxfId="37">
      <pivotArea type="all" dataOnly="0" outline="0" fieldPosition="0"/>
    </format>
    <format dxfId="36">
      <pivotArea outline="0" collapsedLevelsAreSubtotals="1" fieldPosition="0"/>
    </format>
    <format dxfId="35">
      <pivotArea field="7" type="button" dataOnly="0" labelOnly="1" outline="0" axis="axisRow" fieldPosition="0"/>
    </format>
    <format dxfId="34">
      <pivotArea dataOnly="0" labelOnly="1" outline="0" axis="axisValues" fieldPosition="0"/>
    </format>
    <format dxfId="33">
      <pivotArea dataOnly="0" labelOnly="1" grandRow="1" outline="0" fieldPosition="0"/>
    </format>
    <format dxfId="32">
      <pivotArea collapsedLevelsAreSubtotals="1" fieldPosition="0">
        <references count="1">
          <reference field="7" count="0"/>
        </references>
      </pivotArea>
    </format>
    <format dxfId="31">
      <pivotArea dataOnly="0" labelOnly="1" fieldPosition="0">
        <references count="1">
          <reference field="7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.xml><?xml version="1.0" encoding="utf-8"?>
<pivotTableDefinition xmlns="http://schemas.openxmlformats.org/spreadsheetml/2006/main" name="PivotTable22" cacheId="5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B24" firstHeaderRow="1" firstDataRow="1" firstDataCol="1"/>
  <pivotFields count="10">
    <pivotField showAll="0"/>
    <pivotField showAll="0"/>
    <pivotField showAll="0"/>
    <pivotField showAll="0"/>
    <pivotField showAll="0"/>
    <pivotField showAll="0"/>
    <pivotField showAll="0"/>
    <pivotField dataField="1" showAll="0"/>
    <pivotField numFmtId="43" showAll="0"/>
    <pivotField axis="axisRow" showAll="0">
      <items count="21">
        <item x="17"/>
        <item x="0"/>
        <item x="7"/>
        <item x="12"/>
        <item x="10"/>
        <item x="19"/>
        <item x="8"/>
        <item x="16"/>
        <item x="15"/>
        <item x="3"/>
        <item x="18"/>
        <item x="9"/>
        <item x="2"/>
        <item x="11"/>
        <item x="6"/>
        <item x="1"/>
        <item x="14"/>
        <item x="4"/>
        <item x="5"/>
        <item x="13"/>
        <item t="default"/>
      </items>
    </pivotField>
  </pivotFields>
  <rowFields count="1">
    <field x="9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Items count="1">
    <i/>
  </colItems>
  <dataFields count="1">
    <dataField name="Count of WAY BILL" fld="7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5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ivotTable" Target="../pivotTables/pivotTable7.xml"/><Relationship Id="rId1" Type="http://schemas.openxmlformats.org/officeDocument/2006/relationships/pivotTable" Target="../pivotTables/pivotTable6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8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opLeftCell="A24" zoomScale="55" zoomScaleNormal="55" workbookViewId="0">
      <selection activeCell="K42" sqref="B1:K42"/>
    </sheetView>
  </sheetViews>
  <sheetFormatPr defaultRowHeight="15" x14ac:dyDescent="0.25"/>
  <cols>
    <col min="1" max="1" width="9.140625" style="5"/>
    <col min="2" max="2" width="9.140625" style="2"/>
    <col min="3" max="3" width="15.140625" style="2" customWidth="1"/>
    <col min="4" max="4" width="19.140625" style="2" customWidth="1"/>
    <col min="5" max="5" width="10.140625" style="6" customWidth="1"/>
    <col min="6" max="6" width="17.28515625" style="2" customWidth="1"/>
    <col min="7" max="7" width="16.28515625" style="2" customWidth="1"/>
    <col min="8" max="8" width="18.28515625" style="2" customWidth="1"/>
    <col min="9" max="9" width="11.85546875" style="2" customWidth="1"/>
    <col min="10" max="10" width="16.7109375" style="2" customWidth="1"/>
    <col min="11" max="11" width="23.140625" style="2" customWidth="1"/>
    <col min="12" max="16384" width="9.140625" style="2"/>
  </cols>
  <sheetData>
    <row r="1" spans="1:11" ht="25.5" customHeight="1" x14ac:dyDescent="0.25">
      <c r="A1" s="1"/>
      <c r="B1" s="503" t="s">
        <v>0</v>
      </c>
      <c r="C1" s="503"/>
      <c r="D1" s="503"/>
      <c r="E1" s="503"/>
      <c r="F1" s="503"/>
      <c r="G1" s="503"/>
      <c r="H1" s="503"/>
      <c r="I1" s="503"/>
      <c r="J1" s="503"/>
      <c r="K1" s="503"/>
    </row>
    <row r="2" spans="1:11" ht="23.25" customHeight="1" x14ac:dyDescent="0.25">
      <c r="A2" s="3"/>
      <c r="B2" s="4"/>
      <c r="C2" s="504" t="s">
        <v>1</v>
      </c>
      <c r="D2" s="504"/>
      <c r="E2" s="504"/>
      <c r="F2" s="504"/>
      <c r="G2" s="504"/>
      <c r="H2" s="504"/>
      <c r="I2" s="504"/>
      <c r="J2" s="504"/>
      <c r="K2" s="504"/>
    </row>
    <row r="3" spans="1:11" ht="15.75" thickBot="1" x14ac:dyDescent="0.3"/>
    <row r="4" spans="1:11" s="12" customFormat="1" ht="37.5" customHeight="1" x14ac:dyDescent="0.25">
      <c r="A4" s="7"/>
      <c r="B4" s="8" t="s">
        <v>2</v>
      </c>
      <c r="C4" s="9" t="s">
        <v>3</v>
      </c>
      <c r="D4" s="9" t="s">
        <v>4</v>
      </c>
      <c r="E4" s="9" t="s">
        <v>5</v>
      </c>
      <c r="F4" s="9" t="s">
        <v>6</v>
      </c>
      <c r="G4" s="10" t="s">
        <v>7</v>
      </c>
      <c r="H4" s="9" t="s">
        <v>8</v>
      </c>
      <c r="I4" s="9" t="s">
        <v>9</v>
      </c>
      <c r="J4" s="9" t="s">
        <v>10</v>
      </c>
      <c r="K4" s="11" t="s">
        <v>11</v>
      </c>
    </row>
    <row r="5" spans="1:11" ht="18.75" x14ac:dyDescent="0.25">
      <c r="A5" s="5">
        <v>1</v>
      </c>
      <c r="B5" s="13">
        <v>1</v>
      </c>
      <c r="C5" s="14">
        <v>42863</v>
      </c>
      <c r="D5" s="15" t="s">
        <v>12</v>
      </c>
      <c r="E5" s="15">
        <v>31236</v>
      </c>
      <c r="F5" s="15">
        <v>3456312</v>
      </c>
      <c r="G5" s="16" t="s">
        <v>13</v>
      </c>
      <c r="H5" s="15" t="s">
        <v>14</v>
      </c>
      <c r="I5" s="17">
        <v>33000</v>
      </c>
      <c r="J5" s="15" t="s">
        <v>15</v>
      </c>
      <c r="K5" s="18" t="str">
        <f>IF(OR(D6="MOBIL",D6="CONOIL",D6="FORTE",D6="MRS",D6="OANDO",D6="TOTAL"),"MAJORS","INDEPENDENT")</f>
        <v>INDEPENDENT</v>
      </c>
    </row>
    <row r="6" spans="1:11" ht="19.5" thickBot="1" x14ac:dyDescent="0.3">
      <c r="A6" s="5">
        <v>1</v>
      </c>
      <c r="B6" s="19">
        <v>2</v>
      </c>
      <c r="C6" s="20">
        <v>42863</v>
      </c>
      <c r="D6" s="21" t="s">
        <v>12</v>
      </c>
      <c r="E6" s="21">
        <v>31235</v>
      </c>
      <c r="F6" s="21">
        <v>3456311</v>
      </c>
      <c r="G6" s="22" t="s">
        <v>13</v>
      </c>
      <c r="H6" s="21" t="s">
        <v>16</v>
      </c>
      <c r="I6" s="23">
        <v>33000</v>
      </c>
      <c r="J6" s="21" t="s">
        <v>15</v>
      </c>
      <c r="K6" s="24" t="str">
        <f>IF(OR(D9="MOBIL",D9="CONOIL",D9="FORTE",D9="MRS",D9="OANDO",D9="TOTAL"),"MAJORS","INDEPENDENT")</f>
        <v>INDEPENDENT</v>
      </c>
    </row>
    <row r="7" spans="1:11" s="28" customFormat="1" ht="18.75" x14ac:dyDescent="0.25">
      <c r="A7" s="25"/>
      <c r="B7" s="26"/>
      <c r="C7" s="505" t="s">
        <v>17</v>
      </c>
      <c r="D7" s="505"/>
      <c r="E7" s="505"/>
      <c r="F7" s="505"/>
      <c r="G7" s="505"/>
      <c r="H7" s="505"/>
      <c r="I7" s="27">
        <f>SUM(I5:I6)</f>
        <v>66000</v>
      </c>
      <c r="J7" s="506"/>
      <c r="K7" s="506"/>
    </row>
    <row r="8" spans="1:11" s="28" customFormat="1" ht="19.5" thickBot="1" x14ac:dyDescent="0.3">
      <c r="A8" s="25"/>
      <c r="B8" s="26"/>
      <c r="C8" s="29"/>
      <c r="D8" s="30"/>
      <c r="E8" s="30"/>
      <c r="F8" s="30"/>
      <c r="G8" s="31"/>
      <c r="H8" s="30"/>
      <c r="I8" s="32"/>
      <c r="J8" s="507"/>
      <c r="K8" s="507"/>
    </row>
    <row r="9" spans="1:11" ht="18.75" x14ac:dyDescent="0.25">
      <c r="A9" s="5">
        <v>1</v>
      </c>
      <c r="B9" s="33">
        <v>3</v>
      </c>
      <c r="C9" s="34">
        <v>42864</v>
      </c>
      <c r="D9" s="35" t="s">
        <v>18</v>
      </c>
      <c r="E9" s="35">
        <v>31232</v>
      </c>
      <c r="F9" s="35">
        <v>3455012</v>
      </c>
      <c r="G9" s="36" t="s">
        <v>13</v>
      </c>
      <c r="H9" s="35" t="s">
        <v>19</v>
      </c>
      <c r="I9" s="37">
        <v>33000</v>
      </c>
      <c r="J9" s="35" t="s">
        <v>15</v>
      </c>
      <c r="K9" s="38" t="str">
        <f>IF(OR(D10="MOBIL",D10="CONOIL",D10="FORTE",D10="MRS",D10="OANDO",D10="TOTAL"),"MAJORS","INDEPENDENT")</f>
        <v>INDEPENDENT</v>
      </c>
    </row>
    <row r="10" spans="1:11" ht="18.75" x14ac:dyDescent="0.25">
      <c r="A10" s="5">
        <v>1</v>
      </c>
      <c r="B10" s="13">
        <v>4</v>
      </c>
      <c r="C10" s="39">
        <v>42864</v>
      </c>
      <c r="D10" s="15" t="s">
        <v>18</v>
      </c>
      <c r="E10" s="15">
        <v>31231</v>
      </c>
      <c r="F10" s="15">
        <v>3455015</v>
      </c>
      <c r="G10" s="16" t="s">
        <v>13</v>
      </c>
      <c r="H10" s="15" t="s">
        <v>20</v>
      </c>
      <c r="I10" s="40">
        <v>33000</v>
      </c>
      <c r="J10" s="15" t="s">
        <v>15</v>
      </c>
      <c r="K10" s="18" t="str">
        <f>IF(OR(D11="MOBIL",D11="CONOIL",D11="FORTE",D11="MRS",D11="OANDO",D11="TOTAL"),"MAJORS","INDEPENDENT")</f>
        <v>INDEPENDENT</v>
      </c>
    </row>
    <row r="11" spans="1:11" ht="19.5" thickBot="1" x14ac:dyDescent="0.3">
      <c r="A11" s="5">
        <v>1</v>
      </c>
      <c r="B11" s="19">
        <v>5</v>
      </c>
      <c r="C11" s="41">
        <v>42864</v>
      </c>
      <c r="D11" s="21" t="s">
        <v>18</v>
      </c>
      <c r="E11" s="21">
        <v>31233</v>
      </c>
      <c r="F11" s="21">
        <v>3455014</v>
      </c>
      <c r="G11" s="22" t="s">
        <v>13</v>
      </c>
      <c r="H11" s="21" t="s">
        <v>21</v>
      </c>
      <c r="I11" s="42">
        <v>33000</v>
      </c>
      <c r="J11" s="21" t="s">
        <v>15</v>
      </c>
      <c r="K11" s="24" t="str">
        <f>IF(OR(D14="MOBIL",D14="CONOIL",D14="FORTE",D14="MRS",D14="OANDO",D14="TOTAL"),"MAJORS","INDEPENDENT")</f>
        <v>INDEPENDENT</v>
      </c>
    </row>
    <row r="12" spans="1:11" ht="18.75" x14ac:dyDescent="0.25">
      <c r="B12" s="26"/>
      <c r="C12" s="505" t="s">
        <v>22</v>
      </c>
      <c r="D12" s="505"/>
      <c r="E12" s="505"/>
      <c r="F12" s="505"/>
      <c r="G12" s="505"/>
      <c r="H12" s="505"/>
      <c r="I12" s="43">
        <f>SUM(I9:I11)</f>
        <v>99000</v>
      </c>
      <c r="J12" s="506"/>
      <c r="K12" s="506"/>
    </row>
    <row r="13" spans="1:11" s="28" customFormat="1" ht="19.5" thickBot="1" x14ac:dyDescent="0.3">
      <c r="A13" s="25"/>
      <c r="B13" s="26"/>
      <c r="C13" s="29"/>
      <c r="D13" s="30"/>
      <c r="E13" s="30"/>
      <c r="F13" s="30"/>
      <c r="G13" s="31"/>
      <c r="H13" s="30"/>
      <c r="I13" s="44"/>
      <c r="J13" s="507"/>
      <c r="K13" s="507"/>
    </row>
    <row r="14" spans="1:11" ht="25.5" customHeight="1" thickBot="1" x14ac:dyDescent="0.3">
      <c r="A14" s="5">
        <f>SUM(A5:A11)</f>
        <v>5</v>
      </c>
      <c r="B14" s="45">
        <v>6</v>
      </c>
      <c r="C14" s="46">
        <v>42865</v>
      </c>
      <c r="D14" s="47" t="s">
        <v>23</v>
      </c>
      <c r="E14" s="47">
        <v>31234</v>
      </c>
      <c r="F14" s="47">
        <v>3455034</v>
      </c>
      <c r="G14" s="48" t="s">
        <v>13</v>
      </c>
      <c r="H14" s="47" t="s">
        <v>24</v>
      </c>
      <c r="I14" s="49">
        <v>39887</v>
      </c>
      <c r="J14" s="50" t="s">
        <v>25</v>
      </c>
      <c r="K14" s="51" t="str">
        <f>IF(OR(D15="MOBIL",D15="CONOIL",D15="FORTE",D15="MRS",D15="OANDO",D15="TOTAL"),"MAJORS","INDEPENDENT")</f>
        <v>INDEPENDENT</v>
      </c>
    </row>
    <row r="15" spans="1:11" ht="18.75" x14ac:dyDescent="0.25">
      <c r="B15" s="52"/>
      <c r="C15" s="508" t="s">
        <v>26</v>
      </c>
      <c r="D15" s="508"/>
      <c r="E15" s="508"/>
      <c r="F15" s="508"/>
      <c r="G15" s="508"/>
      <c r="H15" s="508"/>
      <c r="I15" s="53">
        <f>SUM(I14)</f>
        <v>39887</v>
      </c>
      <c r="J15" s="509"/>
      <c r="K15" s="509"/>
    </row>
    <row r="16" spans="1:11" ht="19.5" thickBot="1" x14ac:dyDescent="0.3">
      <c r="B16" s="52"/>
      <c r="C16" s="52"/>
      <c r="D16" s="52"/>
      <c r="E16" s="54"/>
      <c r="F16" s="52"/>
      <c r="G16" s="52"/>
      <c r="H16" s="52"/>
      <c r="I16" s="52"/>
      <c r="J16" s="510"/>
      <c r="K16" s="510"/>
    </row>
    <row r="17" spans="1:11" ht="18.75" x14ac:dyDescent="0.25">
      <c r="A17" s="55">
        <v>1</v>
      </c>
      <c r="B17" s="56">
        <v>7</v>
      </c>
      <c r="C17" s="57">
        <v>42871</v>
      </c>
      <c r="D17" s="58" t="s">
        <v>27</v>
      </c>
      <c r="E17" s="59">
        <v>31300</v>
      </c>
      <c r="F17" s="58">
        <v>3456564</v>
      </c>
      <c r="G17" s="36" t="s">
        <v>13</v>
      </c>
      <c r="H17" s="58" t="s">
        <v>28</v>
      </c>
      <c r="I17" s="60">
        <v>40000</v>
      </c>
      <c r="J17" s="58" t="s">
        <v>15</v>
      </c>
      <c r="K17" s="38" t="str">
        <f t="shared" ref="K17:K30" si="0">IF(OR(D18="MOBIL",D18="CONOIL",D18="FORTE",D18="MRS",D18="OANDO",D18="TOTAL"),"MAJORS","INDEPENDENT")</f>
        <v>INDEPENDENT</v>
      </c>
    </row>
    <row r="18" spans="1:11" ht="18.75" x14ac:dyDescent="0.25">
      <c r="A18" s="55">
        <v>1</v>
      </c>
      <c r="B18" s="61">
        <v>8</v>
      </c>
      <c r="C18" s="62">
        <v>42871</v>
      </c>
      <c r="D18" s="63" t="s">
        <v>27</v>
      </c>
      <c r="E18" s="59">
        <v>31301</v>
      </c>
      <c r="F18" s="63">
        <v>3456562</v>
      </c>
      <c r="G18" s="16" t="s">
        <v>13</v>
      </c>
      <c r="H18" s="63" t="s">
        <v>29</v>
      </c>
      <c r="I18" s="64">
        <v>40000</v>
      </c>
      <c r="J18" s="63" t="s">
        <v>30</v>
      </c>
      <c r="K18" s="18" t="str">
        <f t="shared" si="0"/>
        <v>INDEPENDENT</v>
      </c>
    </row>
    <row r="19" spans="1:11" ht="18.75" x14ac:dyDescent="0.25">
      <c r="A19" s="55">
        <v>1</v>
      </c>
      <c r="B19" s="61">
        <v>9</v>
      </c>
      <c r="C19" s="62">
        <v>42871</v>
      </c>
      <c r="D19" s="63" t="s">
        <v>27</v>
      </c>
      <c r="E19" s="59">
        <v>31302</v>
      </c>
      <c r="F19" s="63">
        <v>3456563</v>
      </c>
      <c r="G19" s="16" t="s">
        <v>13</v>
      </c>
      <c r="H19" s="63" t="s">
        <v>31</v>
      </c>
      <c r="I19" s="64">
        <v>40000</v>
      </c>
      <c r="J19" s="63" t="s">
        <v>30</v>
      </c>
      <c r="K19" s="18" t="str">
        <f t="shared" si="0"/>
        <v>INDEPENDENT</v>
      </c>
    </row>
    <row r="20" spans="1:11" ht="21.75" customHeight="1" x14ac:dyDescent="0.25">
      <c r="A20" s="55">
        <v>1</v>
      </c>
      <c r="B20" s="61">
        <v>10</v>
      </c>
      <c r="C20" s="62">
        <v>42871</v>
      </c>
      <c r="D20" s="63" t="s">
        <v>27</v>
      </c>
      <c r="E20" s="59">
        <v>31303</v>
      </c>
      <c r="F20" s="63">
        <v>3456561</v>
      </c>
      <c r="G20" s="16" t="s">
        <v>13</v>
      </c>
      <c r="H20" s="63" t="s">
        <v>32</v>
      </c>
      <c r="I20" s="64">
        <v>40000</v>
      </c>
      <c r="J20" s="63" t="s">
        <v>30</v>
      </c>
      <c r="K20" s="18" t="str">
        <f t="shared" si="0"/>
        <v>INDEPENDENT</v>
      </c>
    </row>
    <row r="21" spans="1:11" ht="17.25" customHeight="1" x14ac:dyDescent="0.25">
      <c r="A21" s="55">
        <v>1</v>
      </c>
      <c r="B21" s="61">
        <v>11</v>
      </c>
      <c r="C21" s="62">
        <v>42871</v>
      </c>
      <c r="D21" s="63" t="s">
        <v>27</v>
      </c>
      <c r="E21" s="59">
        <v>31330</v>
      </c>
      <c r="F21" s="63">
        <v>3456560</v>
      </c>
      <c r="G21" s="16" t="s">
        <v>13</v>
      </c>
      <c r="H21" s="63" t="s">
        <v>33</v>
      </c>
      <c r="I21" s="64">
        <v>40000</v>
      </c>
      <c r="J21" s="63" t="s">
        <v>30</v>
      </c>
      <c r="K21" s="18" t="str">
        <f t="shared" si="0"/>
        <v>INDEPENDENT</v>
      </c>
    </row>
    <row r="22" spans="1:11" ht="18.75" x14ac:dyDescent="0.25">
      <c r="A22" s="55">
        <v>1</v>
      </c>
      <c r="B22" s="61">
        <v>12</v>
      </c>
      <c r="C22" s="62">
        <v>42871</v>
      </c>
      <c r="D22" s="63" t="s">
        <v>27</v>
      </c>
      <c r="E22" s="59">
        <v>31331</v>
      </c>
      <c r="F22" s="63">
        <v>3456550</v>
      </c>
      <c r="G22" s="16" t="s">
        <v>13</v>
      </c>
      <c r="H22" s="63" t="s">
        <v>34</v>
      </c>
      <c r="I22" s="64">
        <v>40000</v>
      </c>
      <c r="J22" s="63" t="s">
        <v>30</v>
      </c>
      <c r="K22" s="18" t="str">
        <f t="shared" si="0"/>
        <v>INDEPENDENT</v>
      </c>
    </row>
    <row r="23" spans="1:11" ht="18.75" x14ac:dyDescent="0.25">
      <c r="A23" s="55">
        <v>1</v>
      </c>
      <c r="B23" s="61">
        <v>13</v>
      </c>
      <c r="C23" s="62">
        <v>42871</v>
      </c>
      <c r="D23" s="63" t="s">
        <v>27</v>
      </c>
      <c r="E23" s="59">
        <v>31332</v>
      </c>
      <c r="F23" s="63">
        <v>3456558</v>
      </c>
      <c r="G23" s="16" t="s">
        <v>13</v>
      </c>
      <c r="H23" s="63" t="s">
        <v>35</v>
      </c>
      <c r="I23" s="64">
        <v>30000</v>
      </c>
      <c r="J23" s="63" t="s">
        <v>30</v>
      </c>
      <c r="K23" s="18" t="str">
        <f t="shared" si="0"/>
        <v>INDEPENDENT</v>
      </c>
    </row>
    <row r="24" spans="1:11" ht="20.25" customHeight="1" x14ac:dyDescent="0.25">
      <c r="A24" s="55">
        <v>1</v>
      </c>
      <c r="B24" s="61">
        <v>14</v>
      </c>
      <c r="C24" s="62">
        <v>42871</v>
      </c>
      <c r="D24" s="63" t="s">
        <v>27</v>
      </c>
      <c r="E24" s="59">
        <v>31341</v>
      </c>
      <c r="F24" s="63">
        <v>3456557</v>
      </c>
      <c r="G24" s="16" t="s">
        <v>13</v>
      </c>
      <c r="H24" s="63" t="s">
        <v>36</v>
      </c>
      <c r="I24" s="64">
        <v>32000</v>
      </c>
      <c r="J24" s="63" t="s">
        <v>30</v>
      </c>
      <c r="K24" s="18" t="str">
        <f t="shared" si="0"/>
        <v>INDEPENDENT</v>
      </c>
    </row>
    <row r="25" spans="1:11" ht="20.25" customHeight="1" x14ac:dyDescent="0.25">
      <c r="A25" s="55">
        <v>1</v>
      </c>
      <c r="B25" s="61">
        <v>15</v>
      </c>
      <c r="C25" s="62">
        <v>42871</v>
      </c>
      <c r="D25" s="63" t="s">
        <v>27</v>
      </c>
      <c r="E25" s="59">
        <v>31342</v>
      </c>
      <c r="F25" s="63">
        <v>3456556</v>
      </c>
      <c r="G25" s="16" t="s">
        <v>13</v>
      </c>
      <c r="H25" s="63" t="s">
        <v>37</v>
      </c>
      <c r="I25" s="64">
        <v>33000</v>
      </c>
      <c r="J25" s="63" t="s">
        <v>30</v>
      </c>
      <c r="K25" s="18" t="str">
        <f t="shared" si="0"/>
        <v>INDEPENDENT</v>
      </c>
    </row>
    <row r="26" spans="1:11" ht="18.75" x14ac:dyDescent="0.25">
      <c r="A26" s="55">
        <v>1</v>
      </c>
      <c r="B26" s="61">
        <v>16</v>
      </c>
      <c r="C26" s="62">
        <v>42871</v>
      </c>
      <c r="D26" s="63" t="s">
        <v>27</v>
      </c>
      <c r="E26" s="59">
        <v>31343</v>
      </c>
      <c r="F26" s="63">
        <v>3456555</v>
      </c>
      <c r="G26" s="16" t="s">
        <v>13</v>
      </c>
      <c r="H26" s="63" t="s">
        <v>38</v>
      </c>
      <c r="I26" s="64">
        <v>33000</v>
      </c>
      <c r="J26" s="63" t="s">
        <v>30</v>
      </c>
      <c r="K26" s="18" t="str">
        <f t="shared" si="0"/>
        <v>INDEPENDENT</v>
      </c>
    </row>
    <row r="27" spans="1:11" ht="15.75" customHeight="1" x14ac:dyDescent="0.25">
      <c r="A27" s="55">
        <v>1</v>
      </c>
      <c r="B27" s="61">
        <v>17</v>
      </c>
      <c r="C27" s="62">
        <v>42871</v>
      </c>
      <c r="D27" s="63" t="s">
        <v>27</v>
      </c>
      <c r="E27" s="59">
        <v>31304</v>
      </c>
      <c r="F27" s="63">
        <v>3456554</v>
      </c>
      <c r="G27" s="16" t="s">
        <v>13</v>
      </c>
      <c r="H27" s="63" t="s">
        <v>39</v>
      </c>
      <c r="I27" s="64">
        <v>33000</v>
      </c>
      <c r="J27" s="63" t="s">
        <v>30</v>
      </c>
      <c r="K27" s="18" t="str">
        <f t="shared" si="0"/>
        <v>INDEPENDENT</v>
      </c>
    </row>
    <row r="28" spans="1:11" ht="18.75" x14ac:dyDescent="0.25">
      <c r="A28" s="55">
        <v>1</v>
      </c>
      <c r="B28" s="61">
        <v>18</v>
      </c>
      <c r="C28" s="62">
        <v>42871</v>
      </c>
      <c r="D28" s="63" t="s">
        <v>27</v>
      </c>
      <c r="E28" s="59">
        <v>31305</v>
      </c>
      <c r="F28" s="63">
        <v>3456553</v>
      </c>
      <c r="G28" s="16" t="s">
        <v>13</v>
      </c>
      <c r="H28" s="63" t="s">
        <v>40</v>
      </c>
      <c r="I28" s="64">
        <v>33000</v>
      </c>
      <c r="J28" s="63" t="s">
        <v>30</v>
      </c>
      <c r="K28" s="18" t="str">
        <f t="shared" si="0"/>
        <v>INDEPENDENT</v>
      </c>
    </row>
    <row r="29" spans="1:11" ht="18.75" customHeight="1" x14ac:dyDescent="0.25">
      <c r="A29" s="55">
        <v>1</v>
      </c>
      <c r="B29" s="61">
        <v>19</v>
      </c>
      <c r="C29" s="62">
        <v>42871</v>
      </c>
      <c r="D29" s="63" t="s">
        <v>27</v>
      </c>
      <c r="E29" s="59">
        <v>31306</v>
      </c>
      <c r="F29" s="63">
        <v>3456552</v>
      </c>
      <c r="G29" s="16" t="s">
        <v>13</v>
      </c>
      <c r="H29" s="63" t="s">
        <v>41</v>
      </c>
      <c r="I29" s="64">
        <v>33000</v>
      </c>
      <c r="J29" s="63" t="s">
        <v>30</v>
      </c>
      <c r="K29" s="18" t="str">
        <f t="shared" si="0"/>
        <v>INDEPENDENT</v>
      </c>
    </row>
    <row r="30" spans="1:11" ht="14.25" customHeight="1" thickBot="1" x14ac:dyDescent="0.3">
      <c r="A30" s="55">
        <v>1</v>
      </c>
      <c r="B30" s="65">
        <v>20</v>
      </c>
      <c r="C30" s="66">
        <v>42871</v>
      </c>
      <c r="D30" s="67" t="s">
        <v>27</v>
      </c>
      <c r="E30" s="59">
        <v>31344</v>
      </c>
      <c r="F30" s="67">
        <v>3456551</v>
      </c>
      <c r="G30" s="22" t="s">
        <v>13</v>
      </c>
      <c r="H30" s="67" t="s">
        <v>42</v>
      </c>
      <c r="I30" s="68">
        <v>33000</v>
      </c>
      <c r="J30" s="67" t="s">
        <v>30</v>
      </c>
      <c r="K30" s="24" t="str">
        <f t="shared" si="0"/>
        <v>INDEPENDENT</v>
      </c>
    </row>
    <row r="31" spans="1:11" ht="18.75" x14ac:dyDescent="0.25">
      <c r="A31" s="55">
        <f>SUM(A17:A30)</f>
        <v>14</v>
      </c>
      <c r="B31" s="52"/>
      <c r="C31" s="511" t="s">
        <v>43</v>
      </c>
      <c r="D31" s="511"/>
      <c r="E31" s="511"/>
      <c r="F31" s="511"/>
      <c r="G31" s="511"/>
      <c r="H31" s="511"/>
      <c r="I31" s="69">
        <f>SUM(I17:I30)</f>
        <v>500000</v>
      </c>
      <c r="J31" s="509"/>
      <c r="K31" s="509"/>
    </row>
    <row r="34" spans="2:11" ht="15.75" thickBot="1" x14ac:dyDescent="0.3"/>
    <row r="35" spans="2:11" ht="15.75" thickBot="1" x14ac:dyDescent="0.3">
      <c r="C35" s="512" t="s">
        <v>44</v>
      </c>
      <c r="D35" s="513"/>
      <c r="E35" s="513"/>
      <c r="F35" s="513"/>
      <c r="G35" s="70">
        <v>0</v>
      </c>
      <c r="H35" s="70">
        <v>0</v>
      </c>
      <c r="I35" s="514">
        <f>SUM(H35:H36)</f>
        <v>704887</v>
      </c>
      <c r="J35" s="515"/>
    </row>
    <row r="36" spans="2:11" ht="16.5" thickTop="1" thickBot="1" x14ac:dyDescent="0.3">
      <c r="C36" s="518" t="s">
        <v>45</v>
      </c>
      <c r="D36" s="519"/>
      <c r="E36" s="519"/>
      <c r="F36" s="519"/>
      <c r="G36" s="71">
        <v>19</v>
      </c>
      <c r="H36" s="72">
        <f>SUM(I31,I15,I12,I7)</f>
        <v>704887</v>
      </c>
      <c r="I36" s="516"/>
      <c r="J36" s="517"/>
    </row>
    <row r="37" spans="2:11" ht="16.5" thickTop="1" thickBot="1" x14ac:dyDescent="0.3">
      <c r="C37" s="520" t="s">
        <v>46</v>
      </c>
      <c r="D37" s="521"/>
      <c r="E37" s="521"/>
      <c r="F37" s="521"/>
      <c r="G37" s="73">
        <f>SUM(G35:G36)</f>
        <v>19</v>
      </c>
      <c r="H37" s="522"/>
      <c r="I37" s="523"/>
      <c r="J37" s="524"/>
    </row>
    <row r="39" spans="2:11" ht="15.75" x14ac:dyDescent="0.25">
      <c r="B39" s="74" t="s">
        <v>47</v>
      </c>
      <c r="C39" s="74"/>
      <c r="D39" s="74"/>
      <c r="E39" s="75"/>
      <c r="F39" s="74"/>
      <c r="G39" s="74"/>
      <c r="H39" s="74"/>
      <c r="I39" s="76"/>
      <c r="J39" s="525" t="s">
        <v>48</v>
      </c>
      <c r="K39" s="525"/>
    </row>
    <row r="40" spans="2:11" ht="15.75" x14ac:dyDescent="0.25">
      <c r="B40" s="74"/>
      <c r="C40" s="74"/>
      <c r="D40" s="74"/>
      <c r="E40" s="75"/>
      <c r="F40" s="74"/>
      <c r="G40" s="74"/>
      <c r="H40" s="74"/>
      <c r="I40" s="74"/>
    </row>
    <row r="41" spans="2:11" ht="15.75" x14ac:dyDescent="0.25">
      <c r="B41" s="74"/>
      <c r="C41" s="74"/>
      <c r="D41" s="526" t="s">
        <v>49</v>
      </c>
      <c r="E41" s="526"/>
      <c r="F41" s="526"/>
      <c r="G41" s="74"/>
      <c r="H41" s="74"/>
      <c r="I41" s="74"/>
    </row>
    <row r="42" spans="2:11" ht="15.75" x14ac:dyDescent="0.25">
      <c r="B42" s="74"/>
      <c r="C42" s="74"/>
      <c r="D42" s="74"/>
      <c r="E42" s="527" t="s">
        <v>50</v>
      </c>
      <c r="F42" s="527"/>
      <c r="G42" s="527"/>
      <c r="H42" s="527"/>
      <c r="I42" s="74"/>
    </row>
  </sheetData>
  <mergeCells count="18">
    <mergeCell ref="C37:F37"/>
    <mergeCell ref="H37:J37"/>
    <mergeCell ref="J39:K39"/>
    <mergeCell ref="D41:F41"/>
    <mergeCell ref="E42:H42"/>
    <mergeCell ref="C15:H15"/>
    <mergeCell ref="J15:K16"/>
    <mergeCell ref="C31:H31"/>
    <mergeCell ref="J31:K31"/>
    <mergeCell ref="C35:F35"/>
    <mergeCell ref="I35:J36"/>
    <mergeCell ref="C36:F36"/>
    <mergeCell ref="B1:K1"/>
    <mergeCell ref="C2:K2"/>
    <mergeCell ref="C7:H7"/>
    <mergeCell ref="J7:K8"/>
    <mergeCell ref="C12:H12"/>
    <mergeCell ref="J12:K1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8"/>
  <sheetViews>
    <sheetView workbookViewId="0">
      <selection activeCell="F11" sqref="F11"/>
    </sheetView>
  </sheetViews>
  <sheetFormatPr defaultRowHeight="15" x14ac:dyDescent="0.25"/>
  <cols>
    <col min="1" max="1" width="13.140625" customWidth="1"/>
    <col min="2" max="2" width="12.28515625" bestFit="1" customWidth="1"/>
    <col min="3" max="3" width="18.85546875" bestFit="1" customWidth="1"/>
    <col min="4" max="4" width="23.5703125" bestFit="1" customWidth="1"/>
  </cols>
  <sheetData>
    <row r="3" spans="1:3" x14ac:dyDescent="0.25">
      <c r="A3" s="295" t="s">
        <v>1610</v>
      </c>
      <c r="B3" t="s">
        <v>1612</v>
      </c>
      <c r="C3" t="s">
        <v>1613</v>
      </c>
    </row>
    <row r="4" spans="1:3" x14ac:dyDescent="0.25">
      <c r="A4" s="296" t="s">
        <v>15</v>
      </c>
      <c r="B4" s="297">
        <v>22</v>
      </c>
      <c r="C4" s="297">
        <v>205000</v>
      </c>
    </row>
    <row r="5" spans="1:3" x14ac:dyDescent="0.25">
      <c r="A5" s="296" t="s">
        <v>25</v>
      </c>
      <c r="B5" s="297">
        <v>6</v>
      </c>
      <c r="C5" s="297">
        <v>39887</v>
      </c>
    </row>
    <row r="6" spans="1:3" x14ac:dyDescent="0.25">
      <c r="A6" s="296" t="s">
        <v>30</v>
      </c>
      <c r="B6" s="297">
        <v>182</v>
      </c>
      <c r="C6" s="297">
        <v>460000</v>
      </c>
    </row>
    <row r="7" spans="1:3" x14ac:dyDescent="0.25">
      <c r="A7" s="314" t="s">
        <v>27</v>
      </c>
      <c r="B7" s="297">
        <v>182</v>
      </c>
      <c r="C7" s="297">
        <v>460000</v>
      </c>
    </row>
    <row r="8" spans="1:3" x14ac:dyDescent="0.25">
      <c r="A8" s="296" t="s">
        <v>1611</v>
      </c>
      <c r="B8" s="297">
        <v>210</v>
      </c>
      <c r="C8" s="297">
        <v>704887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opLeftCell="A8" workbookViewId="0">
      <selection activeCell="I4" sqref="A1:K35"/>
    </sheetView>
  </sheetViews>
  <sheetFormatPr defaultRowHeight="15" x14ac:dyDescent="0.25"/>
  <cols>
    <col min="1" max="1" width="9.140625" style="5"/>
    <col min="2" max="2" width="9.140625" style="2"/>
    <col min="3" max="3" width="15.140625" style="2" customWidth="1"/>
    <col min="4" max="4" width="19.140625" style="2" customWidth="1"/>
    <col min="5" max="5" width="10.140625" style="6" customWidth="1"/>
    <col min="6" max="6" width="17.28515625" style="2" customWidth="1"/>
    <col min="7" max="7" width="16.28515625" style="2" customWidth="1"/>
    <col min="8" max="8" width="18.28515625" style="2" customWidth="1"/>
    <col min="9" max="9" width="11.85546875" style="2" customWidth="1"/>
    <col min="10" max="10" width="16.7109375" style="2" customWidth="1"/>
    <col min="11" max="11" width="23.140625" style="2" customWidth="1"/>
    <col min="12" max="16384" width="9.140625" style="2"/>
  </cols>
  <sheetData>
    <row r="1" spans="1:11" ht="25.5" customHeight="1" x14ac:dyDescent="0.25">
      <c r="A1" s="1"/>
      <c r="B1" s="503" t="s">
        <v>0</v>
      </c>
      <c r="C1" s="503"/>
      <c r="D1" s="503"/>
      <c r="E1" s="503"/>
      <c r="F1" s="503"/>
      <c r="G1" s="503"/>
      <c r="H1" s="503"/>
      <c r="I1" s="503"/>
      <c r="J1" s="503"/>
      <c r="K1" s="503"/>
    </row>
    <row r="2" spans="1:11" ht="23.25" customHeight="1" x14ac:dyDescent="0.25">
      <c r="A2" s="3"/>
      <c r="B2" s="4"/>
      <c r="C2" s="504" t="s">
        <v>1</v>
      </c>
      <c r="D2" s="504"/>
      <c r="E2" s="504"/>
      <c r="F2" s="504"/>
      <c r="G2" s="504"/>
      <c r="H2" s="504"/>
      <c r="I2" s="504"/>
      <c r="J2" s="504"/>
      <c r="K2" s="504"/>
    </row>
    <row r="3" spans="1:11" ht="15.75" thickBot="1" x14ac:dyDescent="0.3"/>
    <row r="4" spans="1:11" s="12" customFormat="1" ht="37.5" customHeight="1" thickBot="1" x14ac:dyDescent="0.3">
      <c r="A4" s="7"/>
      <c r="B4" s="291" t="s">
        <v>2</v>
      </c>
      <c r="C4" s="292" t="s">
        <v>3</v>
      </c>
      <c r="D4" s="292" t="s">
        <v>4</v>
      </c>
      <c r="E4" s="292" t="s">
        <v>5</v>
      </c>
      <c r="F4" s="292" t="s">
        <v>6</v>
      </c>
      <c r="G4" s="293" t="s">
        <v>7</v>
      </c>
      <c r="H4" s="292" t="s">
        <v>8</v>
      </c>
      <c r="I4" s="292" t="s">
        <v>9</v>
      </c>
      <c r="J4" s="292" t="s">
        <v>10</v>
      </c>
      <c r="K4" s="294" t="s">
        <v>11</v>
      </c>
    </row>
    <row r="5" spans="1:11" ht="18.75" x14ac:dyDescent="0.25">
      <c r="A5" s="5">
        <v>1</v>
      </c>
      <c r="B5" s="286">
        <v>1</v>
      </c>
      <c r="C5" s="14">
        <v>42863</v>
      </c>
      <c r="D5" s="287" t="s">
        <v>12</v>
      </c>
      <c r="E5" s="287">
        <v>31236</v>
      </c>
      <c r="F5" s="287">
        <v>3456312</v>
      </c>
      <c r="G5" s="288" t="s">
        <v>13</v>
      </c>
      <c r="H5" s="287" t="s">
        <v>14</v>
      </c>
      <c r="I5" s="289">
        <v>33000</v>
      </c>
      <c r="J5" s="287" t="s">
        <v>15</v>
      </c>
      <c r="K5" s="290" t="str">
        <f t="shared" ref="K5:K10" si="0">IF(OR(D6="MOBIL",D6="CONOIL",D6="FORTE",D6="MRS",D6="OANDO",D6="TOTAL"),"MAJORS","INDEPENDENT")</f>
        <v>INDEPENDENT</v>
      </c>
    </row>
    <row r="6" spans="1:11" ht="18.75" x14ac:dyDescent="0.25">
      <c r="A6" s="5">
        <v>1</v>
      </c>
      <c r="B6" s="281">
        <v>2</v>
      </c>
      <c r="C6" s="39">
        <v>42863</v>
      </c>
      <c r="D6" s="15" t="s">
        <v>12</v>
      </c>
      <c r="E6" s="15">
        <v>31235</v>
      </c>
      <c r="F6" s="15">
        <v>3456311</v>
      </c>
      <c r="G6" s="16" t="s">
        <v>13</v>
      </c>
      <c r="H6" s="15" t="s">
        <v>16</v>
      </c>
      <c r="I6" s="17">
        <v>33000</v>
      </c>
      <c r="J6" s="15" t="s">
        <v>15</v>
      </c>
      <c r="K6" s="282" t="str">
        <f t="shared" si="0"/>
        <v>INDEPENDENT</v>
      </c>
    </row>
    <row r="7" spans="1:11" ht="18.75" x14ac:dyDescent="0.25">
      <c r="A7" s="5">
        <v>1</v>
      </c>
      <c r="B7" s="281">
        <v>3</v>
      </c>
      <c r="C7" s="39">
        <v>42864</v>
      </c>
      <c r="D7" s="15" t="s">
        <v>18</v>
      </c>
      <c r="E7" s="15">
        <v>31232</v>
      </c>
      <c r="F7" s="15">
        <v>3455012</v>
      </c>
      <c r="G7" s="16" t="s">
        <v>13</v>
      </c>
      <c r="H7" s="15" t="s">
        <v>19</v>
      </c>
      <c r="I7" s="40">
        <v>33000</v>
      </c>
      <c r="J7" s="15" t="s">
        <v>15</v>
      </c>
      <c r="K7" s="282" t="str">
        <f t="shared" si="0"/>
        <v>INDEPENDENT</v>
      </c>
    </row>
    <row r="8" spans="1:11" ht="18.75" x14ac:dyDescent="0.25">
      <c r="A8" s="5">
        <v>1</v>
      </c>
      <c r="B8" s="281">
        <v>4</v>
      </c>
      <c r="C8" s="39">
        <v>42864</v>
      </c>
      <c r="D8" s="15" t="s">
        <v>18</v>
      </c>
      <c r="E8" s="15">
        <v>31231</v>
      </c>
      <c r="F8" s="15">
        <v>3455015</v>
      </c>
      <c r="G8" s="16" t="s">
        <v>13</v>
      </c>
      <c r="H8" s="15" t="s">
        <v>20</v>
      </c>
      <c r="I8" s="40">
        <v>33000</v>
      </c>
      <c r="J8" s="15" t="s">
        <v>15</v>
      </c>
      <c r="K8" s="282" t="str">
        <f t="shared" si="0"/>
        <v>INDEPENDENT</v>
      </c>
    </row>
    <row r="9" spans="1:11" ht="18.75" x14ac:dyDescent="0.25">
      <c r="A9" s="5">
        <v>1</v>
      </c>
      <c r="B9" s="281">
        <v>5</v>
      </c>
      <c r="C9" s="39">
        <v>42864</v>
      </c>
      <c r="D9" s="15" t="s">
        <v>18</v>
      </c>
      <c r="E9" s="15">
        <v>31233</v>
      </c>
      <c r="F9" s="15">
        <v>3455014</v>
      </c>
      <c r="G9" s="16" t="s">
        <v>13</v>
      </c>
      <c r="H9" s="15" t="s">
        <v>21</v>
      </c>
      <c r="I9" s="40">
        <v>33000</v>
      </c>
      <c r="J9" s="15" t="s">
        <v>15</v>
      </c>
      <c r="K9" s="282" t="str">
        <f t="shared" si="0"/>
        <v>INDEPENDENT</v>
      </c>
    </row>
    <row r="10" spans="1:11" ht="25.5" customHeight="1" x14ac:dyDescent="0.25">
      <c r="A10" s="5">
        <f>SUM(A5:A9)</f>
        <v>5</v>
      </c>
      <c r="B10" s="281">
        <v>6</v>
      </c>
      <c r="C10" s="39">
        <v>42865</v>
      </c>
      <c r="D10" s="63" t="s">
        <v>23</v>
      </c>
      <c r="E10" s="63">
        <v>31234</v>
      </c>
      <c r="F10" s="63">
        <v>3455034</v>
      </c>
      <c r="G10" s="16" t="s">
        <v>13</v>
      </c>
      <c r="H10" s="63" t="s">
        <v>24</v>
      </c>
      <c r="I10" s="40">
        <v>39887</v>
      </c>
      <c r="J10" s="15" t="s">
        <v>25</v>
      </c>
      <c r="K10" s="282" t="str">
        <f t="shared" si="0"/>
        <v>INDEPENDENT</v>
      </c>
    </row>
    <row r="11" spans="1:11" ht="18.75" x14ac:dyDescent="0.25">
      <c r="A11" s="55">
        <v>1</v>
      </c>
      <c r="B11" s="284">
        <v>7</v>
      </c>
      <c r="C11" s="39">
        <v>42871</v>
      </c>
      <c r="D11" s="63" t="s">
        <v>27</v>
      </c>
      <c r="E11" s="15">
        <v>31300</v>
      </c>
      <c r="F11" s="63">
        <v>3456564</v>
      </c>
      <c r="G11" s="16" t="s">
        <v>13</v>
      </c>
      <c r="H11" s="63" t="s">
        <v>28</v>
      </c>
      <c r="I11" s="40">
        <v>40000</v>
      </c>
      <c r="J11" s="63" t="s">
        <v>15</v>
      </c>
      <c r="K11" s="282" t="str">
        <f t="shared" ref="K11:K24" si="1">IF(OR(D12="MOBIL",D12="CONOIL",D12="FORTE",D12="MRS",D12="OANDO",D12="TOTAL"),"MAJORS","INDEPENDENT")</f>
        <v>INDEPENDENT</v>
      </c>
    </row>
    <row r="12" spans="1:11" ht="18.75" x14ac:dyDescent="0.25">
      <c r="A12" s="55">
        <v>1</v>
      </c>
      <c r="B12" s="284">
        <v>8</v>
      </c>
      <c r="C12" s="39">
        <v>42871</v>
      </c>
      <c r="D12" s="63" t="s">
        <v>27</v>
      </c>
      <c r="E12" s="15">
        <v>31301</v>
      </c>
      <c r="F12" s="63">
        <v>3456562</v>
      </c>
      <c r="G12" s="16" t="s">
        <v>13</v>
      </c>
      <c r="H12" s="63" t="s">
        <v>29</v>
      </c>
      <c r="I12" s="40">
        <v>40000</v>
      </c>
      <c r="J12" s="63" t="s">
        <v>30</v>
      </c>
      <c r="K12" s="282" t="str">
        <f t="shared" si="1"/>
        <v>INDEPENDENT</v>
      </c>
    </row>
    <row r="13" spans="1:11" ht="18.75" x14ac:dyDescent="0.25">
      <c r="A13" s="55">
        <v>1</v>
      </c>
      <c r="B13" s="284">
        <v>9</v>
      </c>
      <c r="C13" s="39">
        <v>42871</v>
      </c>
      <c r="D13" s="63" t="s">
        <v>27</v>
      </c>
      <c r="E13" s="15">
        <v>31302</v>
      </c>
      <c r="F13" s="63">
        <v>3456563</v>
      </c>
      <c r="G13" s="16" t="s">
        <v>13</v>
      </c>
      <c r="H13" s="63" t="s">
        <v>31</v>
      </c>
      <c r="I13" s="40">
        <v>40000</v>
      </c>
      <c r="J13" s="63" t="s">
        <v>30</v>
      </c>
      <c r="K13" s="282" t="str">
        <f t="shared" si="1"/>
        <v>INDEPENDENT</v>
      </c>
    </row>
    <row r="14" spans="1:11" ht="21.75" customHeight="1" x14ac:dyDescent="0.25">
      <c r="A14" s="55">
        <v>1</v>
      </c>
      <c r="B14" s="284">
        <v>10</v>
      </c>
      <c r="C14" s="39">
        <v>42871</v>
      </c>
      <c r="D14" s="63" t="s">
        <v>27</v>
      </c>
      <c r="E14" s="15">
        <v>31303</v>
      </c>
      <c r="F14" s="63">
        <v>3456561</v>
      </c>
      <c r="G14" s="16" t="s">
        <v>13</v>
      </c>
      <c r="H14" s="63" t="s">
        <v>32</v>
      </c>
      <c r="I14" s="40">
        <v>40000</v>
      </c>
      <c r="J14" s="63" t="s">
        <v>30</v>
      </c>
      <c r="K14" s="282" t="str">
        <f t="shared" si="1"/>
        <v>INDEPENDENT</v>
      </c>
    </row>
    <row r="15" spans="1:11" ht="17.25" customHeight="1" x14ac:dyDescent="0.25">
      <c r="A15" s="55">
        <v>1</v>
      </c>
      <c r="B15" s="284">
        <v>11</v>
      </c>
      <c r="C15" s="39">
        <v>42871</v>
      </c>
      <c r="D15" s="63" t="s">
        <v>27</v>
      </c>
      <c r="E15" s="15">
        <v>31330</v>
      </c>
      <c r="F15" s="63">
        <v>3456560</v>
      </c>
      <c r="G15" s="16" t="s">
        <v>13</v>
      </c>
      <c r="H15" s="63" t="s">
        <v>33</v>
      </c>
      <c r="I15" s="40">
        <v>40000</v>
      </c>
      <c r="J15" s="63" t="s">
        <v>30</v>
      </c>
      <c r="K15" s="282" t="str">
        <f t="shared" si="1"/>
        <v>INDEPENDENT</v>
      </c>
    </row>
    <row r="16" spans="1:11" ht="18.75" x14ac:dyDescent="0.25">
      <c r="A16" s="55">
        <v>1</v>
      </c>
      <c r="B16" s="284">
        <v>12</v>
      </c>
      <c r="C16" s="39">
        <v>42871</v>
      </c>
      <c r="D16" s="63" t="s">
        <v>27</v>
      </c>
      <c r="E16" s="15">
        <v>31331</v>
      </c>
      <c r="F16" s="63">
        <v>3456550</v>
      </c>
      <c r="G16" s="16" t="s">
        <v>13</v>
      </c>
      <c r="H16" s="63" t="s">
        <v>34</v>
      </c>
      <c r="I16" s="40">
        <v>40000</v>
      </c>
      <c r="J16" s="63" t="s">
        <v>30</v>
      </c>
      <c r="K16" s="282" t="str">
        <f t="shared" si="1"/>
        <v>INDEPENDENT</v>
      </c>
    </row>
    <row r="17" spans="1:11" ht="18.75" x14ac:dyDescent="0.25">
      <c r="A17" s="55">
        <v>1</v>
      </c>
      <c r="B17" s="284">
        <v>13</v>
      </c>
      <c r="C17" s="39">
        <v>42871</v>
      </c>
      <c r="D17" s="63" t="s">
        <v>27</v>
      </c>
      <c r="E17" s="15">
        <v>31332</v>
      </c>
      <c r="F17" s="63">
        <v>3456558</v>
      </c>
      <c r="G17" s="16" t="s">
        <v>13</v>
      </c>
      <c r="H17" s="63" t="s">
        <v>35</v>
      </c>
      <c r="I17" s="40">
        <v>30000</v>
      </c>
      <c r="J17" s="63" t="s">
        <v>30</v>
      </c>
      <c r="K17" s="282" t="str">
        <f t="shared" si="1"/>
        <v>INDEPENDENT</v>
      </c>
    </row>
    <row r="18" spans="1:11" ht="20.25" customHeight="1" x14ac:dyDescent="0.25">
      <c r="A18" s="55">
        <v>1</v>
      </c>
      <c r="B18" s="284">
        <v>14</v>
      </c>
      <c r="C18" s="39">
        <v>42871</v>
      </c>
      <c r="D18" s="63" t="s">
        <v>27</v>
      </c>
      <c r="E18" s="15">
        <v>31341</v>
      </c>
      <c r="F18" s="63">
        <v>3456557</v>
      </c>
      <c r="G18" s="16" t="s">
        <v>13</v>
      </c>
      <c r="H18" s="63" t="s">
        <v>36</v>
      </c>
      <c r="I18" s="40">
        <v>32000</v>
      </c>
      <c r="J18" s="63" t="s">
        <v>30</v>
      </c>
      <c r="K18" s="282" t="str">
        <f t="shared" si="1"/>
        <v>INDEPENDENT</v>
      </c>
    </row>
    <row r="19" spans="1:11" ht="20.25" customHeight="1" x14ac:dyDescent="0.25">
      <c r="A19" s="55">
        <v>1</v>
      </c>
      <c r="B19" s="284">
        <v>15</v>
      </c>
      <c r="C19" s="39">
        <v>42871</v>
      </c>
      <c r="D19" s="63" t="s">
        <v>27</v>
      </c>
      <c r="E19" s="15">
        <v>31342</v>
      </c>
      <c r="F19" s="63">
        <v>3456556</v>
      </c>
      <c r="G19" s="16" t="s">
        <v>13</v>
      </c>
      <c r="H19" s="63" t="s">
        <v>37</v>
      </c>
      <c r="I19" s="40">
        <v>33000</v>
      </c>
      <c r="J19" s="63" t="s">
        <v>30</v>
      </c>
      <c r="K19" s="282" t="str">
        <f t="shared" si="1"/>
        <v>INDEPENDENT</v>
      </c>
    </row>
    <row r="20" spans="1:11" ht="18.75" x14ac:dyDescent="0.25">
      <c r="A20" s="55">
        <v>1</v>
      </c>
      <c r="B20" s="284">
        <v>16</v>
      </c>
      <c r="C20" s="39">
        <v>42871</v>
      </c>
      <c r="D20" s="63" t="s">
        <v>27</v>
      </c>
      <c r="E20" s="15">
        <v>31343</v>
      </c>
      <c r="F20" s="63">
        <v>3456555</v>
      </c>
      <c r="G20" s="16" t="s">
        <v>13</v>
      </c>
      <c r="H20" s="63" t="s">
        <v>38</v>
      </c>
      <c r="I20" s="40">
        <v>33000</v>
      </c>
      <c r="J20" s="63" t="s">
        <v>30</v>
      </c>
      <c r="K20" s="282" t="str">
        <f t="shared" si="1"/>
        <v>INDEPENDENT</v>
      </c>
    </row>
    <row r="21" spans="1:11" ht="15.75" customHeight="1" x14ac:dyDescent="0.25">
      <c r="A21" s="55">
        <v>1</v>
      </c>
      <c r="B21" s="284">
        <v>17</v>
      </c>
      <c r="C21" s="39">
        <v>42871</v>
      </c>
      <c r="D21" s="63" t="s">
        <v>27</v>
      </c>
      <c r="E21" s="15">
        <v>31304</v>
      </c>
      <c r="F21" s="63">
        <v>3456554</v>
      </c>
      <c r="G21" s="16" t="s">
        <v>13</v>
      </c>
      <c r="H21" s="63" t="s">
        <v>39</v>
      </c>
      <c r="I21" s="40">
        <v>33000</v>
      </c>
      <c r="J21" s="63" t="s">
        <v>30</v>
      </c>
      <c r="K21" s="282" t="str">
        <f t="shared" si="1"/>
        <v>INDEPENDENT</v>
      </c>
    </row>
    <row r="22" spans="1:11" ht="18.75" x14ac:dyDescent="0.25">
      <c r="A22" s="55">
        <v>1</v>
      </c>
      <c r="B22" s="284">
        <v>18</v>
      </c>
      <c r="C22" s="39">
        <v>42871</v>
      </c>
      <c r="D22" s="63" t="s">
        <v>27</v>
      </c>
      <c r="E22" s="15">
        <v>31305</v>
      </c>
      <c r="F22" s="63">
        <v>3456553</v>
      </c>
      <c r="G22" s="16" t="s">
        <v>13</v>
      </c>
      <c r="H22" s="63" t="s">
        <v>40</v>
      </c>
      <c r="I22" s="40">
        <v>33000</v>
      </c>
      <c r="J22" s="63" t="s">
        <v>30</v>
      </c>
      <c r="K22" s="282" t="str">
        <f t="shared" si="1"/>
        <v>INDEPENDENT</v>
      </c>
    </row>
    <row r="23" spans="1:11" ht="18.75" customHeight="1" x14ac:dyDescent="0.25">
      <c r="A23" s="55">
        <v>1</v>
      </c>
      <c r="B23" s="284">
        <v>19</v>
      </c>
      <c r="C23" s="39">
        <v>42871</v>
      </c>
      <c r="D23" s="63" t="s">
        <v>27</v>
      </c>
      <c r="E23" s="15">
        <v>31306</v>
      </c>
      <c r="F23" s="63">
        <v>3456552</v>
      </c>
      <c r="G23" s="16" t="s">
        <v>13</v>
      </c>
      <c r="H23" s="63" t="s">
        <v>41</v>
      </c>
      <c r="I23" s="40">
        <v>33000</v>
      </c>
      <c r="J23" s="63" t="s">
        <v>30</v>
      </c>
      <c r="K23" s="282" t="str">
        <f t="shared" si="1"/>
        <v>INDEPENDENT</v>
      </c>
    </row>
    <row r="24" spans="1:11" ht="14.25" customHeight="1" thickBot="1" x14ac:dyDescent="0.3">
      <c r="A24" s="55">
        <v>1</v>
      </c>
      <c r="B24" s="285">
        <v>20</v>
      </c>
      <c r="C24" s="41">
        <v>42871</v>
      </c>
      <c r="D24" s="67" t="s">
        <v>27</v>
      </c>
      <c r="E24" s="21">
        <v>31344</v>
      </c>
      <c r="F24" s="67">
        <v>3456551</v>
      </c>
      <c r="G24" s="22" t="s">
        <v>13</v>
      </c>
      <c r="H24" s="67" t="s">
        <v>42</v>
      </c>
      <c r="I24" s="42">
        <v>33000</v>
      </c>
      <c r="J24" s="67" t="s">
        <v>30</v>
      </c>
      <c r="K24" s="283" t="str">
        <f t="shared" si="1"/>
        <v>INDEPENDENT</v>
      </c>
    </row>
    <row r="27" spans="1:11" ht="15.75" thickBot="1" x14ac:dyDescent="0.3"/>
    <row r="28" spans="1:11" ht="15.75" thickBot="1" x14ac:dyDescent="0.3">
      <c r="C28" s="512" t="s">
        <v>44</v>
      </c>
      <c r="D28" s="513"/>
      <c r="E28" s="513"/>
      <c r="F28" s="513"/>
      <c r="G28" s="70">
        <v>0</v>
      </c>
      <c r="H28" s="70">
        <v>0</v>
      </c>
      <c r="I28" s="514" t="e">
        <f>SUM(H28:H29)</f>
        <v>#REF!</v>
      </c>
      <c r="J28" s="515"/>
    </row>
    <row r="29" spans="1:11" ht="16.5" thickTop="1" thickBot="1" x14ac:dyDescent="0.3">
      <c r="C29" s="518" t="s">
        <v>45</v>
      </c>
      <c r="D29" s="519"/>
      <c r="E29" s="519"/>
      <c r="F29" s="519"/>
      <c r="G29" s="71">
        <v>19</v>
      </c>
      <c r="H29" s="72" t="e">
        <f>SUM(#REF!,#REF!,#REF!,#REF!)</f>
        <v>#REF!</v>
      </c>
      <c r="I29" s="516"/>
      <c r="J29" s="517"/>
    </row>
    <row r="30" spans="1:11" ht="16.5" thickTop="1" thickBot="1" x14ac:dyDescent="0.3">
      <c r="C30" s="520" t="s">
        <v>46</v>
      </c>
      <c r="D30" s="521"/>
      <c r="E30" s="521"/>
      <c r="F30" s="521"/>
      <c r="G30" s="73">
        <f>SUM(G28:G29)</f>
        <v>19</v>
      </c>
      <c r="H30" s="522"/>
      <c r="I30" s="523"/>
      <c r="J30" s="524"/>
    </row>
    <row r="32" spans="1:11" ht="15.75" x14ac:dyDescent="0.25">
      <c r="B32" s="74" t="s">
        <v>47</v>
      </c>
      <c r="C32" s="74"/>
      <c r="D32" s="74"/>
      <c r="E32" s="280"/>
      <c r="F32" s="74"/>
      <c r="G32" s="74"/>
      <c r="H32" s="74"/>
      <c r="I32" s="76"/>
      <c r="J32" s="525" t="s">
        <v>48</v>
      </c>
      <c r="K32" s="525"/>
    </row>
    <row r="33" spans="2:9" ht="15.75" x14ac:dyDescent="0.25">
      <c r="B33" s="74"/>
      <c r="C33" s="74"/>
      <c r="D33" s="74"/>
      <c r="E33" s="280"/>
      <c r="F33" s="74"/>
      <c r="G33" s="74"/>
      <c r="H33" s="74"/>
      <c r="I33" s="74"/>
    </row>
    <row r="34" spans="2:9" ht="15.75" x14ac:dyDescent="0.25">
      <c r="B34" s="74"/>
      <c r="C34" s="74"/>
      <c r="D34" s="526" t="s">
        <v>49</v>
      </c>
      <c r="E34" s="526"/>
      <c r="F34" s="526"/>
      <c r="G34" s="74"/>
      <c r="H34" s="74"/>
      <c r="I34" s="74"/>
    </row>
    <row r="35" spans="2:9" ht="15.75" x14ac:dyDescent="0.25">
      <c r="B35" s="74"/>
      <c r="C35" s="74"/>
      <c r="D35" s="74"/>
      <c r="E35" s="527" t="s">
        <v>50</v>
      </c>
      <c r="F35" s="527"/>
      <c r="G35" s="527"/>
      <c r="H35" s="527"/>
      <c r="I35" s="74"/>
    </row>
  </sheetData>
  <autoFilter ref="B4:K4"/>
  <mergeCells count="10">
    <mergeCell ref="C30:F30"/>
    <mergeCell ref="H30:J30"/>
    <mergeCell ref="J32:K32"/>
    <mergeCell ref="D34:F34"/>
    <mergeCell ref="E35:H35"/>
    <mergeCell ref="C28:F28"/>
    <mergeCell ref="I28:J29"/>
    <mergeCell ref="C29:F29"/>
    <mergeCell ref="B1:K1"/>
    <mergeCell ref="C2:K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5"/>
  <sheetViews>
    <sheetView topLeftCell="A272" zoomScale="50" zoomScaleNormal="50" workbookViewId="0">
      <selection activeCell="B290" sqref="B1:K290"/>
    </sheetView>
  </sheetViews>
  <sheetFormatPr defaultRowHeight="18.75" x14ac:dyDescent="0.25"/>
  <cols>
    <col min="1" max="1" width="9.140625" style="262"/>
    <col min="2" max="2" width="14.85546875" style="52" bestFit="1" customWidth="1"/>
    <col min="3" max="3" width="28.85546875" style="2" customWidth="1"/>
    <col min="4" max="4" width="31.28515625" style="2" customWidth="1"/>
    <col min="5" max="5" width="23.7109375" style="2" customWidth="1"/>
    <col min="6" max="6" width="17.140625" style="2" customWidth="1"/>
    <col min="7" max="7" width="18.28515625" style="2" customWidth="1"/>
    <col min="8" max="8" width="22.85546875" style="2" customWidth="1"/>
    <col min="9" max="9" width="17.42578125" style="2" customWidth="1"/>
    <col min="10" max="10" width="33.140625" style="2" customWidth="1"/>
    <col min="11" max="11" width="33.7109375" style="2" customWidth="1"/>
    <col min="12" max="12" width="43.42578125" style="2" customWidth="1"/>
    <col min="13" max="16384" width="9.140625" style="2"/>
  </cols>
  <sheetData>
    <row r="1" spans="1:12" s="126" customFormat="1" ht="23.25" customHeight="1" x14ac:dyDescent="0.25">
      <c r="A1" s="257"/>
      <c r="B1" s="529" t="s">
        <v>1030</v>
      </c>
      <c r="C1" s="529"/>
      <c r="D1" s="529"/>
      <c r="E1" s="529"/>
      <c r="F1" s="529"/>
      <c r="G1" s="529"/>
      <c r="H1" s="529"/>
      <c r="I1" s="529"/>
      <c r="J1" s="529"/>
      <c r="K1" s="529"/>
      <c r="L1" s="125"/>
    </row>
    <row r="2" spans="1:12" s="126" customFormat="1" ht="18" customHeight="1" x14ac:dyDescent="0.25">
      <c r="A2" s="258"/>
      <c r="B2" s="127"/>
      <c r="C2" s="128"/>
      <c r="D2" s="129"/>
      <c r="E2" s="129"/>
      <c r="F2" s="129"/>
      <c r="G2" s="130"/>
      <c r="H2" s="129"/>
      <c r="I2" s="128"/>
      <c r="J2" s="129"/>
      <c r="K2" s="129"/>
    </row>
    <row r="3" spans="1:12" s="126" customFormat="1" ht="41.25" customHeight="1" x14ac:dyDescent="0.25">
      <c r="A3" s="259"/>
      <c r="B3" s="530" t="s">
        <v>1031</v>
      </c>
      <c r="C3" s="530"/>
      <c r="D3" s="530"/>
      <c r="E3" s="530"/>
      <c r="F3" s="530"/>
      <c r="G3" s="530"/>
      <c r="H3" s="530"/>
      <c r="I3" s="530"/>
      <c r="J3" s="530"/>
      <c r="K3" s="530"/>
    </row>
    <row r="4" spans="1:12" s="126" customFormat="1" ht="41.25" customHeight="1" thickBot="1" x14ac:dyDescent="0.3">
      <c r="A4" s="259"/>
      <c r="B4" s="131"/>
      <c r="C4" s="132"/>
      <c r="D4" s="132"/>
      <c r="E4" s="132"/>
      <c r="F4" s="132"/>
      <c r="G4" s="132"/>
      <c r="H4" s="132"/>
      <c r="I4" s="132"/>
      <c r="J4" s="132"/>
      <c r="K4" s="132"/>
    </row>
    <row r="5" spans="1:12" s="136" customFormat="1" ht="37.5" x14ac:dyDescent="0.25">
      <c r="A5" s="260"/>
      <c r="B5" s="133" t="s">
        <v>2</v>
      </c>
      <c r="C5" s="134" t="s">
        <v>3</v>
      </c>
      <c r="D5" s="134" t="s">
        <v>4</v>
      </c>
      <c r="E5" s="134" t="s">
        <v>5</v>
      </c>
      <c r="F5" s="9" t="s">
        <v>6</v>
      </c>
      <c r="G5" s="10" t="s">
        <v>7</v>
      </c>
      <c r="H5" s="134" t="s">
        <v>8</v>
      </c>
      <c r="I5" s="9" t="s">
        <v>9</v>
      </c>
      <c r="J5" s="134" t="s">
        <v>10</v>
      </c>
      <c r="K5" s="135" t="s">
        <v>11</v>
      </c>
    </row>
    <row r="6" spans="1:12" s="142" customFormat="1" x14ac:dyDescent="0.25">
      <c r="A6" s="260"/>
      <c r="B6" s="137">
        <v>1</v>
      </c>
      <c r="C6" s="138">
        <v>42858</v>
      </c>
      <c r="D6" s="59" t="s">
        <v>1032</v>
      </c>
      <c r="E6" s="139">
        <v>128666</v>
      </c>
      <c r="F6" s="140">
        <v>3454935</v>
      </c>
      <c r="G6" s="141" t="s">
        <v>13</v>
      </c>
      <c r="H6" s="59" t="s">
        <v>1033</v>
      </c>
      <c r="I6" s="64">
        <v>45000</v>
      </c>
      <c r="J6" s="15" t="s">
        <v>1034</v>
      </c>
      <c r="K6" s="18" t="str">
        <f>IF(OR(D6="MOBIL",D6="CONOIL",D6="FORTE",D6="MRS",D6="OANDO",D6="TOTAL"),"MAJORS","INDEPENDENT")</f>
        <v>INDEPENDENT</v>
      </c>
    </row>
    <row r="7" spans="1:12" s="142" customFormat="1" ht="19.5" thickBot="1" x14ac:dyDescent="0.3">
      <c r="A7" s="260"/>
      <c r="B7" s="143">
        <v>2</v>
      </c>
      <c r="C7" s="144">
        <v>42858</v>
      </c>
      <c r="D7" s="145" t="s">
        <v>282</v>
      </c>
      <c r="E7" s="146">
        <v>128658</v>
      </c>
      <c r="F7" s="147">
        <v>3454939</v>
      </c>
      <c r="G7" s="148" t="s">
        <v>13</v>
      </c>
      <c r="H7" s="145" t="s">
        <v>1035</v>
      </c>
      <c r="I7" s="68">
        <v>45000</v>
      </c>
      <c r="J7" s="21" t="s">
        <v>1036</v>
      </c>
      <c r="K7" s="24" t="str">
        <f>IF(OR(D7="MOBIL",D7="CONOIL",D7="FORTE",D7="MRS",D7="OANDO",D7="TOTAL"),"MAJORS","INDEPENDENT")</f>
        <v>INDEPENDENT</v>
      </c>
    </row>
    <row r="8" spans="1:12" s="136" customFormat="1" x14ac:dyDescent="0.25">
      <c r="A8" s="260"/>
      <c r="C8" s="531" t="s">
        <v>17</v>
      </c>
      <c r="D8" s="531"/>
      <c r="E8" s="531"/>
      <c r="F8" s="531"/>
      <c r="G8" s="531"/>
      <c r="H8" s="531"/>
      <c r="I8" s="149">
        <f>SUM(I6:I7)</f>
        <v>90000</v>
      </c>
      <c r="J8" s="532"/>
      <c r="K8" s="532"/>
      <c r="L8" s="127"/>
    </row>
    <row r="9" spans="1:12" s="136" customFormat="1" ht="19.5" thickBot="1" x14ac:dyDescent="0.3">
      <c r="A9" s="260"/>
      <c r="C9" s="150"/>
      <c r="D9" s="151"/>
      <c r="E9" s="150"/>
      <c r="F9" s="150"/>
      <c r="G9" s="150"/>
      <c r="H9" s="152"/>
      <c r="I9" s="150"/>
      <c r="J9" s="532"/>
      <c r="K9" s="532"/>
      <c r="L9" s="127"/>
    </row>
    <row r="10" spans="1:12" s="136" customFormat="1" x14ac:dyDescent="0.25">
      <c r="A10" s="260">
        <v>1</v>
      </c>
      <c r="B10" s="153">
        <v>3</v>
      </c>
      <c r="C10" s="154">
        <v>42874</v>
      </c>
      <c r="D10" s="155" t="s">
        <v>1037</v>
      </c>
      <c r="E10" s="156">
        <v>129489</v>
      </c>
      <c r="F10" s="157">
        <v>3456589</v>
      </c>
      <c r="G10" s="158" t="s">
        <v>13</v>
      </c>
      <c r="H10" s="155" t="s">
        <v>1038</v>
      </c>
      <c r="I10" s="60">
        <v>45000</v>
      </c>
      <c r="J10" s="35" t="s">
        <v>1039</v>
      </c>
      <c r="K10" s="38" t="str">
        <f t="shared" ref="K10:K37" si="0">IF(OR(D10="MOBIL",D10="CONOIL",D10="FORTE",D10="MRS",D10="OANDO",D10="TOTAL"),"MAJORS","INDEPENDENT")</f>
        <v>INDEPENDENT</v>
      </c>
    </row>
    <row r="11" spans="1:12" s="136" customFormat="1" x14ac:dyDescent="0.25">
      <c r="A11" s="260">
        <v>2</v>
      </c>
      <c r="B11" s="159">
        <v>4</v>
      </c>
      <c r="C11" s="160">
        <v>42874</v>
      </c>
      <c r="D11" s="59" t="s">
        <v>1040</v>
      </c>
      <c r="E11" s="139">
        <v>129449</v>
      </c>
      <c r="F11" s="140">
        <v>3456616</v>
      </c>
      <c r="G11" s="141" t="s">
        <v>13</v>
      </c>
      <c r="H11" s="59" t="s">
        <v>1041</v>
      </c>
      <c r="I11" s="64">
        <v>40000</v>
      </c>
      <c r="J11" s="15" t="s">
        <v>1039</v>
      </c>
      <c r="K11" s="18" t="str">
        <f t="shared" si="0"/>
        <v>INDEPENDENT</v>
      </c>
    </row>
    <row r="12" spans="1:12" s="136" customFormat="1" x14ac:dyDescent="0.25">
      <c r="A12" s="260">
        <v>3</v>
      </c>
      <c r="B12" s="159">
        <v>5</v>
      </c>
      <c r="C12" s="160">
        <v>42874</v>
      </c>
      <c r="D12" s="59" t="s">
        <v>1040</v>
      </c>
      <c r="E12" s="139">
        <v>129460</v>
      </c>
      <c r="F12" s="140">
        <v>3456615</v>
      </c>
      <c r="G12" s="141" t="s">
        <v>13</v>
      </c>
      <c r="H12" s="59" t="s">
        <v>1042</v>
      </c>
      <c r="I12" s="64">
        <v>40000</v>
      </c>
      <c r="J12" s="15" t="s">
        <v>1039</v>
      </c>
      <c r="K12" s="18" t="str">
        <f t="shared" si="0"/>
        <v>INDEPENDENT</v>
      </c>
    </row>
    <row r="13" spans="1:12" s="136" customFormat="1" x14ac:dyDescent="0.25">
      <c r="A13" s="260">
        <v>4</v>
      </c>
      <c r="B13" s="159">
        <v>6</v>
      </c>
      <c r="C13" s="160">
        <v>42874</v>
      </c>
      <c r="D13" s="59" t="s">
        <v>1040</v>
      </c>
      <c r="E13" s="139">
        <v>129448</v>
      </c>
      <c r="F13" s="140">
        <v>3456614</v>
      </c>
      <c r="G13" s="141" t="s">
        <v>13</v>
      </c>
      <c r="H13" s="59" t="s">
        <v>441</v>
      </c>
      <c r="I13" s="64">
        <v>40000</v>
      </c>
      <c r="J13" s="15" t="s">
        <v>1039</v>
      </c>
      <c r="K13" s="18" t="str">
        <f t="shared" si="0"/>
        <v>INDEPENDENT</v>
      </c>
    </row>
    <row r="14" spans="1:12" s="136" customFormat="1" x14ac:dyDescent="0.25">
      <c r="A14" s="260">
        <v>5</v>
      </c>
      <c r="B14" s="159">
        <v>7</v>
      </c>
      <c r="C14" s="160">
        <v>42874</v>
      </c>
      <c r="D14" s="59" t="s">
        <v>1043</v>
      </c>
      <c r="E14" s="139">
        <v>129444</v>
      </c>
      <c r="F14" s="140">
        <v>3456638</v>
      </c>
      <c r="G14" s="141" t="s">
        <v>13</v>
      </c>
      <c r="H14" s="59" t="s">
        <v>1044</v>
      </c>
      <c r="I14" s="64">
        <v>33000</v>
      </c>
      <c r="J14" s="15" t="s">
        <v>1039</v>
      </c>
      <c r="K14" s="18" t="str">
        <f t="shared" si="0"/>
        <v>INDEPENDENT</v>
      </c>
    </row>
    <row r="15" spans="1:12" s="136" customFormat="1" x14ac:dyDescent="0.25">
      <c r="A15" s="260">
        <v>6</v>
      </c>
      <c r="B15" s="159">
        <v>8</v>
      </c>
      <c r="C15" s="160">
        <v>42874</v>
      </c>
      <c r="D15" s="59" t="s">
        <v>1040</v>
      </c>
      <c r="E15" s="139">
        <v>129443</v>
      </c>
      <c r="F15" s="140">
        <v>3456617</v>
      </c>
      <c r="G15" s="141" t="s">
        <v>13</v>
      </c>
      <c r="H15" s="59" t="s">
        <v>1045</v>
      </c>
      <c r="I15" s="64">
        <v>40000</v>
      </c>
      <c r="J15" s="15" t="s">
        <v>1039</v>
      </c>
      <c r="K15" s="18" t="str">
        <f t="shared" si="0"/>
        <v>INDEPENDENT</v>
      </c>
    </row>
    <row r="16" spans="1:12" s="136" customFormat="1" x14ac:dyDescent="0.25">
      <c r="A16" s="260">
        <v>7</v>
      </c>
      <c r="B16" s="159">
        <v>9</v>
      </c>
      <c r="C16" s="160">
        <v>42874</v>
      </c>
      <c r="D16" s="59" t="s">
        <v>1043</v>
      </c>
      <c r="E16" s="139">
        <v>129437</v>
      </c>
      <c r="F16" s="140">
        <v>3456630</v>
      </c>
      <c r="G16" s="141" t="s">
        <v>13</v>
      </c>
      <c r="H16" s="59" t="s">
        <v>1046</v>
      </c>
      <c r="I16" s="64">
        <v>33000</v>
      </c>
      <c r="J16" s="15" t="s">
        <v>1039</v>
      </c>
      <c r="K16" s="18" t="str">
        <f t="shared" si="0"/>
        <v>INDEPENDENT</v>
      </c>
    </row>
    <row r="17" spans="1:11" s="136" customFormat="1" x14ac:dyDescent="0.25">
      <c r="A17" s="260">
        <v>8</v>
      </c>
      <c r="B17" s="159">
        <v>10</v>
      </c>
      <c r="C17" s="160">
        <v>42874</v>
      </c>
      <c r="D17" s="59" t="s">
        <v>1047</v>
      </c>
      <c r="E17" s="139">
        <v>129436</v>
      </c>
      <c r="F17" s="140">
        <v>3456592</v>
      </c>
      <c r="G17" s="141" t="s">
        <v>13</v>
      </c>
      <c r="H17" s="59" t="s">
        <v>1048</v>
      </c>
      <c r="I17" s="64">
        <v>36000</v>
      </c>
      <c r="J17" s="15" t="s">
        <v>1039</v>
      </c>
      <c r="K17" s="18" t="str">
        <f t="shared" si="0"/>
        <v>INDEPENDENT</v>
      </c>
    </row>
    <row r="18" spans="1:11" s="136" customFormat="1" x14ac:dyDescent="0.25">
      <c r="A18" s="260">
        <v>9</v>
      </c>
      <c r="B18" s="159">
        <v>11</v>
      </c>
      <c r="C18" s="160">
        <v>42874</v>
      </c>
      <c r="D18" s="59" t="s">
        <v>1049</v>
      </c>
      <c r="E18" s="139">
        <v>129433</v>
      </c>
      <c r="F18" s="140">
        <v>3456472</v>
      </c>
      <c r="G18" s="141" t="s">
        <v>13</v>
      </c>
      <c r="H18" s="59" t="s">
        <v>1050</v>
      </c>
      <c r="I18" s="64">
        <v>45000</v>
      </c>
      <c r="J18" s="15" t="s">
        <v>1051</v>
      </c>
      <c r="K18" s="18" t="str">
        <f t="shared" si="0"/>
        <v>INDEPENDENT</v>
      </c>
    </row>
    <row r="19" spans="1:11" s="136" customFormat="1" x14ac:dyDescent="0.25">
      <c r="A19" s="260">
        <v>10</v>
      </c>
      <c r="B19" s="159">
        <v>12</v>
      </c>
      <c r="C19" s="160">
        <v>42874</v>
      </c>
      <c r="D19" s="59" t="s">
        <v>1049</v>
      </c>
      <c r="E19" s="139">
        <v>129434</v>
      </c>
      <c r="F19" s="140">
        <v>3456473</v>
      </c>
      <c r="G19" s="141" t="s">
        <v>13</v>
      </c>
      <c r="H19" s="59" t="s">
        <v>1052</v>
      </c>
      <c r="I19" s="64">
        <v>40000</v>
      </c>
      <c r="J19" s="15" t="s">
        <v>1051</v>
      </c>
      <c r="K19" s="18" t="str">
        <f t="shared" si="0"/>
        <v>INDEPENDENT</v>
      </c>
    </row>
    <row r="20" spans="1:11" s="136" customFormat="1" x14ac:dyDescent="0.25">
      <c r="A20" s="260">
        <v>11</v>
      </c>
      <c r="B20" s="159">
        <v>13</v>
      </c>
      <c r="C20" s="160">
        <v>42874</v>
      </c>
      <c r="D20" s="59" t="s">
        <v>717</v>
      </c>
      <c r="E20" s="139">
        <v>129430</v>
      </c>
      <c r="F20" s="140">
        <v>3456479</v>
      </c>
      <c r="G20" s="141" t="s">
        <v>13</v>
      </c>
      <c r="H20" s="59" t="s">
        <v>1053</v>
      </c>
      <c r="I20" s="64">
        <v>45000</v>
      </c>
      <c r="J20" s="15" t="s">
        <v>1039</v>
      </c>
      <c r="K20" s="18" t="str">
        <f t="shared" si="0"/>
        <v>INDEPENDENT</v>
      </c>
    </row>
    <row r="21" spans="1:11" s="136" customFormat="1" x14ac:dyDescent="0.25">
      <c r="A21" s="260">
        <v>12</v>
      </c>
      <c r="B21" s="159">
        <v>14</v>
      </c>
      <c r="C21" s="160">
        <v>42874</v>
      </c>
      <c r="D21" s="59" t="s">
        <v>717</v>
      </c>
      <c r="E21" s="139">
        <v>129423</v>
      </c>
      <c r="F21" s="140">
        <v>3456478</v>
      </c>
      <c r="G21" s="141" t="s">
        <v>13</v>
      </c>
      <c r="H21" s="59" t="s">
        <v>1054</v>
      </c>
      <c r="I21" s="64">
        <v>45000</v>
      </c>
      <c r="J21" s="15" t="s">
        <v>1039</v>
      </c>
      <c r="K21" s="18" t="str">
        <f t="shared" si="0"/>
        <v>INDEPENDENT</v>
      </c>
    </row>
    <row r="22" spans="1:11" s="136" customFormat="1" x14ac:dyDescent="0.25">
      <c r="A22" s="260">
        <v>13</v>
      </c>
      <c r="B22" s="159">
        <v>15</v>
      </c>
      <c r="C22" s="160">
        <v>42874</v>
      </c>
      <c r="D22" s="59" t="s">
        <v>324</v>
      </c>
      <c r="E22" s="139">
        <v>129422</v>
      </c>
      <c r="F22" s="140">
        <v>3456440</v>
      </c>
      <c r="G22" s="141" t="s">
        <v>13</v>
      </c>
      <c r="H22" s="59" t="s">
        <v>1055</v>
      </c>
      <c r="I22" s="64">
        <v>33000</v>
      </c>
      <c r="J22" s="15" t="s">
        <v>1039</v>
      </c>
      <c r="K22" s="18" t="str">
        <f t="shared" si="0"/>
        <v>INDEPENDENT</v>
      </c>
    </row>
    <row r="23" spans="1:11" s="136" customFormat="1" x14ac:dyDescent="0.25">
      <c r="A23" s="260">
        <v>14</v>
      </c>
      <c r="B23" s="159">
        <v>16</v>
      </c>
      <c r="C23" s="160">
        <v>42874</v>
      </c>
      <c r="D23" s="59" t="s">
        <v>717</v>
      </c>
      <c r="E23" s="139">
        <v>129420</v>
      </c>
      <c r="F23" s="140">
        <v>3456477</v>
      </c>
      <c r="G23" s="141" t="s">
        <v>13</v>
      </c>
      <c r="H23" s="59" t="s">
        <v>1056</v>
      </c>
      <c r="I23" s="64">
        <v>45000</v>
      </c>
      <c r="J23" s="15" t="s">
        <v>1039</v>
      </c>
      <c r="K23" s="18" t="str">
        <f t="shared" si="0"/>
        <v>INDEPENDENT</v>
      </c>
    </row>
    <row r="24" spans="1:11" s="136" customFormat="1" x14ac:dyDescent="0.25">
      <c r="A24" s="260">
        <v>15</v>
      </c>
      <c r="B24" s="159">
        <v>17</v>
      </c>
      <c r="C24" s="160">
        <v>42874</v>
      </c>
      <c r="D24" s="59" t="s">
        <v>324</v>
      </c>
      <c r="E24" s="139">
        <v>129419</v>
      </c>
      <c r="F24" s="140">
        <v>3456302</v>
      </c>
      <c r="G24" s="141" t="s">
        <v>13</v>
      </c>
      <c r="H24" s="59" t="s">
        <v>420</v>
      </c>
      <c r="I24" s="64">
        <v>33000</v>
      </c>
      <c r="J24" s="15" t="s">
        <v>1039</v>
      </c>
      <c r="K24" s="18" t="str">
        <f t="shared" si="0"/>
        <v>INDEPENDENT</v>
      </c>
    </row>
    <row r="25" spans="1:11" s="136" customFormat="1" x14ac:dyDescent="0.25">
      <c r="A25" s="260">
        <v>16</v>
      </c>
      <c r="B25" s="159">
        <v>18</v>
      </c>
      <c r="C25" s="160">
        <v>42874</v>
      </c>
      <c r="D25" s="59" t="s">
        <v>324</v>
      </c>
      <c r="E25" s="139">
        <v>129418</v>
      </c>
      <c r="F25" s="140">
        <v>3456467</v>
      </c>
      <c r="G25" s="141" t="s">
        <v>13</v>
      </c>
      <c r="H25" s="59" t="s">
        <v>1057</v>
      </c>
      <c r="I25" s="64">
        <v>33000</v>
      </c>
      <c r="J25" s="15" t="s">
        <v>1039</v>
      </c>
      <c r="K25" s="18" t="str">
        <f t="shared" si="0"/>
        <v>INDEPENDENT</v>
      </c>
    </row>
    <row r="26" spans="1:11" s="136" customFormat="1" x14ac:dyDescent="0.25">
      <c r="A26" s="260">
        <v>17</v>
      </c>
      <c r="B26" s="159">
        <v>19</v>
      </c>
      <c r="C26" s="160">
        <v>42874</v>
      </c>
      <c r="D26" s="59" t="s">
        <v>264</v>
      </c>
      <c r="E26" s="139">
        <v>129438</v>
      </c>
      <c r="F26" s="140">
        <v>3456463</v>
      </c>
      <c r="G26" s="141" t="s">
        <v>13</v>
      </c>
      <c r="H26" s="59" t="s">
        <v>1058</v>
      </c>
      <c r="I26" s="64">
        <v>40000</v>
      </c>
      <c r="J26" s="15" t="s">
        <v>1059</v>
      </c>
      <c r="K26" s="18" t="str">
        <f t="shared" si="0"/>
        <v>INDEPENDENT</v>
      </c>
    </row>
    <row r="27" spans="1:11" s="136" customFormat="1" x14ac:dyDescent="0.25">
      <c r="A27" s="260">
        <v>18</v>
      </c>
      <c r="B27" s="159">
        <v>20</v>
      </c>
      <c r="C27" s="160">
        <v>42874</v>
      </c>
      <c r="D27" s="59" t="s">
        <v>264</v>
      </c>
      <c r="E27" s="139">
        <v>129432</v>
      </c>
      <c r="F27" s="140">
        <v>3456464</v>
      </c>
      <c r="G27" s="141" t="s">
        <v>13</v>
      </c>
      <c r="H27" s="59" t="s">
        <v>519</v>
      </c>
      <c r="I27" s="64">
        <v>40000</v>
      </c>
      <c r="J27" s="15" t="s">
        <v>1059</v>
      </c>
      <c r="K27" s="18" t="str">
        <f t="shared" si="0"/>
        <v>INDEPENDENT</v>
      </c>
    </row>
    <row r="28" spans="1:11" s="136" customFormat="1" x14ac:dyDescent="0.25">
      <c r="A28" s="260">
        <v>19</v>
      </c>
      <c r="B28" s="159">
        <v>21</v>
      </c>
      <c r="C28" s="160">
        <v>42874</v>
      </c>
      <c r="D28" s="59" t="s">
        <v>264</v>
      </c>
      <c r="E28" s="139">
        <v>129407</v>
      </c>
      <c r="F28" s="140">
        <v>3456462</v>
      </c>
      <c r="G28" s="141" t="s">
        <v>13</v>
      </c>
      <c r="H28" s="59" t="s">
        <v>279</v>
      </c>
      <c r="I28" s="64">
        <v>40000</v>
      </c>
      <c r="J28" s="15" t="s">
        <v>1059</v>
      </c>
      <c r="K28" s="18" t="str">
        <f t="shared" si="0"/>
        <v>INDEPENDENT</v>
      </c>
    </row>
    <row r="29" spans="1:11" s="136" customFormat="1" x14ac:dyDescent="0.25">
      <c r="A29" s="260">
        <v>20</v>
      </c>
      <c r="B29" s="159">
        <v>22</v>
      </c>
      <c r="C29" s="160">
        <v>42874</v>
      </c>
      <c r="D29" s="59" t="s">
        <v>1060</v>
      </c>
      <c r="E29" s="139">
        <v>129446</v>
      </c>
      <c r="F29" s="140">
        <v>3456461</v>
      </c>
      <c r="G29" s="141" t="s">
        <v>13</v>
      </c>
      <c r="H29" s="59" t="s">
        <v>1061</v>
      </c>
      <c r="I29" s="64">
        <v>33000</v>
      </c>
      <c r="J29" s="15" t="s">
        <v>15</v>
      </c>
      <c r="K29" s="18" t="str">
        <f t="shared" si="0"/>
        <v>INDEPENDENT</v>
      </c>
    </row>
    <row r="30" spans="1:11" s="136" customFormat="1" x14ac:dyDescent="0.25">
      <c r="A30" s="260">
        <v>21</v>
      </c>
      <c r="B30" s="159">
        <v>23</v>
      </c>
      <c r="C30" s="160">
        <v>42874</v>
      </c>
      <c r="D30" s="59" t="s">
        <v>661</v>
      </c>
      <c r="E30" s="139">
        <v>129440</v>
      </c>
      <c r="F30" s="140">
        <v>3456583</v>
      </c>
      <c r="G30" s="141" t="s">
        <v>13</v>
      </c>
      <c r="H30" s="59" t="s">
        <v>1062</v>
      </c>
      <c r="I30" s="64">
        <v>40000</v>
      </c>
      <c r="J30" s="15" t="s">
        <v>15</v>
      </c>
      <c r="K30" s="18" t="str">
        <f t="shared" si="0"/>
        <v>INDEPENDENT</v>
      </c>
    </row>
    <row r="31" spans="1:11" s="136" customFormat="1" x14ac:dyDescent="0.25">
      <c r="A31" s="260">
        <v>22</v>
      </c>
      <c r="B31" s="159">
        <v>24</v>
      </c>
      <c r="C31" s="160">
        <v>42874</v>
      </c>
      <c r="D31" s="59" t="s">
        <v>1060</v>
      </c>
      <c r="E31" s="139">
        <v>129425</v>
      </c>
      <c r="F31" s="140">
        <v>3456460</v>
      </c>
      <c r="G31" s="141" t="s">
        <v>13</v>
      </c>
      <c r="H31" s="59" t="s">
        <v>1063</v>
      </c>
      <c r="I31" s="64">
        <v>33000</v>
      </c>
      <c r="J31" s="15" t="s">
        <v>15</v>
      </c>
      <c r="K31" s="18" t="str">
        <f t="shared" si="0"/>
        <v>INDEPENDENT</v>
      </c>
    </row>
    <row r="32" spans="1:11" s="136" customFormat="1" x14ac:dyDescent="0.25">
      <c r="A32" s="260">
        <v>23</v>
      </c>
      <c r="B32" s="159">
        <v>25</v>
      </c>
      <c r="C32" s="160">
        <v>42874</v>
      </c>
      <c r="D32" s="59" t="s">
        <v>1060</v>
      </c>
      <c r="E32" s="139">
        <v>129417</v>
      </c>
      <c r="F32" s="140">
        <v>3456450</v>
      </c>
      <c r="G32" s="141" t="s">
        <v>13</v>
      </c>
      <c r="H32" s="59" t="s">
        <v>1064</v>
      </c>
      <c r="I32" s="64">
        <v>33000</v>
      </c>
      <c r="J32" s="15" t="s">
        <v>15</v>
      </c>
      <c r="K32" s="18" t="str">
        <f t="shared" si="0"/>
        <v>INDEPENDENT</v>
      </c>
    </row>
    <row r="33" spans="1:11" s="136" customFormat="1" x14ac:dyDescent="0.25">
      <c r="A33" s="260">
        <v>24</v>
      </c>
      <c r="B33" s="159">
        <v>26</v>
      </c>
      <c r="C33" s="160">
        <v>42874</v>
      </c>
      <c r="D33" s="59" t="s">
        <v>1065</v>
      </c>
      <c r="E33" s="139">
        <v>129405</v>
      </c>
      <c r="F33" s="140">
        <v>3456456</v>
      </c>
      <c r="G33" s="141" t="s">
        <v>13</v>
      </c>
      <c r="H33" s="59" t="s">
        <v>1066</v>
      </c>
      <c r="I33" s="64">
        <v>33000</v>
      </c>
      <c r="J33" s="15" t="s">
        <v>15</v>
      </c>
      <c r="K33" s="18" t="str">
        <f t="shared" si="0"/>
        <v>INDEPENDENT</v>
      </c>
    </row>
    <row r="34" spans="1:11" s="136" customFormat="1" x14ac:dyDescent="0.25">
      <c r="A34" s="260">
        <v>25</v>
      </c>
      <c r="B34" s="159">
        <v>27</v>
      </c>
      <c r="C34" s="160">
        <v>42874</v>
      </c>
      <c r="D34" s="59" t="s">
        <v>1043</v>
      </c>
      <c r="E34" s="139">
        <v>129404</v>
      </c>
      <c r="F34" s="140">
        <v>3456593</v>
      </c>
      <c r="G34" s="141" t="s">
        <v>13</v>
      </c>
      <c r="H34" s="59" t="s">
        <v>1067</v>
      </c>
      <c r="I34" s="64">
        <v>45000</v>
      </c>
      <c r="J34" s="15" t="s">
        <v>1068</v>
      </c>
      <c r="K34" s="18" t="str">
        <f t="shared" si="0"/>
        <v>INDEPENDENT</v>
      </c>
    </row>
    <row r="35" spans="1:11" s="136" customFormat="1" x14ac:dyDescent="0.25">
      <c r="A35" s="260">
        <v>26</v>
      </c>
      <c r="B35" s="159">
        <v>28</v>
      </c>
      <c r="C35" s="160">
        <v>42874</v>
      </c>
      <c r="D35" s="59" t="s">
        <v>1069</v>
      </c>
      <c r="E35" s="139">
        <v>129439</v>
      </c>
      <c r="F35" s="140">
        <v>3456487</v>
      </c>
      <c r="G35" s="141" t="s">
        <v>13</v>
      </c>
      <c r="H35" s="59" t="s">
        <v>1070</v>
      </c>
      <c r="I35" s="64">
        <v>33000</v>
      </c>
      <c r="J35" s="15" t="s">
        <v>1068</v>
      </c>
      <c r="K35" s="18" t="str">
        <f t="shared" si="0"/>
        <v>INDEPENDENT</v>
      </c>
    </row>
    <row r="36" spans="1:11" s="136" customFormat="1" x14ac:dyDescent="0.25">
      <c r="A36" s="260">
        <v>27</v>
      </c>
      <c r="B36" s="159">
        <v>29</v>
      </c>
      <c r="C36" s="160">
        <v>42874</v>
      </c>
      <c r="D36" s="59" t="s">
        <v>1071</v>
      </c>
      <c r="E36" s="139">
        <v>129424</v>
      </c>
      <c r="F36" s="140">
        <v>3456591</v>
      </c>
      <c r="G36" s="141" t="s">
        <v>13</v>
      </c>
      <c r="H36" s="59" t="s">
        <v>1072</v>
      </c>
      <c r="I36" s="64">
        <v>33000</v>
      </c>
      <c r="J36" s="15" t="s">
        <v>1073</v>
      </c>
      <c r="K36" s="18" t="str">
        <f t="shared" si="0"/>
        <v>INDEPENDENT</v>
      </c>
    </row>
    <row r="37" spans="1:11" s="136" customFormat="1" ht="19.5" thickBot="1" x14ac:dyDescent="0.3">
      <c r="A37" s="260">
        <v>28</v>
      </c>
      <c r="B37" s="161">
        <v>30</v>
      </c>
      <c r="C37" s="162">
        <v>42874</v>
      </c>
      <c r="D37" s="145" t="s">
        <v>1037</v>
      </c>
      <c r="E37" s="146">
        <v>129494</v>
      </c>
      <c r="F37" s="147">
        <v>3456590</v>
      </c>
      <c r="G37" s="148" t="s">
        <v>13</v>
      </c>
      <c r="H37" s="145" t="s">
        <v>1074</v>
      </c>
      <c r="I37" s="68">
        <v>45000</v>
      </c>
      <c r="J37" s="21" t="s">
        <v>1039</v>
      </c>
      <c r="K37" s="24" t="str">
        <f t="shared" si="0"/>
        <v>INDEPENDENT</v>
      </c>
    </row>
    <row r="38" spans="1:11" s="165" customFormat="1" ht="20.25" customHeight="1" x14ac:dyDescent="0.25">
      <c r="A38" s="261"/>
      <c r="B38" s="163"/>
      <c r="C38" s="533" t="s">
        <v>1075</v>
      </c>
      <c r="D38" s="533"/>
      <c r="E38" s="533"/>
      <c r="F38" s="533"/>
      <c r="G38" s="533"/>
      <c r="H38" s="533"/>
      <c r="I38" s="164">
        <f>SUM(I10:I37)</f>
        <v>1074000</v>
      </c>
      <c r="J38" s="28"/>
      <c r="K38" s="28"/>
    </row>
    <row r="39" spans="1:11" ht="19.5" thickBot="1" x14ac:dyDescent="0.3">
      <c r="B39" s="131"/>
      <c r="C39" s="131"/>
      <c r="D39" s="131"/>
      <c r="E39" s="131"/>
      <c r="F39" s="166"/>
      <c r="G39" s="167"/>
      <c r="H39" s="131"/>
      <c r="I39" s="166"/>
      <c r="J39" s="131"/>
      <c r="K39" s="131"/>
    </row>
    <row r="40" spans="1:11" x14ac:dyDescent="0.3">
      <c r="A40" s="262">
        <v>1</v>
      </c>
      <c r="B40" s="153">
        <v>31</v>
      </c>
      <c r="C40" s="154">
        <v>42875</v>
      </c>
      <c r="D40" s="168" t="s">
        <v>264</v>
      </c>
      <c r="E40" s="169">
        <v>129558</v>
      </c>
      <c r="F40" s="170">
        <v>3456465</v>
      </c>
      <c r="G40" s="171" t="s">
        <v>13</v>
      </c>
      <c r="H40" s="168" t="s">
        <v>1076</v>
      </c>
      <c r="I40" s="172">
        <v>40000</v>
      </c>
      <c r="J40" s="173" t="s">
        <v>1077</v>
      </c>
      <c r="K40" s="38" t="str">
        <f>IF(OR(D40="MOBIL",D40="CONOIL",D40="FORTE",D40="MRS",D40="OANDO",D40="TOTAL"),"MAJORS","INDEPENDENT")</f>
        <v>INDEPENDENT</v>
      </c>
    </row>
    <row r="41" spans="1:11" x14ac:dyDescent="0.3">
      <c r="A41" s="262">
        <v>1</v>
      </c>
      <c r="B41" s="159">
        <v>32</v>
      </c>
      <c r="C41" s="160">
        <v>42875</v>
      </c>
      <c r="D41" s="174" t="s">
        <v>1078</v>
      </c>
      <c r="E41" s="175">
        <v>129580</v>
      </c>
      <c r="F41" s="176">
        <v>3456588</v>
      </c>
      <c r="G41" s="177" t="s">
        <v>13</v>
      </c>
      <c r="H41" s="174" t="s">
        <v>1079</v>
      </c>
      <c r="I41" s="178">
        <v>33000</v>
      </c>
      <c r="J41" s="179" t="s">
        <v>1080</v>
      </c>
      <c r="K41" s="18" t="str">
        <f>IF(OR(D41="MOBIL",D41="CONOIL",D41="FORTE",D41="MRS",D41="OANDO",D41="TOTAL"),"MAJORS","INDEPENDENT")</f>
        <v>INDEPENDENT</v>
      </c>
    </row>
    <row r="42" spans="1:11" ht="19.5" thickBot="1" x14ac:dyDescent="0.35">
      <c r="A42" s="262">
        <v>1</v>
      </c>
      <c r="B42" s="161">
        <v>33</v>
      </c>
      <c r="C42" s="162">
        <v>42875</v>
      </c>
      <c r="D42" s="180" t="s">
        <v>1069</v>
      </c>
      <c r="E42" s="181">
        <v>129543</v>
      </c>
      <c r="F42" s="182">
        <v>3456585</v>
      </c>
      <c r="G42" s="183" t="s">
        <v>13</v>
      </c>
      <c r="H42" s="180" t="s">
        <v>1081</v>
      </c>
      <c r="I42" s="184">
        <v>45000</v>
      </c>
      <c r="J42" s="185" t="s">
        <v>1082</v>
      </c>
      <c r="K42" s="24" t="str">
        <f>IF(OR(D42="MOBIL",D42="CONOIL",D42="FORTE",D42="MRS",D42="OANDO",D42="TOTAL"),"MAJORS","INDEPENDENT")</f>
        <v>INDEPENDENT</v>
      </c>
    </row>
    <row r="43" spans="1:11" x14ac:dyDescent="0.3">
      <c r="A43" s="262">
        <f>SUM(A40:A42)</f>
        <v>3</v>
      </c>
      <c r="B43" s="150"/>
      <c r="C43" s="534" t="s">
        <v>1083</v>
      </c>
      <c r="D43" s="534"/>
      <c r="E43" s="534"/>
      <c r="F43" s="534"/>
      <c r="G43" s="534"/>
      <c r="H43" s="534"/>
      <c r="I43" s="186">
        <f>SUM(I40:I42)</f>
        <v>118000</v>
      </c>
      <c r="J43" s="535"/>
      <c r="K43" s="535"/>
    </row>
    <row r="44" spans="1:11" ht="19.5" thickBot="1" x14ac:dyDescent="0.35">
      <c r="B44" s="150"/>
      <c r="C44" s="28"/>
      <c r="D44" s="187"/>
      <c r="E44" s="188"/>
      <c r="F44" s="188"/>
      <c r="G44" s="188"/>
      <c r="H44" s="188"/>
      <c r="I44" s="186"/>
      <c r="J44" s="189"/>
      <c r="K44" s="189"/>
    </row>
    <row r="45" spans="1:11" x14ac:dyDescent="0.3">
      <c r="A45" s="262">
        <v>1</v>
      </c>
      <c r="B45" s="153">
        <v>34</v>
      </c>
      <c r="C45" s="154">
        <v>42877</v>
      </c>
      <c r="D45" s="168" t="s">
        <v>1084</v>
      </c>
      <c r="E45" s="169">
        <v>129642</v>
      </c>
      <c r="F45" s="170">
        <v>3456468</v>
      </c>
      <c r="G45" s="171" t="s">
        <v>13</v>
      </c>
      <c r="H45" s="168" t="s">
        <v>594</v>
      </c>
      <c r="I45" s="172">
        <v>33000</v>
      </c>
      <c r="J45" s="35" t="s">
        <v>1085</v>
      </c>
      <c r="K45" s="38" t="str">
        <f>IF(OR(D45="MOBIL",D45="CONOIL",D45="FORTE",D45="MRS",D45="OANDO",D45="TOTAL"),"MAJORS","INDEPENDENT")</f>
        <v>INDEPENDENT</v>
      </c>
    </row>
    <row r="46" spans="1:11" x14ac:dyDescent="0.3">
      <c r="A46" s="262">
        <v>1</v>
      </c>
      <c r="B46" s="159">
        <v>35</v>
      </c>
      <c r="C46" s="160">
        <v>42877</v>
      </c>
      <c r="D46" s="174" t="s">
        <v>1065</v>
      </c>
      <c r="E46" s="175">
        <v>129634</v>
      </c>
      <c r="F46" s="176">
        <v>3456455</v>
      </c>
      <c r="G46" s="177" t="s">
        <v>13</v>
      </c>
      <c r="H46" s="174" t="s">
        <v>1066</v>
      </c>
      <c r="I46" s="178">
        <v>33000</v>
      </c>
      <c r="J46" s="15" t="s">
        <v>15</v>
      </c>
      <c r="K46" s="18" t="str">
        <f>IF(OR(D46="MOBIL",D46="CONOIL",D46="FORTE",D46="MRS",D46="OANDO",D46="TOTAL"),"MAJORS","INDEPENDENT")</f>
        <v>INDEPENDENT</v>
      </c>
    </row>
    <row r="47" spans="1:11" x14ac:dyDescent="0.3">
      <c r="A47" s="262">
        <v>1</v>
      </c>
      <c r="B47" s="159">
        <v>36</v>
      </c>
      <c r="C47" s="160">
        <v>42877</v>
      </c>
      <c r="D47" s="190" t="s">
        <v>324</v>
      </c>
      <c r="E47" s="191">
        <v>129622</v>
      </c>
      <c r="F47" s="192">
        <v>3456466</v>
      </c>
      <c r="G47" s="177" t="s">
        <v>13</v>
      </c>
      <c r="H47" s="190" t="s">
        <v>1086</v>
      </c>
      <c r="I47" s="193">
        <v>33000</v>
      </c>
      <c r="J47" s="194" t="s">
        <v>1085</v>
      </c>
      <c r="K47" s="195" t="s">
        <v>70</v>
      </c>
    </row>
    <row r="48" spans="1:11" ht="19.5" thickBot="1" x14ac:dyDescent="0.35">
      <c r="A48" s="262">
        <v>1</v>
      </c>
      <c r="B48" s="161">
        <v>37</v>
      </c>
      <c r="C48" s="162">
        <v>42877</v>
      </c>
      <c r="D48" s="180" t="s">
        <v>717</v>
      </c>
      <c r="E48" s="181">
        <v>129635</v>
      </c>
      <c r="F48" s="182">
        <v>3456476</v>
      </c>
      <c r="G48" s="183" t="s">
        <v>13</v>
      </c>
      <c r="H48" s="180" t="s">
        <v>1087</v>
      </c>
      <c r="I48" s="184">
        <v>45000</v>
      </c>
      <c r="J48" s="21" t="s">
        <v>1085</v>
      </c>
      <c r="K48" s="24" t="str">
        <f>IF(OR(D48="MOBIL",D48="CONOIL",D48="FORTE",D48="MRS",D48="OANDO",D48="TOTAL"),"MAJORS","INDEPENDENT")</f>
        <v>INDEPENDENT</v>
      </c>
    </row>
    <row r="49" spans="1:11" x14ac:dyDescent="0.3">
      <c r="A49" s="262">
        <f>SUM(A45:A48)</f>
        <v>4</v>
      </c>
      <c r="B49" s="150"/>
      <c r="C49" s="534" t="s">
        <v>1088</v>
      </c>
      <c r="D49" s="534"/>
      <c r="E49" s="534"/>
      <c r="F49" s="534"/>
      <c r="G49" s="534"/>
      <c r="H49" s="534"/>
      <c r="I49" s="186">
        <f>SUM(I45:I48)</f>
        <v>144000</v>
      </c>
      <c r="J49" s="535"/>
      <c r="K49" s="535"/>
    </row>
    <row r="50" spans="1:11" ht="19.5" thickBot="1" x14ac:dyDescent="0.35">
      <c r="B50" s="150"/>
      <c r="C50" s="196"/>
      <c r="D50" s="196"/>
      <c r="E50" s="196"/>
      <c r="F50" s="196"/>
      <c r="G50" s="196"/>
      <c r="H50" s="196"/>
      <c r="I50" s="186"/>
      <c r="J50" s="189"/>
      <c r="K50" s="189"/>
    </row>
    <row r="51" spans="1:11" x14ac:dyDescent="0.3">
      <c r="A51" s="262">
        <v>1</v>
      </c>
      <c r="B51" s="153">
        <v>38</v>
      </c>
      <c r="C51" s="154">
        <v>42878</v>
      </c>
      <c r="D51" s="168" t="s">
        <v>324</v>
      </c>
      <c r="E51" s="169">
        <v>129708</v>
      </c>
      <c r="F51" s="170">
        <v>3456640</v>
      </c>
      <c r="G51" s="171" t="s">
        <v>13</v>
      </c>
      <c r="H51" s="168" t="s">
        <v>1089</v>
      </c>
      <c r="I51" s="172">
        <v>33000</v>
      </c>
      <c r="J51" s="173" t="s">
        <v>1090</v>
      </c>
      <c r="K51" s="38" t="str">
        <f t="shared" ref="K51:K82" si="1">IF(OR(D51="MOBIL",D51="CONOIL",D51="FORTE",D51="MRS",D51="OANDO",D51="TOTAL"),"MAJORS","INDEPENDENT")</f>
        <v>INDEPENDENT</v>
      </c>
    </row>
    <row r="52" spans="1:11" x14ac:dyDescent="0.3">
      <c r="A52" s="262">
        <v>1</v>
      </c>
      <c r="B52" s="159">
        <v>39</v>
      </c>
      <c r="C52" s="160">
        <v>42878</v>
      </c>
      <c r="D52" s="174" t="s">
        <v>1091</v>
      </c>
      <c r="E52" s="175">
        <v>129734</v>
      </c>
      <c r="F52" s="176">
        <v>3456666</v>
      </c>
      <c r="G52" s="177" t="s">
        <v>13</v>
      </c>
      <c r="H52" s="174" t="s">
        <v>1092</v>
      </c>
      <c r="I52" s="178">
        <v>33000</v>
      </c>
      <c r="J52" s="179" t="s">
        <v>1093</v>
      </c>
      <c r="K52" s="18" t="str">
        <f t="shared" si="1"/>
        <v>INDEPENDENT</v>
      </c>
    </row>
    <row r="53" spans="1:11" x14ac:dyDescent="0.3">
      <c r="A53" s="262">
        <v>1</v>
      </c>
      <c r="B53" s="159">
        <v>40</v>
      </c>
      <c r="C53" s="160">
        <v>42878</v>
      </c>
      <c r="D53" s="174" t="s">
        <v>1094</v>
      </c>
      <c r="E53" s="175">
        <v>129729</v>
      </c>
      <c r="F53" s="176">
        <v>3456698</v>
      </c>
      <c r="G53" s="177" t="s">
        <v>13</v>
      </c>
      <c r="H53" s="174" t="s">
        <v>1095</v>
      </c>
      <c r="I53" s="178">
        <v>33000</v>
      </c>
      <c r="J53" s="179" t="s">
        <v>1039</v>
      </c>
      <c r="K53" s="18" t="str">
        <f t="shared" si="1"/>
        <v>INDEPENDENT</v>
      </c>
    </row>
    <row r="54" spans="1:11" x14ac:dyDescent="0.3">
      <c r="A54" s="262">
        <v>1</v>
      </c>
      <c r="B54" s="159">
        <v>41</v>
      </c>
      <c r="C54" s="160">
        <v>42878</v>
      </c>
      <c r="D54" s="59" t="s">
        <v>1096</v>
      </c>
      <c r="E54" s="139">
        <v>129732</v>
      </c>
      <c r="F54" s="140">
        <v>3456724</v>
      </c>
      <c r="G54" s="141" t="s">
        <v>13</v>
      </c>
      <c r="H54" s="59" t="s">
        <v>348</v>
      </c>
      <c r="I54" s="178">
        <v>33000</v>
      </c>
      <c r="J54" s="179" t="s">
        <v>15</v>
      </c>
      <c r="K54" s="18" t="str">
        <f t="shared" si="1"/>
        <v>INDEPENDENT</v>
      </c>
    </row>
    <row r="55" spans="1:11" x14ac:dyDescent="0.3">
      <c r="A55" s="262">
        <v>1</v>
      </c>
      <c r="B55" s="159">
        <v>42</v>
      </c>
      <c r="C55" s="160">
        <v>42878</v>
      </c>
      <c r="D55" s="59" t="s">
        <v>298</v>
      </c>
      <c r="E55" s="139">
        <v>129730</v>
      </c>
      <c r="F55" s="140">
        <v>3456699</v>
      </c>
      <c r="G55" s="141" t="s">
        <v>13</v>
      </c>
      <c r="H55" s="59" t="s">
        <v>343</v>
      </c>
      <c r="I55" s="178">
        <v>60000</v>
      </c>
      <c r="J55" s="179" t="s">
        <v>1036</v>
      </c>
      <c r="K55" s="18" t="str">
        <f t="shared" si="1"/>
        <v>INDEPENDENT</v>
      </c>
    </row>
    <row r="56" spans="1:11" x14ac:dyDescent="0.3">
      <c r="A56" s="262">
        <v>1</v>
      </c>
      <c r="B56" s="159">
        <v>43</v>
      </c>
      <c r="C56" s="160">
        <v>42878</v>
      </c>
      <c r="D56" s="59" t="s">
        <v>298</v>
      </c>
      <c r="E56" s="139">
        <v>129726</v>
      </c>
      <c r="F56" s="140">
        <v>3456728</v>
      </c>
      <c r="G56" s="141" t="s">
        <v>13</v>
      </c>
      <c r="H56" s="59" t="s">
        <v>328</v>
      </c>
      <c r="I56" s="178">
        <v>45000</v>
      </c>
      <c r="J56" s="179" t="s">
        <v>1036</v>
      </c>
      <c r="K56" s="18" t="str">
        <f t="shared" si="1"/>
        <v>INDEPENDENT</v>
      </c>
    </row>
    <row r="57" spans="1:11" x14ac:dyDescent="0.3">
      <c r="A57" s="262">
        <v>1</v>
      </c>
      <c r="B57" s="159">
        <v>44</v>
      </c>
      <c r="C57" s="160">
        <v>42878</v>
      </c>
      <c r="D57" s="59" t="s">
        <v>1091</v>
      </c>
      <c r="E57" s="139">
        <v>129731</v>
      </c>
      <c r="F57" s="140">
        <v>3456667</v>
      </c>
      <c r="G57" s="141" t="s">
        <v>13</v>
      </c>
      <c r="H57" s="59" t="s">
        <v>1097</v>
      </c>
      <c r="I57" s="178">
        <v>33000</v>
      </c>
      <c r="J57" s="179" t="s">
        <v>1093</v>
      </c>
      <c r="K57" s="18" t="str">
        <f t="shared" si="1"/>
        <v>INDEPENDENT</v>
      </c>
    </row>
    <row r="58" spans="1:11" x14ac:dyDescent="0.3">
      <c r="A58" s="262">
        <v>1</v>
      </c>
      <c r="B58" s="159">
        <v>45</v>
      </c>
      <c r="C58" s="160">
        <v>42878</v>
      </c>
      <c r="D58" s="59" t="s">
        <v>1098</v>
      </c>
      <c r="E58" s="139">
        <v>129715</v>
      </c>
      <c r="F58" s="140">
        <v>3456623</v>
      </c>
      <c r="G58" s="141" t="s">
        <v>13</v>
      </c>
      <c r="H58" s="59" t="s">
        <v>1099</v>
      </c>
      <c r="I58" s="178">
        <v>40000</v>
      </c>
      <c r="J58" s="179" t="s">
        <v>1039</v>
      </c>
      <c r="K58" s="18" t="str">
        <f t="shared" si="1"/>
        <v>INDEPENDENT</v>
      </c>
    </row>
    <row r="59" spans="1:11" x14ac:dyDescent="0.3">
      <c r="A59" s="262">
        <v>1</v>
      </c>
      <c r="B59" s="159">
        <v>46</v>
      </c>
      <c r="C59" s="160">
        <v>42878</v>
      </c>
      <c r="D59" s="59" t="s">
        <v>1098</v>
      </c>
      <c r="E59" s="139">
        <v>129724</v>
      </c>
      <c r="F59" s="140">
        <v>3456625</v>
      </c>
      <c r="G59" s="141" t="s">
        <v>13</v>
      </c>
      <c r="H59" s="59" t="s">
        <v>1100</v>
      </c>
      <c r="I59" s="178">
        <v>40000</v>
      </c>
      <c r="J59" s="179" t="s">
        <v>1039</v>
      </c>
      <c r="K59" s="18" t="str">
        <f t="shared" si="1"/>
        <v>INDEPENDENT</v>
      </c>
    </row>
    <row r="60" spans="1:11" x14ac:dyDescent="0.3">
      <c r="A60" s="262">
        <v>1</v>
      </c>
      <c r="B60" s="159">
        <v>47</v>
      </c>
      <c r="C60" s="160">
        <v>42878</v>
      </c>
      <c r="D60" s="59" t="s">
        <v>1098</v>
      </c>
      <c r="E60" s="139">
        <v>129727</v>
      </c>
      <c r="F60" s="140">
        <v>3456626</v>
      </c>
      <c r="G60" s="141" t="s">
        <v>13</v>
      </c>
      <c r="H60" s="59" t="s">
        <v>1101</v>
      </c>
      <c r="I60" s="178">
        <v>40000</v>
      </c>
      <c r="J60" s="179" t="s">
        <v>1039</v>
      </c>
      <c r="K60" s="18" t="str">
        <f t="shared" si="1"/>
        <v>INDEPENDENT</v>
      </c>
    </row>
    <row r="61" spans="1:11" x14ac:dyDescent="0.3">
      <c r="A61" s="262">
        <v>1</v>
      </c>
      <c r="B61" s="159">
        <v>48</v>
      </c>
      <c r="C61" s="160">
        <v>42878</v>
      </c>
      <c r="D61" s="59" t="s">
        <v>1102</v>
      </c>
      <c r="E61" s="139">
        <v>129714</v>
      </c>
      <c r="F61" s="140">
        <v>3456619</v>
      </c>
      <c r="G61" s="141" t="s">
        <v>13</v>
      </c>
      <c r="H61" s="59" t="s">
        <v>1103</v>
      </c>
      <c r="I61" s="178">
        <v>40000</v>
      </c>
      <c r="J61" s="179" t="s">
        <v>1039</v>
      </c>
      <c r="K61" s="18" t="str">
        <f t="shared" si="1"/>
        <v>INDEPENDENT</v>
      </c>
    </row>
    <row r="62" spans="1:11" x14ac:dyDescent="0.3">
      <c r="A62" s="262">
        <v>1</v>
      </c>
      <c r="B62" s="159">
        <v>49</v>
      </c>
      <c r="C62" s="160">
        <v>42878</v>
      </c>
      <c r="D62" s="59" t="s">
        <v>1102</v>
      </c>
      <c r="E62" s="139">
        <v>129722</v>
      </c>
      <c r="F62" s="140">
        <v>3456621</v>
      </c>
      <c r="G62" s="141" t="s">
        <v>13</v>
      </c>
      <c r="H62" s="59" t="s">
        <v>1104</v>
      </c>
      <c r="I62" s="178">
        <v>40000</v>
      </c>
      <c r="J62" s="179" t="s">
        <v>1039</v>
      </c>
      <c r="K62" s="18" t="str">
        <f t="shared" si="1"/>
        <v>INDEPENDENT</v>
      </c>
    </row>
    <row r="63" spans="1:11" x14ac:dyDescent="0.3">
      <c r="A63" s="262">
        <v>1</v>
      </c>
      <c r="B63" s="159">
        <v>50</v>
      </c>
      <c r="C63" s="160">
        <v>42878</v>
      </c>
      <c r="D63" s="59" t="s">
        <v>380</v>
      </c>
      <c r="E63" s="139">
        <v>129704</v>
      </c>
      <c r="F63" s="140">
        <v>3456469</v>
      </c>
      <c r="G63" s="141" t="s">
        <v>13</v>
      </c>
      <c r="H63" s="59" t="s">
        <v>383</v>
      </c>
      <c r="I63" s="178">
        <v>45000</v>
      </c>
      <c r="J63" s="179" t="s">
        <v>1034</v>
      </c>
      <c r="K63" s="18" t="str">
        <f t="shared" si="1"/>
        <v>INDEPENDENT</v>
      </c>
    </row>
    <row r="64" spans="1:11" x14ac:dyDescent="0.3">
      <c r="A64" s="262">
        <v>1</v>
      </c>
      <c r="B64" s="159">
        <v>51</v>
      </c>
      <c r="C64" s="160">
        <v>42878</v>
      </c>
      <c r="D64" s="59" t="s">
        <v>962</v>
      </c>
      <c r="E64" s="139">
        <v>129699</v>
      </c>
      <c r="F64" s="140">
        <v>3456594</v>
      </c>
      <c r="G64" s="141" t="s">
        <v>13</v>
      </c>
      <c r="H64" s="59" t="s">
        <v>1105</v>
      </c>
      <c r="I64" s="178">
        <v>40000</v>
      </c>
      <c r="J64" s="179" t="s">
        <v>1106</v>
      </c>
      <c r="K64" s="18" t="str">
        <f t="shared" si="1"/>
        <v>INDEPENDENT</v>
      </c>
    </row>
    <row r="65" spans="1:11" x14ac:dyDescent="0.3">
      <c r="A65" s="262">
        <v>1</v>
      </c>
      <c r="B65" s="159">
        <v>52</v>
      </c>
      <c r="C65" s="160">
        <v>42878</v>
      </c>
      <c r="D65" s="59" t="s">
        <v>1069</v>
      </c>
      <c r="E65" s="139">
        <v>129720</v>
      </c>
      <c r="F65" s="140">
        <v>3456669</v>
      </c>
      <c r="G65" s="141" t="s">
        <v>13</v>
      </c>
      <c r="H65" s="59" t="s">
        <v>1063</v>
      </c>
      <c r="I65" s="178">
        <v>33000</v>
      </c>
      <c r="J65" s="179" t="s">
        <v>15</v>
      </c>
      <c r="K65" s="18" t="str">
        <f t="shared" si="1"/>
        <v>INDEPENDENT</v>
      </c>
    </row>
    <row r="66" spans="1:11" x14ac:dyDescent="0.3">
      <c r="A66" s="262">
        <v>1</v>
      </c>
      <c r="B66" s="159">
        <v>53</v>
      </c>
      <c r="C66" s="160">
        <v>42878</v>
      </c>
      <c r="D66" s="59" t="s">
        <v>1069</v>
      </c>
      <c r="E66" s="139">
        <v>129719</v>
      </c>
      <c r="F66" s="140">
        <v>3456668</v>
      </c>
      <c r="G66" s="141" t="s">
        <v>13</v>
      </c>
      <c r="H66" s="59" t="s">
        <v>1107</v>
      </c>
      <c r="I66" s="178">
        <v>33000</v>
      </c>
      <c r="J66" s="179" t="s">
        <v>15</v>
      </c>
      <c r="K66" s="18" t="str">
        <f t="shared" si="1"/>
        <v>INDEPENDENT</v>
      </c>
    </row>
    <row r="67" spans="1:11" x14ac:dyDescent="0.3">
      <c r="A67" s="262">
        <v>1</v>
      </c>
      <c r="B67" s="159">
        <v>54</v>
      </c>
      <c r="C67" s="160">
        <v>42878</v>
      </c>
      <c r="D67" s="59" t="s">
        <v>1108</v>
      </c>
      <c r="E67" s="139">
        <v>129717</v>
      </c>
      <c r="F67" s="140">
        <v>3456720</v>
      </c>
      <c r="G67" s="141" t="s">
        <v>13</v>
      </c>
      <c r="H67" s="59" t="s">
        <v>1109</v>
      </c>
      <c r="I67" s="178">
        <v>45000</v>
      </c>
      <c r="J67" s="179" t="s">
        <v>1110</v>
      </c>
      <c r="K67" s="18" t="str">
        <f t="shared" si="1"/>
        <v>INDEPENDENT</v>
      </c>
    </row>
    <row r="68" spans="1:11" x14ac:dyDescent="0.3">
      <c r="A68" s="262">
        <v>1</v>
      </c>
      <c r="B68" s="159">
        <v>55</v>
      </c>
      <c r="C68" s="160">
        <v>42878</v>
      </c>
      <c r="D68" s="59" t="s">
        <v>1111</v>
      </c>
      <c r="E68" s="139">
        <v>129709</v>
      </c>
      <c r="F68" s="140">
        <v>3456744</v>
      </c>
      <c r="G68" s="141" t="s">
        <v>13</v>
      </c>
      <c r="H68" s="59" t="s">
        <v>1112</v>
      </c>
      <c r="I68" s="178">
        <v>33000</v>
      </c>
      <c r="J68" s="179" t="s">
        <v>15</v>
      </c>
      <c r="K68" s="18" t="str">
        <f t="shared" si="1"/>
        <v>INDEPENDENT</v>
      </c>
    </row>
    <row r="69" spans="1:11" x14ac:dyDescent="0.3">
      <c r="A69" s="262">
        <v>1</v>
      </c>
      <c r="B69" s="159">
        <v>56</v>
      </c>
      <c r="C69" s="160">
        <v>42878</v>
      </c>
      <c r="D69" s="59" t="s">
        <v>1113</v>
      </c>
      <c r="E69" s="139">
        <v>129718</v>
      </c>
      <c r="F69" s="140">
        <v>3456665</v>
      </c>
      <c r="G69" s="141" t="s">
        <v>13</v>
      </c>
      <c r="H69" s="59" t="s">
        <v>1114</v>
      </c>
      <c r="I69" s="178">
        <v>33000</v>
      </c>
      <c r="J69" s="179" t="s">
        <v>15</v>
      </c>
      <c r="K69" s="18" t="str">
        <f t="shared" si="1"/>
        <v>INDEPENDENT</v>
      </c>
    </row>
    <row r="70" spans="1:11" x14ac:dyDescent="0.3">
      <c r="A70" s="262">
        <v>1</v>
      </c>
      <c r="B70" s="159">
        <v>57</v>
      </c>
      <c r="C70" s="160">
        <v>42878</v>
      </c>
      <c r="D70" s="59" t="s">
        <v>1113</v>
      </c>
      <c r="E70" s="139">
        <v>129713</v>
      </c>
      <c r="F70" s="140">
        <v>3456664</v>
      </c>
      <c r="G70" s="141" t="s">
        <v>13</v>
      </c>
      <c r="H70" s="59" t="s">
        <v>1115</v>
      </c>
      <c r="I70" s="178">
        <v>33000</v>
      </c>
      <c r="J70" s="179" t="s">
        <v>15</v>
      </c>
      <c r="K70" s="18" t="str">
        <f t="shared" si="1"/>
        <v>INDEPENDENT</v>
      </c>
    </row>
    <row r="71" spans="1:11" x14ac:dyDescent="0.3">
      <c r="A71" s="262">
        <v>1</v>
      </c>
      <c r="B71" s="159">
        <v>58</v>
      </c>
      <c r="C71" s="160">
        <v>42878</v>
      </c>
      <c r="D71" s="59" t="s">
        <v>1108</v>
      </c>
      <c r="E71" s="139">
        <v>129748</v>
      </c>
      <c r="F71" s="140">
        <v>3456643</v>
      </c>
      <c r="G71" s="141" t="s">
        <v>13</v>
      </c>
      <c r="H71" s="59" t="s">
        <v>1116</v>
      </c>
      <c r="I71" s="178">
        <v>45000</v>
      </c>
      <c r="J71" s="179" t="s">
        <v>1110</v>
      </c>
      <c r="K71" s="18" t="str">
        <f t="shared" si="1"/>
        <v>INDEPENDENT</v>
      </c>
    </row>
    <row r="72" spans="1:11" x14ac:dyDescent="0.3">
      <c r="A72" s="262">
        <v>1</v>
      </c>
      <c r="B72" s="159">
        <v>59</v>
      </c>
      <c r="C72" s="160">
        <v>42878</v>
      </c>
      <c r="D72" s="59" t="s">
        <v>1108</v>
      </c>
      <c r="E72" s="139">
        <v>129747</v>
      </c>
      <c r="F72" s="140">
        <v>3456609</v>
      </c>
      <c r="G72" s="141" t="s">
        <v>13</v>
      </c>
      <c r="H72" s="59" t="s">
        <v>1117</v>
      </c>
      <c r="I72" s="178">
        <v>45000</v>
      </c>
      <c r="J72" s="179" t="s">
        <v>1110</v>
      </c>
      <c r="K72" s="18" t="str">
        <f t="shared" si="1"/>
        <v>INDEPENDENT</v>
      </c>
    </row>
    <row r="73" spans="1:11" x14ac:dyDescent="0.3">
      <c r="A73" s="262">
        <v>1</v>
      </c>
      <c r="B73" s="159">
        <v>60</v>
      </c>
      <c r="C73" s="160">
        <v>42878</v>
      </c>
      <c r="D73" s="59" t="s">
        <v>298</v>
      </c>
      <c r="E73" s="139">
        <v>129743</v>
      </c>
      <c r="F73" s="140">
        <v>3456727</v>
      </c>
      <c r="G73" s="141" t="s">
        <v>13</v>
      </c>
      <c r="H73" s="59" t="s">
        <v>299</v>
      </c>
      <c r="I73" s="178">
        <v>45000</v>
      </c>
      <c r="J73" s="179" t="s">
        <v>1036</v>
      </c>
      <c r="K73" s="18" t="str">
        <f t="shared" si="1"/>
        <v>INDEPENDENT</v>
      </c>
    </row>
    <row r="74" spans="1:11" x14ac:dyDescent="0.3">
      <c r="A74" s="262">
        <v>1</v>
      </c>
      <c r="B74" s="159">
        <v>61</v>
      </c>
      <c r="C74" s="160">
        <v>42878</v>
      </c>
      <c r="D74" s="59" t="s">
        <v>298</v>
      </c>
      <c r="E74" s="139">
        <v>129744</v>
      </c>
      <c r="F74" s="140">
        <v>3456729</v>
      </c>
      <c r="G74" s="141" t="s">
        <v>13</v>
      </c>
      <c r="H74" s="59" t="s">
        <v>1118</v>
      </c>
      <c r="I74" s="178">
        <v>45000</v>
      </c>
      <c r="J74" s="179" t="s">
        <v>1039</v>
      </c>
      <c r="K74" s="18" t="str">
        <f t="shared" si="1"/>
        <v>INDEPENDENT</v>
      </c>
    </row>
    <row r="75" spans="1:11" x14ac:dyDescent="0.3">
      <c r="A75" s="262">
        <v>1</v>
      </c>
      <c r="B75" s="159">
        <v>62</v>
      </c>
      <c r="C75" s="160">
        <v>42878</v>
      </c>
      <c r="D75" s="59" t="s">
        <v>1119</v>
      </c>
      <c r="E75" s="139">
        <v>128741</v>
      </c>
      <c r="F75" s="140">
        <v>3456725</v>
      </c>
      <c r="G75" s="141" t="s">
        <v>13</v>
      </c>
      <c r="H75" s="59" t="s">
        <v>1120</v>
      </c>
      <c r="I75" s="178">
        <v>33000</v>
      </c>
      <c r="J75" s="179" t="s">
        <v>15</v>
      </c>
      <c r="K75" s="18" t="str">
        <f t="shared" si="1"/>
        <v>INDEPENDENT</v>
      </c>
    </row>
    <row r="76" spans="1:11" x14ac:dyDescent="0.3">
      <c r="A76" s="262">
        <v>1</v>
      </c>
      <c r="B76" s="159">
        <v>63</v>
      </c>
      <c r="C76" s="160">
        <v>42878</v>
      </c>
      <c r="D76" s="59" t="s">
        <v>1098</v>
      </c>
      <c r="E76" s="139">
        <v>129742</v>
      </c>
      <c r="F76" s="140">
        <v>3456624</v>
      </c>
      <c r="G76" s="141" t="s">
        <v>13</v>
      </c>
      <c r="H76" s="59" t="s">
        <v>1121</v>
      </c>
      <c r="I76" s="178">
        <v>40000</v>
      </c>
      <c r="J76" s="179" t="s">
        <v>1039</v>
      </c>
      <c r="K76" s="18" t="str">
        <f t="shared" si="1"/>
        <v>INDEPENDENT</v>
      </c>
    </row>
    <row r="77" spans="1:11" x14ac:dyDescent="0.3">
      <c r="A77" s="262">
        <v>1</v>
      </c>
      <c r="B77" s="159">
        <v>64</v>
      </c>
      <c r="C77" s="160">
        <v>42878</v>
      </c>
      <c r="D77" s="59" t="s">
        <v>298</v>
      </c>
      <c r="E77" s="139">
        <v>129737</v>
      </c>
      <c r="F77" s="140">
        <v>3456730</v>
      </c>
      <c r="G77" s="141" t="s">
        <v>13</v>
      </c>
      <c r="H77" s="59" t="s">
        <v>347</v>
      </c>
      <c r="I77" s="178">
        <v>45000</v>
      </c>
      <c r="J77" s="179" t="s">
        <v>1039</v>
      </c>
      <c r="K77" s="18" t="str">
        <f t="shared" si="1"/>
        <v>INDEPENDENT</v>
      </c>
    </row>
    <row r="78" spans="1:11" x14ac:dyDescent="0.3">
      <c r="A78" s="262">
        <v>1</v>
      </c>
      <c r="B78" s="159">
        <v>65</v>
      </c>
      <c r="C78" s="160">
        <v>42878</v>
      </c>
      <c r="D78" s="59" t="s">
        <v>1119</v>
      </c>
      <c r="E78" s="139">
        <v>129736</v>
      </c>
      <c r="F78" s="140">
        <v>3456726</v>
      </c>
      <c r="G78" s="141" t="s">
        <v>13</v>
      </c>
      <c r="H78" s="59" t="s">
        <v>1122</v>
      </c>
      <c r="I78" s="178">
        <v>33000</v>
      </c>
      <c r="J78" s="179" t="s">
        <v>15</v>
      </c>
      <c r="K78" s="18" t="str">
        <f t="shared" si="1"/>
        <v>INDEPENDENT</v>
      </c>
    </row>
    <row r="79" spans="1:11" x14ac:dyDescent="0.3">
      <c r="A79" s="262">
        <v>1</v>
      </c>
      <c r="B79" s="159">
        <v>66</v>
      </c>
      <c r="C79" s="160">
        <v>42878</v>
      </c>
      <c r="D79" s="59" t="s">
        <v>298</v>
      </c>
      <c r="E79" s="139">
        <v>129735</v>
      </c>
      <c r="F79" s="140">
        <v>3456700</v>
      </c>
      <c r="G79" s="141" t="s">
        <v>13</v>
      </c>
      <c r="H79" s="59" t="s">
        <v>332</v>
      </c>
      <c r="I79" s="178">
        <v>45000</v>
      </c>
      <c r="J79" s="179" t="s">
        <v>1039</v>
      </c>
      <c r="K79" s="18" t="str">
        <f t="shared" si="1"/>
        <v>INDEPENDENT</v>
      </c>
    </row>
    <row r="80" spans="1:11" x14ac:dyDescent="0.3">
      <c r="A80" s="262">
        <v>1</v>
      </c>
      <c r="B80" s="159">
        <v>67</v>
      </c>
      <c r="C80" s="160">
        <v>42878</v>
      </c>
      <c r="D80" s="59" t="s">
        <v>298</v>
      </c>
      <c r="E80" s="139">
        <v>129773</v>
      </c>
      <c r="F80" s="140">
        <v>3456701</v>
      </c>
      <c r="G80" s="141" t="s">
        <v>13</v>
      </c>
      <c r="H80" s="59" t="s">
        <v>1123</v>
      </c>
      <c r="I80" s="178">
        <v>33000</v>
      </c>
      <c r="J80" s="179" t="s">
        <v>1036</v>
      </c>
      <c r="K80" s="18" t="str">
        <f t="shared" si="1"/>
        <v>INDEPENDENT</v>
      </c>
    </row>
    <row r="81" spans="1:11" x14ac:dyDescent="0.3">
      <c r="A81" s="262">
        <v>1</v>
      </c>
      <c r="B81" s="159">
        <v>68</v>
      </c>
      <c r="C81" s="160">
        <v>42878</v>
      </c>
      <c r="D81" s="59" t="s">
        <v>271</v>
      </c>
      <c r="E81" s="139">
        <v>129768</v>
      </c>
      <c r="F81" s="140">
        <v>3456586</v>
      </c>
      <c r="G81" s="141" t="s">
        <v>13</v>
      </c>
      <c r="H81" s="59" t="s">
        <v>202</v>
      </c>
      <c r="I81" s="178">
        <v>45000</v>
      </c>
      <c r="J81" s="179" t="s">
        <v>1039</v>
      </c>
      <c r="K81" s="18" t="str">
        <f t="shared" si="1"/>
        <v>INDEPENDENT</v>
      </c>
    </row>
    <row r="82" spans="1:11" ht="19.5" thickBot="1" x14ac:dyDescent="0.35">
      <c r="A82" s="262">
        <v>1</v>
      </c>
      <c r="B82" s="161">
        <v>69</v>
      </c>
      <c r="C82" s="162">
        <v>42878</v>
      </c>
      <c r="D82" s="145" t="s">
        <v>717</v>
      </c>
      <c r="E82" s="146">
        <v>129733</v>
      </c>
      <c r="F82" s="147">
        <v>3456649</v>
      </c>
      <c r="G82" s="148" t="s">
        <v>13</v>
      </c>
      <c r="H82" s="145" t="s">
        <v>232</v>
      </c>
      <c r="I82" s="184">
        <v>33000</v>
      </c>
      <c r="J82" s="185" t="s">
        <v>30</v>
      </c>
      <c r="K82" s="24" t="str">
        <f t="shared" si="1"/>
        <v>INDEPENDENT</v>
      </c>
    </row>
    <row r="83" spans="1:11" s="197" customFormat="1" x14ac:dyDescent="0.25">
      <c r="A83" s="263">
        <f>SUM(A51:A82)</f>
        <v>32</v>
      </c>
      <c r="B83" s="163"/>
      <c r="C83" s="533" t="s">
        <v>1124</v>
      </c>
      <c r="D83" s="533"/>
      <c r="E83" s="533"/>
      <c r="F83" s="533"/>
      <c r="G83" s="533"/>
      <c r="H83" s="533"/>
      <c r="I83" s="164">
        <f>SUM(I51:I82)</f>
        <v>1252000</v>
      </c>
    </row>
    <row r="84" spans="1:11" s="197" customFormat="1" ht="19.5" thickBot="1" x14ac:dyDescent="0.3">
      <c r="A84" s="263"/>
      <c r="B84" s="163"/>
      <c r="C84" s="198"/>
      <c r="D84" s="198"/>
      <c r="E84" s="199"/>
      <c r="F84" s="199"/>
      <c r="G84" s="199"/>
      <c r="H84" s="199"/>
      <c r="I84" s="200"/>
    </row>
    <row r="85" spans="1:11" x14ac:dyDescent="0.25">
      <c r="A85" s="262">
        <v>1</v>
      </c>
      <c r="B85" s="33">
        <v>70</v>
      </c>
      <c r="C85" s="57">
        <v>42879</v>
      </c>
      <c r="D85" s="155" t="s">
        <v>324</v>
      </c>
      <c r="E85" s="155">
        <v>129839</v>
      </c>
      <c r="F85" s="155">
        <v>3456642</v>
      </c>
      <c r="G85" s="155" t="s">
        <v>13</v>
      </c>
      <c r="H85" s="155" t="s">
        <v>1125</v>
      </c>
      <c r="I85" s="60">
        <v>33000</v>
      </c>
      <c r="J85" s="155" t="s">
        <v>1126</v>
      </c>
      <c r="K85" s="38" t="str">
        <f t="shared" ref="K85:K97" si="2">IF(OR(D85="MOBIL",D85="CONOIL",D85="FORTE",D85="MRS",D85="OANDO",D85="TOTAL"),"MAJORS","INDEPENDENT")</f>
        <v>INDEPENDENT</v>
      </c>
    </row>
    <row r="86" spans="1:11" x14ac:dyDescent="0.25">
      <c r="A86" s="262">
        <v>1</v>
      </c>
      <c r="B86" s="13">
        <v>71</v>
      </c>
      <c r="C86" s="62">
        <v>42879</v>
      </c>
      <c r="D86" s="59" t="s">
        <v>324</v>
      </c>
      <c r="E86" s="59">
        <v>129808</v>
      </c>
      <c r="F86" s="59">
        <v>3456780</v>
      </c>
      <c r="G86" s="59" t="s">
        <v>13</v>
      </c>
      <c r="H86" s="59" t="s">
        <v>1127</v>
      </c>
      <c r="I86" s="59">
        <v>33000</v>
      </c>
      <c r="J86" s="59" t="s">
        <v>1128</v>
      </c>
      <c r="K86" s="18" t="str">
        <f t="shared" si="2"/>
        <v>INDEPENDENT</v>
      </c>
    </row>
    <row r="87" spans="1:11" x14ac:dyDescent="0.25">
      <c r="A87" s="262">
        <v>1</v>
      </c>
      <c r="B87" s="13">
        <v>72</v>
      </c>
      <c r="C87" s="62">
        <v>42879</v>
      </c>
      <c r="D87" s="59" t="s">
        <v>1069</v>
      </c>
      <c r="E87" s="59">
        <v>129873</v>
      </c>
      <c r="F87" s="59">
        <v>3456851</v>
      </c>
      <c r="G87" s="59" t="s">
        <v>13</v>
      </c>
      <c r="H87" s="59" t="s">
        <v>519</v>
      </c>
      <c r="I87" s="59">
        <v>33000</v>
      </c>
      <c r="J87" s="59" t="s">
        <v>1129</v>
      </c>
      <c r="K87" s="18" t="str">
        <f t="shared" si="2"/>
        <v>INDEPENDENT</v>
      </c>
    </row>
    <row r="88" spans="1:11" x14ac:dyDescent="0.25">
      <c r="A88" s="262">
        <v>1</v>
      </c>
      <c r="B88" s="13">
        <v>73</v>
      </c>
      <c r="C88" s="62">
        <v>42879</v>
      </c>
      <c r="D88" s="59" t="s">
        <v>1078</v>
      </c>
      <c r="E88" s="59">
        <v>129867</v>
      </c>
      <c r="F88" s="59">
        <v>3456803</v>
      </c>
      <c r="G88" s="59" t="s">
        <v>13</v>
      </c>
      <c r="H88" s="59" t="s">
        <v>1130</v>
      </c>
      <c r="I88" s="59">
        <v>33000</v>
      </c>
      <c r="J88" s="59" t="s">
        <v>1131</v>
      </c>
      <c r="K88" s="18" t="str">
        <f t="shared" si="2"/>
        <v>INDEPENDENT</v>
      </c>
    </row>
    <row r="89" spans="1:11" x14ac:dyDescent="0.25">
      <c r="A89" s="262">
        <v>1</v>
      </c>
      <c r="B89" s="13">
        <v>74</v>
      </c>
      <c r="C89" s="62">
        <v>42879</v>
      </c>
      <c r="D89" s="59" t="s">
        <v>1132</v>
      </c>
      <c r="E89" s="59">
        <v>129787</v>
      </c>
      <c r="F89" s="59">
        <v>3456597</v>
      </c>
      <c r="G89" s="59" t="s">
        <v>13</v>
      </c>
      <c r="H89" s="59" t="s">
        <v>448</v>
      </c>
      <c r="I89" s="59">
        <v>40000</v>
      </c>
      <c r="J89" s="59" t="s">
        <v>1133</v>
      </c>
      <c r="K89" s="18" t="str">
        <f t="shared" si="2"/>
        <v>INDEPENDENT</v>
      </c>
    </row>
    <row r="90" spans="1:11" x14ac:dyDescent="0.25">
      <c r="A90" s="262">
        <v>1</v>
      </c>
      <c r="B90" s="13">
        <v>75</v>
      </c>
      <c r="C90" s="62">
        <v>42879</v>
      </c>
      <c r="D90" s="59" t="s">
        <v>1096</v>
      </c>
      <c r="E90" s="59">
        <v>129788</v>
      </c>
      <c r="F90" s="59">
        <v>3456723</v>
      </c>
      <c r="G90" s="59" t="s">
        <v>13</v>
      </c>
      <c r="H90" s="59" t="s">
        <v>1134</v>
      </c>
      <c r="I90" s="59">
        <v>33000</v>
      </c>
      <c r="J90" s="59" t="s">
        <v>1135</v>
      </c>
      <c r="K90" s="18" t="str">
        <f t="shared" si="2"/>
        <v>INDEPENDENT</v>
      </c>
    </row>
    <row r="91" spans="1:11" x14ac:dyDescent="0.25">
      <c r="A91" s="262">
        <v>1</v>
      </c>
      <c r="B91" s="13">
        <v>76</v>
      </c>
      <c r="C91" s="62">
        <v>42879</v>
      </c>
      <c r="D91" s="59" t="s">
        <v>717</v>
      </c>
      <c r="E91" s="59">
        <v>129800</v>
      </c>
      <c r="F91" s="59">
        <v>3456647</v>
      </c>
      <c r="G91" s="59" t="s">
        <v>13</v>
      </c>
      <c r="H91" s="59" t="s">
        <v>232</v>
      </c>
      <c r="I91" s="59">
        <v>33000</v>
      </c>
      <c r="J91" s="59" t="s">
        <v>30</v>
      </c>
      <c r="K91" s="18" t="str">
        <f t="shared" si="2"/>
        <v>INDEPENDENT</v>
      </c>
    </row>
    <row r="92" spans="1:11" x14ac:dyDescent="0.25">
      <c r="A92" s="262">
        <v>1</v>
      </c>
      <c r="B92" s="13">
        <v>77</v>
      </c>
      <c r="C92" s="62">
        <v>42879</v>
      </c>
      <c r="D92" s="59" t="s">
        <v>1111</v>
      </c>
      <c r="E92" s="59">
        <v>129811</v>
      </c>
      <c r="F92" s="59">
        <v>3456745</v>
      </c>
      <c r="G92" s="59" t="s">
        <v>13</v>
      </c>
      <c r="H92" s="59" t="s">
        <v>1114</v>
      </c>
      <c r="I92" s="59">
        <v>33000</v>
      </c>
      <c r="J92" s="59" t="s">
        <v>1135</v>
      </c>
      <c r="K92" s="18" t="str">
        <f t="shared" si="2"/>
        <v>INDEPENDENT</v>
      </c>
    </row>
    <row r="93" spans="1:11" x14ac:dyDescent="0.25">
      <c r="A93" s="262">
        <v>1</v>
      </c>
      <c r="B93" s="13">
        <v>78</v>
      </c>
      <c r="C93" s="62">
        <v>42879</v>
      </c>
      <c r="D93" s="59" t="s">
        <v>1136</v>
      </c>
      <c r="E93" s="59">
        <v>129819</v>
      </c>
      <c r="F93" s="59">
        <v>3456766</v>
      </c>
      <c r="G93" s="59" t="s">
        <v>13</v>
      </c>
      <c r="H93" s="59" t="s">
        <v>1137</v>
      </c>
      <c r="I93" s="59">
        <v>33000</v>
      </c>
      <c r="J93" s="59" t="s">
        <v>30</v>
      </c>
      <c r="K93" s="18" t="str">
        <f t="shared" si="2"/>
        <v>INDEPENDENT</v>
      </c>
    </row>
    <row r="94" spans="1:11" x14ac:dyDescent="0.25">
      <c r="A94" s="262">
        <v>1</v>
      </c>
      <c r="B94" s="13">
        <v>79</v>
      </c>
      <c r="C94" s="62">
        <v>42879</v>
      </c>
      <c r="D94" s="59" t="s">
        <v>1136</v>
      </c>
      <c r="E94" s="59">
        <v>129818</v>
      </c>
      <c r="F94" s="59">
        <v>3456765</v>
      </c>
      <c r="G94" s="59" t="s">
        <v>13</v>
      </c>
      <c r="H94" s="59" t="s">
        <v>1137</v>
      </c>
      <c r="I94" s="59">
        <v>33000</v>
      </c>
      <c r="J94" s="59" t="s">
        <v>30</v>
      </c>
      <c r="K94" s="18" t="str">
        <f t="shared" si="2"/>
        <v>INDEPENDENT</v>
      </c>
    </row>
    <row r="95" spans="1:11" x14ac:dyDescent="0.25">
      <c r="A95" s="262">
        <v>1</v>
      </c>
      <c r="B95" s="13">
        <v>80</v>
      </c>
      <c r="C95" s="62">
        <v>42879</v>
      </c>
      <c r="D95" s="59" t="s">
        <v>1047</v>
      </c>
      <c r="E95" s="59">
        <v>129825</v>
      </c>
      <c r="F95" s="59">
        <v>3456771</v>
      </c>
      <c r="G95" s="59" t="s">
        <v>13</v>
      </c>
      <c r="H95" s="59" t="s">
        <v>1138</v>
      </c>
      <c r="I95" s="59">
        <v>36000</v>
      </c>
      <c r="J95" s="59" t="s">
        <v>1085</v>
      </c>
      <c r="K95" s="18" t="str">
        <f t="shared" si="2"/>
        <v>INDEPENDENT</v>
      </c>
    </row>
    <row r="96" spans="1:11" x14ac:dyDescent="0.25">
      <c r="A96" s="262">
        <v>1</v>
      </c>
      <c r="B96" s="13">
        <v>81</v>
      </c>
      <c r="C96" s="62">
        <v>42879</v>
      </c>
      <c r="D96" s="59" t="s">
        <v>271</v>
      </c>
      <c r="E96" s="59">
        <v>129824</v>
      </c>
      <c r="F96" s="59">
        <v>3456318</v>
      </c>
      <c r="G96" s="59" t="s">
        <v>13</v>
      </c>
      <c r="H96" s="59" t="s">
        <v>539</v>
      </c>
      <c r="I96" s="59">
        <v>45000</v>
      </c>
      <c r="J96" s="59" t="s">
        <v>1085</v>
      </c>
      <c r="K96" s="18" t="str">
        <f t="shared" si="2"/>
        <v>INDEPENDENT</v>
      </c>
    </row>
    <row r="97" spans="1:11" ht="19.5" thickBot="1" x14ac:dyDescent="0.3">
      <c r="A97" s="262">
        <v>1</v>
      </c>
      <c r="B97" s="19">
        <v>82</v>
      </c>
      <c r="C97" s="66">
        <v>42879</v>
      </c>
      <c r="D97" s="145" t="s">
        <v>717</v>
      </c>
      <c r="E97" s="145">
        <v>129828</v>
      </c>
      <c r="F97" s="145">
        <v>3456648</v>
      </c>
      <c r="G97" s="145" t="s">
        <v>13</v>
      </c>
      <c r="H97" s="145" t="s">
        <v>278</v>
      </c>
      <c r="I97" s="145">
        <v>33000</v>
      </c>
      <c r="J97" s="145" t="s">
        <v>1139</v>
      </c>
      <c r="K97" s="24" t="str">
        <f t="shared" si="2"/>
        <v>INDEPENDENT</v>
      </c>
    </row>
    <row r="98" spans="1:11" s="197" customFormat="1" x14ac:dyDescent="0.25">
      <c r="A98" s="264">
        <f>SUM(A85:A97)</f>
        <v>13</v>
      </c>
      <c r="B98" s="26"/>
      <c r="C98" s="528" t="s">
        <v>43</v>
      </c>
      <c r="D98" s="528"/>
      <c r="E98" s="528"/>
      <c r="F98" s="528"/>
      <c r="G98" s="528"/>
      <c r="H98" s="528"/>
      <c r="I98" s="201">
        <f>SUM(I85:I97)</f>
        <v>451000</v>
      </c>
      <c r="J98" s="536"/>
      <c r="K98" s="536"/>
    </row>
    <row r="99" spans="1:11" s="197" customFormat="1" ht="19.5" thickBot="1" x14ac:dyDescent="0.3">
      <c r="A99" s="264"/>
      <c r="B99" s="26"/>
      <c r="C99" s="202"/>
      <c r="D99" s="202"/>
      <c r="E99" s="203"/>
      <c r="F99" s="203"/>
      <c r="G99" s="203"/>
      <c r="H99" s="203"/>
      <c r="I99" s="204"/>
      <c r="J99" s="205"/>
      <c r="K99" s="205"/>
    </row>
    <row r="100" spans="1:11" x14ac:dyDescent="0.25">
      <c r="A100" s="262">
        <v>1</v>
      </c>
      <c r="B100" s="206">
        <v>83</v>
      </c>
      <c r="C100" s="207">
        <v>42880</v>
      </c>
      <c r="D100" s="208" t="s">
        <v>1140</v>
      </c>
      <c r="E100" s="208">
        <v>129927</v>
      </c>
      <c r="F100" s="208">
        <v>3456886</v>
      </c>
      <c r="G100" s="208" t="s">
        <v>13</v>
      </c>
      <c r="H100" s="208" t="s">
        <v>1141</v>
      </c>
      <c r="I100" s="209">
        <v>33000</v>
      </c>
      <c r="J100" s="208" t="s">
        <v>1142</v>
      </c>
      <c r="K100" s="210" t="str">
        <f t="shared" ref="K100:K109" si="3">IF(OR(D100="MOBIL",D100="CONOIL",D100="FORTE",D100="MRS",D100="OANDO",D100="TOTAL"),"MAJORS","INDEPENDENT")</f>
        <v>INDEPENDENT</v>
      </c>
    </row>
    <row r="101" spans="1:11" x14ac:dyDescent="0.25">
      <c r="A101" s="262">
        <v>1</v>
      </c>
      <c r="B101" s="211">
        <v>84</v>
      </c>
      <c r="C101" s="212">
        <v>42880</v>
      </c>
      <c r="D101" s="213" t="s">
        <v>593</v>
      </c>
      <c r="E101" s="213">
        <v>129885</v>
      </c>
      <c r="F101" s="213">
        <v>3456722</v>
      </c>
      <c r="G101" s="213" t="s">
        <v>13</v>
      </c>
      <c r="H101" s="213" t="s">
        <v>1143</v>
      </c>
      <c r="I101" s="213">
        <v>45000</v>
      </c>
      <c r="J101" s="213" t="s">
        <v>1144</v>
      </c>
      <c r="K101" s="214" t="str">
        <f t="shared" si="3"/>
        <v>INDEPENDENT</v>
      </c>
    </row>
    <row r="102" spans="1:11" x14ac:dyDescent="0.25">
      <c r="A102" s="262">
        <v>1</v>
      </c>
      <c r="B102" s="211">
        <v>85</v>
      </c>
      <c r="C102" s="212">
        <v>42880</v>
      </c>
      <c r="D102" s="213" t="s">
        <v>1145</v>
      </c>
      <c r="E102" s="213">
        <v>129932</v>
      </c>
      <c r="F102" s="213">
        <v>3456843</v>
      </c>
      <c r="G102" s="213" t="s">
        <v>13</v>
      </c>
      <c r="H102" s="213" t="s">
        <v>1146</v>
      </c>
      <c r="I102" s="213">
        <v>33000</v>
      </c>
      <c r="J102" s="213" t="s">
        <v>1142</v>
      </c>
      <c r="K102" s="214" t="str">
        <f t="shared" si="3"/>
        <v>INDEPENDENT</v>
      </c>
    </row>
    <row r="103" spans="1:11" x14ac:dyDescent="0.25">
      <c r="A103" s="262">
        <v>1</v>
      </c>
      <c r="B103" s="211">
        <v>86</v>
      </c>
      <c r="C103" s="212">
        <v>42880</v>
      </c>
      <c r="D103" s="213" t="s">
        <v>396</v>
      </c>
      <c r="E103" s="213">
        <v>129907</v>
      </c>
      <c r="F103" s="213">
        <v>3456881</v>
      </c>
      <c r="G103" s="213" t="s">
        <v>13</v>
      </c>
      <c r="H103" s="213" t="s">
        <v>1038</v>
      </c>
      <c r="I103" s="213">
        <v>45000</v>
      </c>
      <c r="J103" s="213" t="s">
        <v>1144</v>
      </c>
      <c r="K103" s="214" t="str">
        <f t="shared" si="3"/>
        <v>INDEPENDENT</v>
      </c>
    </row>
    <row r="104" spans="1:11" x14ac:dyDescent="0.25">
      <c r="A104" s="262">
        <v>1</v>
      </c>
      <c r="B104" s="211">
        <v>87</v>
      </c>
      <c r="C104" s="212">
        <v>42880</v>
      </c>
      <c r="D104" s="213" t="s">
        <v>396</v>
      </c>
      <c r="E104" s="213">
        <v>129902</v>
      </c>
      <c r="F104" s="213">
        <v>3456882</v>
      </c>
      <c r="G104" s="213" t="s">
        <v>13</v>
      </c>
      <c r="H104" s="213" t="s">
        <v>1147</v>
      </c>
      <c r="I104" s="213">
        <v>45000</v>
      </c>
      <c r="J104" s="213" t="s">
        <v>1144</v>
      </c>
      <c r="K104" s="214" t="str">
        <f t="shared" si="3"/>
        <v>INDEPENDENT</v>
      </c>
    </row>
    <row r="105" spans="1:11" x14ac:dyDescent="0.25">
      <c r="A105" s="262">
        <v>1</v>
      </c>
      <c r="B105" s="211">
        <v>88</v>
      </c>
      <c r="C105" s="212">
        <v>42880</v>
      </c>
      <c r="D105" s="213" t="s">
        <v>1113</v>
      </c>
      <c r="E105" s="213">
        <v>129898</v>
      </c>
      <c r="F105" s="213">
        <v>3456854</v>
      </c>
      <c r="G105" s="213" t="s">
        <v>13</v>
      </c>
      <c r="H105" s="213" t="s">
        <v>1148</v>
      </c>
      <c r="I105" s="213">
        <v>40000</v>
      </c>
      <c r="J105" s="213" t="s">
        <v>1077</v>
      </c>
      <c r="K105" s="214" t="str">
        <f t="shared" si="3"/>
        <v>INDEPENDENT</v>
      </c>
    </row>
    <row r="106" spans="1:11" x14ac:dyDescent="0.25">
      <c r="A106" s="262">
        <v>1</v>
      </c>
      <c r="B106" s="211">
        <v>89</v>
      </c>
      <c r="C106" s="212">
        <v>42880</v>
      </c>
      <c r="D106" s="213" t="s">
        <v>1108</v>
      </c>
      <c r="E106" s="213">
        <v>129895</v>
      </c>
      <c r="F106" s="213">
        <v>3456834</v>
      </c>
      <c r="G106" s="213" t="s">
        <v>13</v>
      </c>
      <c r="H106" s="213" t="s">
        <v>1116</v>
      </c>
      <c r="I106" s="213">
        <v>45000</v>
      </c>
      <c r="J106" s="213" t="s">
        <v>1149</v>
      </c>
      <c r="K106" s="214" t="str">
        <f t="shared" si="3"/>
        <v>INDEPENDENT</v>
      </c>
    </row>
    <row r="107" spans="1:11" x14ac:dyDescent="0.25">
      <c r="A107" s="262">
        <v>1</v>
      </c>
      <c r="B107" s="211">
        <v>90</v>
      </c>
      <c r="C107" s="212">
        <v>42880</v>
      </c>
      <c r="D107" s="213" t="s">
        <v>396</v>
      </c>
      <c r="E107" s="213">
        <v>129880</v>
      </c>
      <c r="F107" s="213">
        <v>3456883</v>
      </c>
      <c r="G107" s="213" t="s">
        <v>13</v>
      </c>
      <c r="H107" s="213" t="s">
        <v>429</v>
      </c>
      <c r="I107" s="213">
        <v>45000</v>
      </c>
      <c r="J107" s="213" t="s">
        <v>1144</v>
      </c>
      <c r="K107" s="214" t="str">
        <f t="shared" si="3"/>
        <v>INDEPENDENT</v>
      </c>
    </row>
    <row r="108" spans="1:11" x14ac:dyDescent="0.25">
      <c r="A108" s="262">
        <v>1</v>
      </c>
      <c r="B108" s="211">
        <v>91</v>
      </c>
      <c r="C108" s="212">
        <v>42880</v>
      </c>
      <c r="D108" s="213" t="s">
        <v>1113</v>
      </c>
      <c r="E108" s="213">
        <v>129890</v>
      </c>
      <c r="F108" s="213">
        <v>3456853</v>
      </c>
      <c r="G108" s="213" t="s">
        <v>13</v>
      </c>
      <c r="H108" s="213" t="s">
        <v>1150</v>
      </c>
      <c r="I108" s="213">
        <v>40000</v>
      </c>
      <c r="J108" s="213" t="s">
        <v>1077</v>
      </c>
      <c r="K108" s="214" t="str">
        <f t="shared" si="3"/>
        <v>INDEPENDENT</v>
      </c>
    </row>
    <row r="109" spans="1:11" ht="19.5" thickBot="1" x14ac:dyDescent="0.35">
      <c r="A109" s="262">
        <v>1</v>
      </c>
      <c r="B109" s="215">
        <v>92</v>
      </c>
      <c r="C109" s="216">
        <v>42880</v>
      </c>
      <c r="D109" s="217" t="s">
        <v>396</v>
      </c>
      <c r="E109" s="217">
        <v>129878</v>
      </c>
      <c r="F109" s="218">
        <v>3456884</v>
      </c>
      <c r="G109" s="217" t="s">
        <v>13</v>
      </c>
      <c r="H109" s="219" t="s">
        <v>435</v>
      </c>
      <c r="I109" s="220">
        <v>45000</v>
      </c>
      <c r="J109" s="217" t="s">
        <v>1144</v>
      </c>
      <c r="K109" s="221" t="str">
        <f t="shared" si="3"/>
        <v>INDEPENDENT</v>
      </c>
    </row>
    <row r="110" spans="1:11" x14ac:dyDescent="0.25">
      <c r="A110" s="262">
        <f>SUM(A100:A109)</f>
        <v>10</v>
      </c>
      <c r="C110" s="528" t="s">
        <v>1151</v>
      </c>
      <c r="D110" s="528"/>
      <c r="E110" s="528"/>
      <c r="F110" s="528"/>
      <c r="G110" s="528"/>
      <c r="H110" s="528"/>
      <c r="I110" s="201">
        <f>SUM(I100:I109)</f>
        <v>416000</v>
      </c>
    </row>
    <row r="111" spans="1:11" ht="19.5" thickBot="1" x14ac:dyDescent="0.3">
      <c r="E111" s="203"/>
      <c r="F111" s="203"/>
      <c r="G111" s="203"/>
      <c r="H111" s="203"/>
      <c r="I111" s="222"/>
    </row>
    <row r="112" spans="1:11" x14ac:dyDescent="0.3">
      <c r="A112" s="262">
        <v>1</v>
      </c>
      <c r="B112" s="33">
        <v>93</v>
      </c>
      <c r="C112" s="223">
        <v>42881</v>
      </c>
      <c r="D112" s="168" t="s">
        <v>717</v>
      </c>
      <c r="E112" s="169">
        <v>130022</v>
      </c>
      <c r="F112" s="170">
        <v>3456849</v>
      </c>
      <c r="G112" s="224" t="s">
        <v>13</v>
      </c>
      <c r="H112" s="168" t="s">
        <v>1087</v>
      </c>
      <c r="I112" s="172">
        <v>45000</v>
      </c>
      <c r="J112" s="173" t="s">
        <v>1039</v>
      </c>
      <c r="K112" s="225" t="str">
        <f t="shared" ref="K112:K176" si="4">IF(OR(D112="MOBIL",D112="CONOIL",D112="FORTE",D112="MRS",D112="OANDO",D112="TOTAL"),"MAJORS","INDEPENDENT")</f>
        <v>INDEPENDENT</v>
      </c>
    </row>
    <row r="113" spans="1:11" x14ac:dyDescent="0.3">
      <c r="A113" s="262">
        <v>1</v>
      </c>
      <c r="B113" s="13">
        <v>94</v>
      </c>
      <c r="C113" s="226">
        <v>42881</v>
      </c>
      <c r="D113" s="174" t="s">
        <v>701</v>
      </c>
      <c r="E113" s="175">
        <v>130017</v>
      </c>
      <c r="F113" s="176">
        <v>3456870</v>
      </c>
      <c r="G113" s="227" t="s">
        <v>13</v>
      </c>
      <c r="H113" s="174" t="s">
        <v>1152</v>
      </c>
      <c r="I113" s="178">
        <v>40000</v>
      </c>
      <c r="J113" s="179" t="s">
        <v>1039</v>
      </c>
      <c r="K113" s="228" t="str">
        <f t="shared" si="4"/>
        <v>INDEPENDENT</v>
      </c>
    </row>
    <row r="114" spans="1:11" x14ac:dyDescent="0.3">
      <c r="A114" s="262">
        <v>1</v>
      </c>
      <c r="B114" s="13">
        <v>95</v>
      </c>
      <c r="C114" s="226">
        <v>42881</v>
      </c>
      <c r="D114" s="174" t="s">
        <v>668</v>
      </c>
      <c r="E114" s="175">
        <v>130018</v>
      </c>
      <c r="F114" s="176">
        <v>3456924</v>
      </c>
      <c r="G114" s="227" t="s">
        <v>13</v>
      </c>
      <c r="H114" s="174" t="s">
        <v>413</v>
      </c>
      <c r="I114" s="178">
        <v>45000</v>
      </c>
      <c r="J114" s="179" t="s">
        <v>25</v>
      </c>
      <c r="K114" s="228" t="str">
        <f t="shared" si="4"/>
        <v>INDEPENDENT</v>
      </c>
    </row>
    <row r="115" spans="1:11" x14ac:dyDescent="0.3">
      <c r="A115" s="262">
        <v>1</v>
      </c>
      <c r="B115" s="13">
        <v>96</v>
      </c>
      <c r="C115" s="226">
        <v>42881</v>
      </c>
      <c r="D115" s="174" t="s">
        <v>668</v>
      </c>
      <c r="E115" s="175">
        <v>130015</v>
      </c>
      <c r="F115" s="176">
        <v>3456922</v>
      </c>
      <c r="G115" s="227" t="s">
        <v>13</v>
      </c>
      <c r="H115" s="174" t="s">
        <v>1153</v>
      </c>
      <c r="I115" s="178">
        <v>40000</v>
      </c>
      <c r="J115" s="179" t="s">
        <v>25</v>
      </c>
      <c r="K115" s="228" t="str">
        <f t="shared" si="4"/>
        <v>INDEPENDENT</v>
      </c>
    </row>
    <row r="116" spans="1:11" x14ac:dyDescent="0.3">
      <c r="A116" s="262">
        <v>1</v>
      </c>
      <c r="B116" s="13">
        <v>97</v>
      </c>
      <c r="C116" s="226">
        <v>42881</v>
      </c>
      <c r="D116" s="174" t="s">
        <v>271</v>
      </c>
      <c r="E116" s="175">
        <v>130014</v>
      </c>
      <c r="F116" s="176">
        <v>3456837</v>
      </c>
      <c r="G116" s="227" t="s">
        <v>13</v>
      </c>
      <c r="H116" s="174" t="s">
        <v>1154</v>
      </c>
      <c r="I116" s="178">
        <v>40000</v>
      </c>
      <c r="J116" s="179" t="s">
        <v>1039</v>
      </c>
      <c r="K116" s="228" t="str">
        <f t="shared" si="4"/>
        <v>INDEPENDENT</v>
      </c>
    </row>
    <row r="117" spans="1:11" x14ac:dyDescent="0.3">
      <c r="A117" s="262">
        <v>1</v>
      </c>
      <c r="B117" s="13">
        <v>98</v>
      </c>
      <c r="C117" s="226">
        <v>42881</v>
      </c>
      <c r="D117" s="174" t="s">
        <v>1108</v>
      </c>
      <c r="E117" s="175">
        <v>130009</v>
      </c>
      <c r="F117" s="176">
        <v>3456833</v>
      </c>
      <c r="G117" s="227" t="s">
        <v>13</v>
      </c>
      <c r="H117" s="174" t="s">
        <v>1155</v>
      </c>
      <c r="I117" s="178">
        <v>33000</v>
      </c>
      <c r="J117" s="179" t="s">
        <v>1110</v>
      </c>
      <c r="K117" s="228" t="str">
        <f t="shared" si="4"/>
        <v>INDEPENDENT</v>
      </c>
    </row>
    <row r="118" spans="1:11" x14ac:dyDescent="0.3">
      <c r="A118" s="262">
        <v>1</v>
      </c>
      <c r="B118" s="13">
        <v>99</v>
      </c>
      <c r="C118" s="226">
        <v>42881</v>
      </c>
      <c r="D118" s="174" t="s">
        <v>1108</v>
      </c>
      <c r="E118" s="175">
        <v>129986</v>
      </c>
      <c r="F118" s="176">
        <v>3456832</v>
      </c>
      <c r="G118" s="227" t="s">
        <v>13</v>
      </c>
      <c r="H118" s="174" t="s">
        <v>1156</v>
      </c>
      <c r="I118" s="178">
        <v>45000</v>
      </c>
      <c r="J118" s="179" t="s">
        <v>1110</v>
      </c>
      <c r="K118" s="228" t="str">
        <f t="shared" si="4"/>
        <v>INDEPENDENT</v>
      </c>
    </row>
    <row r="119" spans="1:11" x14ac:dyDescent="0.3">
      <c r="A119" s="262">
        <v>1</v>
      </c>
      <c r="B119" s="13">
        <v>100</v>
      </c>
      <c r="C119" s="226">
        <v>42881</v>
      </c>
      <c r="D119" s="174" t="s">
        <v>701</v>
      </c>
      <c r="E119" s="175">
        <v>130006</v>
      </c>
      <c r="F119" s="176">
        <v>3456867</v>
      </c>
      <c r="G119" s="227" t="s">
        <v>13</v>
      </c>
      <c r="H119" s="174" t="s">
        <v>1157</v>
      </c>
      <c r="I119" s="178">
        <v>40000</v>
      </c>
      <c r="J119" s="179" t="s">
        <v>1158</v>
      </c>
      <c r="K119" s="228" t="str">
        <f t="shared" si="4"/>
        <v>INDEPENDENT</v>
      </c>
    </row>
    <row r="120" spans="1:11" x14ac:dyDescent="0.3">
      <c r="A120" s="262">
        <v>1</v>
      </c>
      <c r="B120" s="13">
        <v>101</v>
      </c>
      <c r="C120" s="226">
        <v>42881</v>
      </c>
      <c r="D120" s="174" t="s">
        <v>668</v>
      </c>
      <c r="E120" s="175">
        <v>130011</v>
      </c>
      <c r="F120" s="176">
        <v>3456927</v>
      </c>
      <c r="G120" s="227" t="s">
        <v>13</v>
      </c>
      <c r="H120" s="174" t="s">
        <v>1159</v>
      </c>
      <c r="I120" s="178">
        <v>45000</v>
      </c>
      <c r="J120" s="179" t="s">
        <v>25</v>
      </c>
      <c r="K120" s="228" t="str">
        <f t="shared" si="4"/>
        <v>INDEPENDENT</v>
      </c>
    </row>
    <row r="121" spans="1:11" x14ac:dyDescent="0.3">
      <c r="A121" s="262">
        <v>1</v>
      </c>
      <c r="B121" s="13">
        <v>102</v>
      </c>
      <c r="C121" s="226">
        <v>42881</v>
      </c>
      <c r="D121" s="174" t="s">
        <v>668</v>
      </c>
      <c r="E121" s="175">
        <v>130010</v>
      </c>
      <c r="F121" s="176">
        <v>3456920</v>
      </c>
      <c r="G121" s="227" t="s">
        <v>13</v>
      </c>
      <c r="H121" s="174" t="s">
        <v>1160</v>
      </c>
      <c r="I121" s="178">
        <v>40000</v>
      </c>
      <c r="J121" s="179" t="s">
        <v>25</v>
      </c>
      <c r="K121" s="228" t="str">
        <f t="shared" si="4"/>
        <v>INDEPENDENT</v>
      </c>
    </row>
    <row r="122" spans="1:11" x14ac:dyDescent="0.3">
      <c r="A122" s="262">
        <v>1</v>
      </c>
      <c r="B122" s="13">
        <v>103</v>
      </c>
      <c r="C122" s="226">
        <v>42881</v>
      </c>
      <c r="D122" s="174" t="s">
        <v>668</v>
      </c>
      <c r="E122" s="175">
        <v>130007</v>
      </c>
      <c r="F122" s="176">
        <v>3456910</v>
      </c>
      <c r="G122" s="227" t="s">
        <v>13</v>
      </c>
      <c r="H122" s="174" t="s">
        <v>410</v>
      </c>
      <c r="I122" s="178">
        <v>40000</v>
      </c>
      <c r="J122" s="179" t="s">
        <v>25</v>
      </c>
      <c r="K122" s="228" t="str">
        <f t="shared" si="4"/>
        <v>INDEPENDENT</v>
      </c>
    </row>
    <row r="123" spans="1:11" x14ac:dyDescent="0.3">
      <c r="A123" s="262">
        <v>1</v>
      </c>
      <c r="B123" s="13">
        <v>104</v>
      </c>
      <c r="C123" s="226">
        <v>42881</v>
      </c>
      <c r="D123" s="174" t="s">
        <v>668</v>
      </c>
      <c r="E123" s="175">
        <v>130000</v>
      </c>
      <c r="F123" s="176">
        <v>3456926</v>
      </c>
      <c r="G123" s="227" t="s">
        <v>13</v>
      </c>
      <c r="H123" s="174" t="s">
        <v>1161</v>
      </c>
      <c r="I123" s="178">
        <v>45000</v>
      </c>
      <c r="J123" s="179" t="s">
        <v>25</v>
      </c>
      <c r="K123" s="228" t="str">
        <f t="shared" si="4"/>
        <v>INDEPENDENT</v>
      </c>
    </row>
    <row r="124" spans="1:11" x14ac:dyDescent="0.3">
      <c r="A124" s="262">
        <v>1</v>
      </c>
      <c r="B124" s="13">
        <v>105</v>
      </c>
      <c r="C124" s="226">
        <v>42881</v>
      </c>
      <c r="D124" s="174" t="s">
        <v>1113</v>
      </c>
      <c r="E124" s="175">
        <v>129978</v>
      </c>
      <c r="F124" s="176">
        <v>3456856</v>
      </c>
      <c r="G124" s="227" t="s">
        <v>13</v>
      </c>
      <c r="H124" s="174" t="s">
        <v>202</v>
      </c>
      <c r="I124" s="178">
        <v>40000</v>
      </c>
      <c r="J124" s="179" t="s">
        <v>1059</v>
      </c>
      <c r="K124" s="228" t="str">
        <f t="shared" si="4"/>
        <v>INDEPENDENT</v>
      </c>
    </row>
    <row r="125" spans="1:11" x14ac:dyDescent="0.3">
      <c r="A125" s="262">
        <v>1</v>
      </c>
      <c r="B125" s="13">
        <v>106</v>
      </c>
      <c r="C125" s="226">
        <v>42881</v>
      </c>
      <c r="D125" s="174" t="s">
        <v>1113</v>
      </c>
      <c r="E125" s="175">
        <v>129974</v>
      </c>
      <c r="F125" s="176">
        <v>3456855</v>
      </c>
      <c r="G125" s="227" t="s">
        <v>13</v>
      </c>
      <c r="H125" s="174" t="s">
        <v>205</v>
      </c>
      <c r="I125" s="178">
        <v>40000</v>
      </c>
      <c r="J125" s="179" t="s">
        <v>1059</v>
      </c>
      <c r="K125" s="228" t="str">
        <f t="shared" si="4"/>
        <v>INDEPENDENT</v>
      </c>
    </row>
    <row r="126" spans="1:11" x14ac:dyDescent="0.3">
      <c r="A126" s="262">
        <v>1</v>
      </c>
      <c r="B126" s="13">
        <v>107</v>
      </c>
      <c r="C126" s="226">
        <v>42881</v>
      </c>
      <c r="D126" s="174" t="s">
        <v>1162</v>
      </c>
      <c r="E126" s="175">
        <v>129975</v>
      </c>
      <c r="F126" s="176">
        <v>3456848</v>
      </c>
      <c r="G126" s="227" t="s">
        <v>13</v>
      </c>
      <c r="H126" s="174" t="s">
        <v>1163</v>
      </c>
      <c r="I126" s="178">
        <v>33000</v>
      </c>
      <c r="J126" s="179" t="s">
        <v>15</v>
      </c>
      <c r="K126" s="228" t="str">
        <f t="shared" si="4"/>
        <v>INDEPENDENT</v>
      </c>
    </row>
    <row r="127" spans="1:11" x14ac:dyDescent="0.3">
      <c r="A127" s="262">
        <v>1</v>
      </c>
      <c r="B127" s="13">
        <v>108</v>
      </c>
      <c r="C127" s="226">
        <v>42881</v>
      </c>
      <c r="D127" s="174" t="s">
        <v>1164</v>
      </c>
      <c r="E127" s="175">
        <v>129964</v>
      </c>
      <c r="F127" s="176">
        <v>3456877</v>
      </c>
      <c r="G127" s="227" t="s">
        <v>13</v>
      </c>
      <c r="H127" s="174" t="s">
        <v>1072</v>
      </c>
      <c r="I127" s="178">
        <v>33000</v>
      </c>
      <c r="J127" s="179" t="s">
        <v>1073</v>
      </c>
      <c r="K127" s="228" t="str">
        <f t="shared" si="4"/>
        <v>INDEPENDENT</v>
      </c>
    </row>
    <row r="128" spans="1:11" x14ac:dyDescent="0.3">
      <c r="A128" s="262">
        <v>1</v>
      </c>
      <c r="B128" s="13">
        <v>109</v>
      </c>
      <c r="C128" s="226">
        <v>42881</v>
      </c>
      <c r="D128" s="174" t="s">
        <v>717</v>
      </c>
      <c r="E128" s="175">
        <v>130005</v>
      </c>
      <c r="F128" s="176">
        <v>3456850</v>
      </c>
      <c r="G128" s="227" t="s">
        <v>13</v>
      </c>
      <c r="H128" s="174" t="s">
        <v>1053</v>
      </c>
      <c r="I128" s="178">
        <v>45000</v>
      </c>
      <c r="J128" s="179" t="s">
        <v>1039</v>
      </c>
      <c r="K128" s="228" t="str">
        <f t="shared" si="4"/>
        <v>INDEPENDENT</v>
      </c>
    </row>
    <row r="129" spans="1:11" x14ac:dyDescent="0.3">
      <c r="A129" s="262">
        <v>1</v>
      </c>
      <c r="B129" s="13">
        <v>110</v>
      </c>
      <c r="C129" s="226">
        <v>42881</v>
      </c>
      <c r="D129" s="174" t="s">
        <v>1165</v>
      </c>
      <c r="E129" s="175">
        <v>129984</v>
      </c>
      <c r="F129" s="176">
        <v>3456887</v>
      </c>
      <c r="G129" s="227" t="s">
        <v>13</v>
      </c>
      <c r="H129" s="174" t="s">
        <v>1166</v>
      </c>
      <c r="I129" s="178">
        <v>33000</v>
      </c>
      <c r="J129" s="179" t="s">
        <v>1039</v>
      </c>
      <c r="K129" s="228" t="str">
        <f t="shared" si="4"/>
        <v>INDEPENDENT</v>
      </c>
    </row>
    <row r="130" spans="1:11" x14ac:dyDescent="0.3">
      <c r="A130" s="262">
        <v>1</v>
      </c>
      <c r="B130" s="13">
        <v>111</v>
      </c>
      <c r="C130" s="226">
        <v>42881</v>
      </c>
      <c r="D130" s="174" t="s">
        <v>717</v>
      </c>
      <c r="E130" s="175">
        <v>129985</v>
      </c>
      <c r="F130" s="176">
        <v>3456475</v>
      </c>
      <c r="G130" s="227" t="s">
        <v>13</v>
      </c>
      <c r="H130" s="174" t="s">
        <v>1056</v>
      </c>
      <c r="I130" s="178">
        <v>45000</v>
      </c>
      <c r="J130" s="179" t="s">
        <v>1039</v>
      </c>
      <c r="K130" s="228" t="str">
        <f t="shared" si="4"/>
        <v>INDEPENDENT</v>
      </c>
    </row>
    <row r="131" spans="1:11" x14ac:dyDescent="0.3">
      <c r="A131" s="262">
        <v>1</v>
      </c>
      <c r="B131" s="13">
        <v>112</v>
      </c>
      <c r="C131" s="226">
        <v>42881</v>
      </c>
      <c r="D131" s="174" t="s">
        <v>593</v>
      </c>
      <c r="E131" s="175">
        <v>129989</v>
      </c>
      <c r="F131" s="176">
        <v>3456721</v>
      </c>
      <c r="G131" s="227" t="s">
        <v>13</v>
      </c>
      <c r="H131" s="174" t="s">
        <v>1167</v>
      </c>
      <c r="I131" s="178">
        <v>45000</v>
      </c>
      <c r="J131" s="179" t="s">
        <v>1039</v>
      </c>
      <c r="K131" s="228" t="str">
        <f t="shared" si="4"/>
        <v>INDEPENDENT</v>
      </c>
    </row>
    <row r="132" spans="1:11" x14ac:dyDescent="0.3">
      <c r="A132" s="262">
        <v>1</v>
      </c>
      <c r="B132" s="13">
        <v>113</v>
      </c>
      <c r="C132" s="226">
        <v>42881</v>
      </c>
      <c r="D132" s="174" t="s">
        <v>590</v>
      </c>
      <c r="E132" s="175">
        <v>129988</v>
      </c>
      <c r="F132" s="176">
        <v>3456836</v>
      </c>
      <c r="G132" s="227" t="s">
        <v>13</v>
      </c>
      <c r="H132" s="174" t="s">
        <v>420</v>
      </c>
      <c r="I132" s="178">
        <v>33000</v>
      </c>
      <c r="J132" s="179" t="s">
        <v>1039</v>
      </c>
      <c r="K132" s="228" t="str">
        <f t="shared" si="4"/>
        <v>INDEPENDENT</v>
      </c>
    </row>
    <row r="133" spans="1:11" x14ac:dyDescent="0.3">
      <c r="A133" s="262">
        <v>1</v>
      </c>
      <c r="B133" s="13">
        <v>114</v>
      </c>
      <c r="C133" s="226">
        <v>42881</v>
      </c>
      <c r="D133" s="174" t="s">
        <v>1168</v>
      </c>
      <c r="E133" s="175">
        <v>129979</v>
      </c>
      <c r="F133" s="176">
        <v>3456618</v>
      </c>
      <c r="G133" s="227" t="s">
        <v>13</v>
      </c>
      <c r="H133" s="174" t="s">
        <v>1103</v>
      </c>
      <c r="I133" s="178">
        <v>40000</v>
      </c>
      <c r="J133" s="179" t="s">
        <v>1039</v>
      </c>
      <c r="K133" s="228" t="str">
        <f t="shared" si="4"/>
        <v>INDEPENDENT</v>
      </c>
    </row>
    <row r="134" spans="1:11" x14ac:dyDescent="0.3">
      <c r="A134" s="262">
        <v>1</v>
      </c>
      <c r="B134" s="13">
        <v>115</v>
      </c>
      <c r="C134" s="226">
        <v>42881</v>
      </c>
      <c r="D134" s="174" t="s">
        <v>593</v>
      </c>
      <c r="E134" s="175">
        <v>129981</v>
      </c>
      <c r="F134" s="176">
        <v>3456885</v>
      </c>
      <c r="G134" s="227" t="s">
        <v>13</v>
      </c>
      <c r="H134" s="174" t="s">
        <v>1169</v>
      </c>
      <c r="I134" s="178">
        <v>40000</v>
      </c>
      <c r="J134" s="179" t="s">
        <v>1039</v>
      </c>
      <c r="K134" s="228" t="str">
        <f t="shared" si="4"/>
        <v>INDEPENDENT</v>
      </c>
    </row>
    <row r="135" spans="1:11" x14ac:dyDescent="0.3">
      <c r="A135" s="262">
        <v>1</v>
      </c>
      <c r="B135" s="13">
        <v>116</v>
      </c>
      <c r="C135" s="226">
        <v>42881</v>
      </c>
      <c r="D135" s="174" t="s">
        <v>458</v>
      </c>
      <c r="E135" s="175">
        <v>129993</v>
      </c>
      <c r="F135" s="176">
        <v>3456835</v>
      </c>
      <c r="G135" s="227" t="s">
        <v>13</v>
      </c>
      <c r="H135" s="174" t="s">
        <v>500</v>
      </c>
      <c r="I135" s="178">
        <v>40000</v>
      </c>
      <c r="J135" s="179" t="s">
        <v>1039</v>
      </c>
      <c r="K135" s="228" t="str">
        <f t="shared" si="4"/>
        <v>INDEPENDENT</v>
      </c>
    </row>
    <row r="136" spans="1:11" x14ac:dyDescent="0.3">
      <c r="A136" s="262">
        <v>1</v>
      </c>
      <c r="B136" s="13">
        <v>117</v>
      </c>
      <c r="C136" s="226">
        <v>42881</v>
      </c>
      <c r="D136" s="174" t="s">
        <v>717</v>
      </c>
      <c r="E136" s="175">
        <v>129990</v>
      </c>
      <c r="F136" s="176">
        <v>3456474</v>
      </c>
      <c r="G136" s="227" t="s">
        <v>13</v>
      </c>
      <c r="H136" s="174" t="s">
        <v>1054</v>
      </c>
      <c r="I136" s="178">
        <v>45000</v>
      </c>
      <c r="J136" s="179" t="s">
        <v>1039</v>
      </c>
      <c r="K136" s="228" t="str">
        <f t="shared" si="4"/>
        <v>INDEPENDENT</v>
      </c>
    </row>
    <row r="137" spans="1:11" x14ac:dyDescent="0.3">
      <c r="A137" s="262">
        <v>1</v>
      </c>
      <c r="B137" s="13">
        <v>118</v>
      </c>
      <c r="C137" s="226">
        <v>42881</v>
      </c>
      <c r="D137" s="174" t="s">
        <v>1168</v>
      </c>
      <c r="E137" s="175">
        <v>129999</v>
      </c>
      <c r="F137" s="176">
        <v>3456620</v>
      </c>
      <c r="G137" s="227" t="s">
        <v>13</v>
      </c>
      <c r="H137" s="174" t="s">
        <v>1170</v>
      </c>
      <c r="I137" s="178">
        <v>40000</v>
      </c>
      <c r="J137" s="179" t="s">
        <v>1039</v>
      </c>
      <c r="K137" s="228" t="str">
        <f t="shared" si="4"/>
        <v>INDEPENDENT</v>
      </c>
    </row>
    <row r="138" spans="1:11" ht="19.5" thickBot="1" x14ac:dyDescent="0.35">
      <c r="A138" s="262">
        <v>1</v>
      </c>
      <c r="B138" s="19">
        <v>119</v>
      </c>
      <c r="C138" s="229">
        <v>42881</v>
      </c>
      <c r="D138" s="180" t="s">
        <v>1171</v>
      </c>
      <c r="E138" s="181">
        <v>130065</v>
      </c>
      <c r="F138" s="182">
        <v>3456858</v>
      </c>
      <c r="G138" s="230" t="s">
        <v>13</v>
      </c>
      <c r="H138" s="180" t="s">
        <v>1172</v>
      </c>
      <c r="I138" s="184">
        <v>40000</v>
      </c>
      <c r="J138" s="185" t="s">
        <v>1068</v>
      </c>
      <c r="K138" s="231" t="str">
        <f t="shared" si="4"/>
        <v>INDEPENDENT</v>
      </c>
    </row>
    <row r="139" spans="1:11" x14ac:dyDescent="0.25">
      <c r="A139" s="262">
        <f>SUM(A112:A138)</f>
        <v>27</v>
      </c>
      <c r="C139" s="511" t="s">
        <v>1173</v>
      </c>
      <c r="D139" s="511"/>
      <c r="E139" s="511"/>
      <c r="F139" s="511"/>
      <c r="G139" s="511"/>
      <c r="H139" s="511"/>
      <c r="I139" s="201">
        <f>SUM(I112:I138)</f>
        <v>1090000</v>
      </c>
    </row>
    <row r="140" spans="1:11" ht="19.5" thickBot="1" x14ac:dyDescent="0.3">
      <c r="E140" s="232"/>
      <c r="F140" s="232"/>
      <c r="G140" s="232"/>
      <c r="H140" s="232"/>
      <c r="I140" s="201"/>
    </row>
    <row r="141" spans="1:11" x14ac:dyDescent="0.3">
      <c r="A141" s="262">
        <v>1</v>
      </c>
      <c r="B141" s="33">
        <v>120</v>
      </c>
      <c r="C141" s="57">
        <v>42882</v>
      </c>
      <c r="D141" s="168" t="s">
        <v>808</v>
      </c>
      <c r="E141" s="169">
        <v>130101</v>
      </c>
      <c r="F141" s="170">
        <v>3456767</v>
      </c>
      <c r="G141" s="155" t="s">
        <v>13</v>
      </c>
      <c r="H141" s="168" t="s">
        <v>1174</v>
      </c>
      <c r="I141" s="172">
        <v>33000</v>
      </c>
      <c r="J141" s="173" t="s">
        <v>30</v>
      </c>
      <c r="K141" s="38" t="str">
        <f t="shared" si="4"/>
        <v>INDEPENDENT</v>
      </c>
    </row>
    <row r="142" spans="1:11" x14ac:dyDescent="0.3">
      <c r="A142" s="262">
        <v>1</v>
      </c>
      <c r="B142" s="13">
        <v>121</v>
      </c>
      <c r="C142" s="62">
        <v>42882</v>
      </c>
      <c r="D142" s="174" t="s">
        <v>1175</v>
      </c>
      <c r="E142" s="175">
        <v>130089</v>
      </c>
      <c r="F142" s="176">
        <v>3456797</v>
      </c>
      <c r="G142" s="59" t="s">
        <v>13</v>
      </c>
      <c r="H142" s="174" t="s">
        <v>1176</v>
      </c>
      <c r="I142" s="178">
        <v>33000</v>
      </c>
      <c r="J142" s="179" t="s">
        <v>30</v>
      </c>
      <c r="K142" s="18" t="str">
        <f t="shared" si="4"/>
        <v>INDEPENDENT</v>
      </c>
    </row>
    <row r="143" spans="1:11" x14ac:dyDescent="0.3">
      <c r="A143" s="262">
        <v>1</v>
      </c>
      <c r="B143" s="13">
        <v>122</v>
      </c>
      <c r="C143" s="62">
        <v>42882</v>
      </c>
      <c r="D143" s="174" t="s">
        <v>504</v>
      </c>
      <c r="E143" s="175">
        <v>130093</v>
      </c>
      <c r="F143" s="176">
        <v>3456862</v>
      </c>
      <c r="G143" s="59" t="s">
        <v>13</v>
      </c>
      <c r="H143" s="174" t="s">
        <v>765</v>
      </c>
      <c r="I143" s="178">
        <v>33000</v>
      </c>
      <c r="J143" s="179" t="s">
        <v>30</v>
      </c>
      <c r="K143" s="18" t="str">
        <f t="shared" si="4"/>
        <v>INDEPENDENT</v>
      </c>
    </row>
    <row r="144" spans="1:11" x14ac:dyDescent="0.3">
      <c r="A144" s="262">
        <v>1</v>
      </c>
      <c r="B144" s="13">
        <v>123</v>
      </c>
      <c r="C144" s="62">
        <v>42882</v>
      </c>
      <c r="D144" s="174" t="s">
        <v>1177</v>
      </c>
      <c r="E144" s="175">
        <v>130099</v>
      </c>
      <c r="F144" s="176">
        <v>3456863</v>
      </c>
      <c r="G144" s="59" t="s">
        <v>13</v>
      </c>
      <c r="H144" s="174" t="s">
        <v>1178</v>
      </c>
      <c r="I144" s="178">
        <v>33000</v>
      </c>
      <c r="J144" s="179" t="s">
        <v>30</v>
      </c>
      <c r="K144" s="18" t="str">
        <f t="shared" si="4"/>
        <v>INDEPENDENT</v>
      </c>
    </row>
    <row r="145" spans="1:11" x14ac:dyDescent="0.3">
      <c r="A145" s="262">
        <v>1</v>
      </c>
      <c r="B145" s="13">
        <v>124</v>
      </c>
      <c r="C145" s="62">
        <v>42882</v>
      </c>
      <c r="D145" s="174" t="s">
        <v>1179</v>
      </c>
      <c r="E145" s="175">
        <v>130095</v>
      </c>
      <c r="F145" s="176">
        <v>3456756</v>
      </c>
      <c r="G145" s="59" t="s">
        <v>13</v>
      </c>
      <c r="H145" s="174" t="s">
        <v>596</v>
      </c>
      <c r="I145" s="178">
        <v>33000</v>
      </c>
      <c r="J145" s="179" t="s">
        <v>30</v>
      </c>
      <c r="K145" s="18" t="str">
        <f t="shared" si="4"/>
        <v>INDEPENDENT</v>
      </c>
    </row>
    <row r="146" spans="1:11" x14ac:dyDescent="0.3">
      <c r="A146" s="262">
        <v>1</v>
      </c>
      <c r="B146" s="13">
        <v>125</v>
      </c>
      <c r="C146" s="62">
        <v>42882</v>
      </c>
      <c r="D146" s="174" t="s">
        <v>1180</v>
      </c>
      <c r="E146" s="175">
        <v>7709</v>
      </c>
      <c r="F146" s="176">
        <v>3456859</v>
      </c>
      <c r="G146" s="59" t="s">
        <v>13</v>
      </c>
      <c r="H146" s="174" t="s">
        <v>235</v>
      </c>
      <c r="I146" s="178">
        <v>33000</v>
      </c>
      <c r="J146" s="179" t="s">
        <v>1181</v>
      </c>
      <c r="K146" s="18" t="str">
        <f t="shared" si="4"/>
        <v>INDEPENDENT</v>
      </c>
    </row>
    <row r="147" spans="1:11" x14ac:dyDescent="0.3">
      <c r="A147" s="262">
        <v>1</v>
      </c>
      <c r="B147" s="13">
        <v>126</v>
      </c>
      <c r="C147" s="62">
        <v>42882</v>
      </c>
      <c r="D147" s="174" t="s">
        <v>1180</v>
      </c>
      <c r="E147" s="175">
        <v>7715</v>
      </c>
      <c r="F147" s="176">
        <v>3456860</v>
      </c>
      <c r="G147" s="59" t="s">
        <v>13</v>
      </c>
      <c r="H147" s="174" t="s">
        <v>509</v>
      </c>
      <c r="I147" s="178">
        <v>33000</v>
      </c>
      <c r="J147" s="179" t="s">
        <v>30</v>
      </c>
      <c r="K147" s="18" t="str">
        <f t="shared" si="4"/>
        <v>INDEPENDENT</v>
      </c>
    </row>
    <row r="148" spans="1:11" x14ac:dyDescent="0.3">
      <c r="A148" s="262">
        <v>1</v>
      </c>
      <c r="B148" s="13">
        <v>127</v>
      </c>
      <c r="C148" s="62">
        <v>42882</v>
      </c>
      <c r="D148" s="174" t="s">
        <v>1182</v>
      </c>
      <c r="E148" s="175">
        <v>7712</v>
      </c>
      <c r="F148" s="176">
        <v>3456739</v>
      </c>
      <c r="G148" s="59" t="s">
        <v>13</v>
      </c>
      <c r="H148" s="174" t="s">
        <v>989</v>
      </c>
      <c r="I148" s="178">
        <v>33000</v>
      </c>
      <c r="J148" s="179" t="s">
        <v>30</v>
      </c>
      <c r="K148" s="18" t="str">
        <f t="shared" si="4"/>
        <v>INDEPENDENT</v>
      </c>
    </row>
    <row r="149" spans="1:11" x14ac:dyDescent="0.3">
      <c r="A149" s="262">
        <v>1</v>
      </c>
      <c r="B149" s="13">
        <v>128</v>
      </c>
      <c r="C149" s="62">
        <v>42882</v>
      </c>
      <c r="D149" s="174" t="s">
        <v>1183</v>
      </c>
      <c r="E149" s="175">
        <v>7707</v>
      </c>
      <c r="F149" s="176">
        <v>3456830</v>
      </c>
      <c r="G149" s="59" t="s">
        <v>13</v>
      </c>
      <c r="H149" s="174" t="s">
        <v>826</v>
      </c>
      <c r="I149" s="178">
        <v>33000</v>
      </c>
      <c r="J149" s="179" t="s">
        <v>30</v>
      </c>
      <c r="K149" s="18" t="str">
        <f t="shared" si="4"/>
        <v>INDEPENDENT</v>
      </c>
    </row>
    <row r="150" spans="1:11" x14ac:dyDescent="0.3">
      <c r="A150" s="262">
        <v>1</v>
      </c>
      <c r="B150" s="13">
        <v>129</v>
      </c>
      <c r="C150" s="62">
        <v>42882</v>
      </c>
      <c r="D150" s="174" t="s">
        <v>1184</v>
      </c>
      <c r="E150" s="175">
        <v>130103</v>
      </c>
      <c r="F150" s="176">
        <v>3456676</v>
      </c>
      <c r="G150" s="59" t="s">
        <v>13</v>
      </c>
      <c r="H150" s="174" t="s">
        <v>1185</v>
      </c>
      <c r="I150" s="178">
        <v>33000</v>
      </c>
      <c r="J150" s="179" t="s">
        <v>30</v>
      </c>
      <c r="K150" s="18" t="str">
        <f t="shared" si="4"/>
        <v>INDEPENDENT</v>
      </c>
    </row>
    <row r="151" spans="1:11" x14ac:dyDescent="0.3">
      <c r="A151" s="262">
        <v>1</v>
      </c>
      <c r="B151" s="13">
        <v>130</v>
      </c>
      <c r="C151" s="62">
        <v>42882</v>
      </c>
      <c r="D151" s="174" t="s">
        <v>244</v>
      </c>
      <c r="E151" s="175">
        <v>130107</v>
      </c>
      <c r="F151" s="176">
        <v>3456892</v>
      </c>
      <c r="G151" s="59" t="s">
        <v>13</v>
      </c>
      <c r="H151" s="174" t="s">
        <v>829</v>
      </c>
      <c r="I151" s="178">
        <v>33000</v>
      </c>
      <c r="J151" s="179" t="s">
        <v>30</v>
      </c>
      <c r="K151" s="18" t="str">
        <f t="shared" si="4"/>
        <v>INDEPENDENT</v>
      </c>
    </row>
    <row r="152" spans="1:11" x14ac:dyDescent="0.3">
      <c r="A152" s="262">
        <v>1</v>
      </c>
      <c r="B152" s="13">
        <v>131</v>
      </c>
      <c r="C152" s="62">
        <v>42882</v>
      </c>
      <c r="D152" s="174" t="s">
        <v>1186</v>
      </c>
      <c r="E152" s="175">
        <v>130105</v>
      </c>
      <c r="F152" s="176">
        <v>3456875</v>
      </c>
      <c r="G152" s="59" t="s">
        <v>13</v>
      </c>
      <c r="H152" s="174" t="s">
        <v>1187</v>
      </c>
      <c r="I152" s="178">
        <v>33000</v>
      </c>
      <c r="J152" s="179" t="s">
        <v>30</v>
      </c>
      <c r="K152" s="18" t="str">
        <f t="shared" si="4"/>
        <v>INDEPENDENT</v>
      </c>
    </row>
    <row r="153" spans="1:11" x14ac:dyDescent="0.3">
      <c r="A153" s="262">
        <v>1</v>
      </c>
      <c r="B153" s="13">
        <v>132</v>
      </c>
      <c r="C153" s="62">
        <v>42882</v>
      </c>
      <c r="D153" s="174" t="s">
        <v>1188</v>
      </c>
      <c r="E153" s="175">
        <v>130106</v>
      </c>
      <c r="F153" s="176">
        <v>3456795</v>
      </c>
      <c r="G153" s="59" t="s">
        <v>13</v>
      </c>
      <c r="H153" s="174" t="s">
        <v>1189</v>
      </c>
      <c r="I153" s="178">
        <v>33000</v>
      </c>
      <c r="J153" s="179" t="s">
        <v>30</v>
      </c>
      <c r="K153" s="18" t="str">
        <f t="shared" si="4"/>
        <v>INDEPENDENT</v>
      </c>
    </row>
    <row r="154" spans="1:11" x14ac:dyDescent="0.3">
      <c r="A154" s="262">
        <v>1</v>
      </c>
      <c r="B154" s="13">
        <v>133</v>
      </c>
      <c r="C154" s="62">
        <v>42882</v>
      </c>
      <c r="D154" s="174" t="s">
        <v>1190</v>
      </c>
      <c r="E154" s="175">
        <v>130128</v>
      </c>
      <c r="F154" s="176">
        <v>3456790</v>
      </c>
      <c r="G154" s="59" t="s">
        <v>13</v>
      </c>
      <c r="H154" s="174" t="s">
        <v>687</v>
      </c>
      <c r="I154" s="178">
        <v>33000</v>
      </c>
      <c r="J154" s="179" t="s">
        <v>30</v>
      </c>
      <c r="K154" s="18" t="str">
        <f t="shared" si="4"/>
        <v>INDEPENDENT</v>
      </c>
    </row>
    <row r="155" spans="1:11" x14ac:dyDescent="0.3">
      <c r="A155" s="262">
        <v>1</v>
      </c>
      <c r="B155" s="13">
        <v>134</v>
      </c>
      <c r="C155" s="62">
        <v>42882</v>
      </c>
      <c r="D155" s="174" t="s">
        <v>990</v>
      </c>
      <c r="E155" s="175">
        <v>130124</v>
      </c>
      <c r="F155" s="176">
        <v>3456770</v>
      </c>
      <c r="G155" s="59" t="s">
        <v>13</v>
      </c>
      <c r="H155" s="174" t="s">
        <v>1191</v>
      </c>
      <c r="I155" s="178">
        <v>33000</v>
      </c>
      <c r="J155" s="179" t="s">
        <v>30</v>
      </c>
      <c r="K155" s="18" t="str">
        <f t="shared" si="4"/>
        <v>INDEPENDENT</v>
      </c>
    </row>
    <row r="156" spans="1:11" x14ac:dyDescent="0.3">
      <c r="A156" s="262">
        <v>1</v>
      </c>
      <c r="B156" s="13">
        <v>135</v>
      </c>
      <c r="C156" s="62">
        <v>42882</v>
      </c>
      <c r="D156" s="174" t="s">
        <v>244</v>
      </c>
      <c r="E156" s="175">
        <v>130126</v>
      </c>
      <c r="F156" s="176">
        <v>3456893</v>
      </c>
      <c r="G156" s="59" t="s">
        <v>13</v>
      </c>
      <c r="H156" s="174" t="s">
        <v>1192</v>
      </c>
      <c r="I156" s="178">
        <v>33000</v>
      </c>
      <c r="J156" s="179" t="s">
        <v>30</v>
      </c>
      <c r="K156" s="18" t="str">
        <f t="shared" si="4"/>
        <v>INDEPENDENT</v>
      </c>
    </row>
    <row r="157" spans="1:11" x14ac:dyDescent="0.3">
      <c r="A157" s="262">
        <v>1</v>
      </c>
      <c r="B157" s="13">
        <v>136</v>
      </c>
      <c r="C157" s="62">
        <v>42882</v>
      </c>
      <c r="D157" s="174" t="s">
        <v>1165</v>
      </c>
      <c r="E157" s="175">
        <v>130132</v>
      </c>
      <c r="F157" s="176">
        <v>3457024</v>
      </c>
      <c r="G157" s="59" t="s">
        <v>13</v>
      </c>
      <c r="H157" s="174" t="s">
        <v>512</v>
      </c>
      <c r="I157" s="178">
        <v>33000</v>
      </c>
      <c r="J157" s="179" t="s">
        <v>30</v>
      </c>
      <c r="K157" s="18" t="str">
        <f t="shared" si="4"/>
        <v>INDEPENDENT</v>
      </c>
    </row>
    <row r="158" spans="1:11" x14ac:dyDescent="0.3">
      <c r="A158" s="262">
        <v>1</v>
      </c>
      <c r="B158" s="13">
        <v>137</v>
      </c>
      <c r="C158" s="62">
        <v>42882</v>
      </c>
      <c r="D158" s="174" t="s">
        <v>1193</v>
      </c>
      <c r="E158" s="175">
        <v>130129</v>
      </c>
      <c r="F158" s="176">
        <v>3456869</v>
      </c>
      <c r="G158" s="59" t="s">
        <v>13</v>
      </c>
      <c r="H158" s="174" t="s">
        <v>1194</v>
      </c>
      <c r="I158" s="178">
        <v>33000</v>
      </c>
      <c r="J158" s="179" t="s">
        <v>30</v>
      </c>
      <c r="K158" s="18" t="str">
        <f t="shared" si="4"/>
        <v>INDEPENDENT</v>
      </c>
    </row>
    <row r="159" spans="1:11" x14ac:dyDescent="0.3">
      <c r="A159" s="262">
        <v>1</v>
      </c>
      <c r="B159" s="13">
        <v>138</v>
      </c>
      <c r="C159" s="62">
        <v>42882</v>
      </c>
      <c r="D159" s="174" t="s">
        <v>1193</v>
      </c>
      <c r="E159" s="175">
        <v>130122</v>
      </c>
      <c r="F159" s="176">
        <v>3456868</v>
      </c>
      <c r="G159" s="59" t="s">
        <v>13</v>
      </c>
      <c r="H159" s="174" t="s">
        <v>687</v>
      </c>
      <c r="I159" s="178">
        <v>33000</v>
      </c>
      <c r="J159" s="179" t="s">
        <v>30</v>
      </c>
      <c r="K159" s="18" t="str">
        <f t="shared" si="4"/>
        <v>INDEPENDENT</v>
      </c>
    </row>
    <row r="160" spans="1:11" x14ac:dyDescent="0.3">
      <c r="A160" s="262">
        <v>1</v>
      </c>
      <c r="B160" s="13">
        <v>139</v>
      </c>
      <c r="C160" s="62">
        <v>42882</v>
      </c>
      <c r="D160" s="174" t="s">
        <v>1165</v>
      </c>
      <c r="E160" s="175">
        <v>130138</v>
      </c>
      <c r="F160" s="176">
        <v>3457023</v>
      </c>
      <c r="G160" s="59" t="s">
        <v>13</v>
      </c>
      <c r="H160" s="174" t="s">
        <v>397</v>
      </c>
      <c r="I160" s="178">
        <v>33000</v>
      </c>
      <c r="J160" s="179" t="s">
        <v>30</v>
      </c>
      <c r="K160" s="18" t="str">
        <f t="shared" si="4"/>
        <v>INDEPENDENT</v>
      </c>
    </row>
    <row r="161" spans="1:11" x14ac:dyDescent="0.3">
      <c r="A161" s="262">
        <v>1</v>
      </c>
      <c r="B161" s="13">
        <v>140</v>
      </c>
      <c r="C161" s="62">
        <v>42882</v>
      </c>
      <c r="D161" s="174" t="s">
        <v>1195</v>
      </c>
      <c r="E161" s="175">
        <v>130088</v>
      </c>
      <c r="F161" s="176">
        <v>3456735</v>
      </c>
      <c r="G161" s="59" t="s">
        <v>13</v>
      </c>
      <c r="H161" s="174" t="s">
        <v>1196</v>
      </c>
      <c r="I161" s="178">
        <v>30000</v>
      </c>
      <c r="J161" s="179" t="s">
        <v>30</v>
      </c>
      <c r="K161" s="18" t="str">
        <f t="shared" si="4"/>
        <v>INDEPENDENT</v>
      </c>
    </row>
    <row r="162" spans="1:11" x14ac:dyDescent="0.3">
      <c r="A162" s="262">
        <v>1</v>
      </c>
      <c r="B162" s="13">
        <v>141</v>
      </c>
      <c r="C162" s="62">
        <v>42882</v>
      </c>
      <c r="D162" s="174" t="s">
        <v>1197</v>
      </c>
      <c r="E162" s="175">
        <v>130112</v>
      </c>
      <c r="F162" s="176">
        <v>3456793</v>
      </c>
      <c r="G162" s="59" t="s">
        <v>13</v>
      </c>
      <c r="H162" s="174" t="s">
        <v>384</v>
      </c>
      <c r="I162" s="178">
        <v>30000</v>
      </c>
      <c r="J162" s="179" t="s">
        <v>30</v>
      </c>
      <c r="K162" s="18" t="str">
        <f t="shared" si="4"/>
        <v>INDEPENDENT</v>
      </c>
    </row>
    <row r="163" spans="1:11" x14ac:dyDescent="0.3">
      <c r="A163" s="262">
        <v>1</v>
      </c>
      <c r="B163" s="13">
        <v>142</v>
      </c>
      <c r="C163" s="62">
        <v>42882</v>
      </c>
      <c r="D163" s="174" t="s">
        <v>1198</v>
      </c>
      <c r="E163" s="175">
        <v>130104</v>
      </c>
      <c r="F163" s="176">
        <v>3456872</v>
      </c>
      <c r="G163" s="59" t="s">
        <v>13</v>
      </c>
      <c r="H163" s="174" t="s">
        <v>1199</v>
      </c>
      <c r="I163" s="178">
        <v>30000</v>
      </c>
      <c r="J163" s="179" t="s">
        <v>30</v>
      </c>
      <c r="K163" s="18" t="str">
        <f t="shared" si="4"/>
        <v>INDEPENDENT</v>
      </c>
    </row>
    <row r="164" spans="1:11" x14ac:dyDescent="0.3">
      <c r="A164" s="262">
        <v>1</v>
      </c>
      <c r="B164" s="13">
        <v>143</v>
      </c>
      <c r="C164" s="62">
        <v>42882</v>
      </c>
      <c r="D164" s="174" t="s">
        <v>668</v>
      </c>
      <c r="E164" s="175">
        <v>130120</v>
      </c>
      <c r="F164" s="176">
        <v>3456923</v>
      </c>
      <c r="G164" s="59" t="s">
        <v>13</v>
      </c>
      <c r="H164" s="174" t="s">
        <v>1200</v>
      </c>
      <c r="I164" s="178">
        <v>45000</v>
      </c>
      <c r="J164" s="179" t="s">
        <v>25</v>
      </c>
      <c r="K164" s="18" t="str">
        <f t="shared" si="4"/>
        <v>INDEPENDENT</v>
      </c>
    </row>
    <row r="165" spans="1:11" x14ac:dyDescent="0.3">
      <c r="A165" s="262">
        <v>1</v>
      </c>
      <c r="B165" s="13">
        <v>144</v>
      </c>
      <c r="C165" s="62">
        <v>42882</v>
      </c>
      <c r="D165" s="174" t="s">
        <v>668</v>
      </c>
      <c r="E165" s="175">
        <v>130123</v>
      </c>
      <c r="F165" s="176">
        <v>3456925</v>
      </c>
      <c r="G165" s="59" t="s">
        <v>13</v>
      </c>
      <c r="H165" s="174" t="s">
        <v>1201</v>
      </c>
      <c r="I165" s="178">
        <v>45000</v>
      </c>
      <c r="J165" s="179" t="s">
        <v>25</v>
      </c>
      <c r="K165" s="18" t="str">
        <f t="shared" si="4"/>
        <v>INDEPENDENT</v>
      </c>
    </row>
    <row r="166" spans="1:11" x14ac:dyDescent="0.3">
      <c r="A166" s="262">
        <v>1</v>
      </c>
      <c r="B166" s="13">
        <v>145</v>
      </c>
      <c r="C166" s="62">
        <v>42882</v>
      </c>
      <c r="D166" s="174" t="s">
        <v>268</v>
      </c>
      <c r="E166" s="175">
        <v>130136</v>
      </c>
      <c r="F166" s="176">
        <v>3456687</v>
      </c>
      <c r="G166" s="59" t="s">
        <v>13</v>
      </c>
      <c r="H166" s="174" t="s">
        <v>1202</v>
      </c>
      <c r="I166" s="178">
        <v>40000</v>
      </c>
      <c r="J166" s="179" t="s">
        <v>25</v>
      </c>
      <c r="K166" s="18" t="str">
        <f t="shared" si="4"/>
        <v>INDEPENDENT</v>
      </c>
    </row>
    <row r="167" spans="1:11" x14ac:dyDescent="0.3">
      <c r="A167" s="262">
        <v>1</v>
      </c>
      <c r="B167" s="13">
        <v>146</v>
      </c>
      <c r="C167" s="62">
        <v>42882</v>
      </c>
      <c r="D167" s="174" t="s">
        <v>268</v>
      </c>
      <c r="E167" s="175">
        <v>130137</v>
      </c>
      <c r="F167" s="176">
        <v>3456686</v>
      </c>
      <c r="G167" s="59" t="s">
        <v>13</v>
      </c>
      <c r="H167" s="174" t="s">
        <v>1203</v>
      </c>
      <c r="I167" s="178">
        <v>40000</v>
      </c>
      <c r="J167" s="179" t="s">
        <v>25</v>
      </c>
      <c r="K167" s="18" t="str">
        <f t="shared" si="4"/>
        <v>INDEPENDENT</v>
      </c>
    </row>
    <row r="168" spans="1:11" x14ac:dyDescent="0.3">
      <c r="A168" s="262">
        <v>1</v>
      </c>
      <c r="B168" s="13">
        <v>147</v>
      </c>
      <c r="C168" s="62">
        <v>42882</v>
      </c>
      <c r="D168" s="174" t="s">
        <v>1204</v>
      </c>
      <c r="E168" s="175">
        <v>130125</v>
      </c>
      <c r="F168" s="176">
        <v>3456890</v>
      </c>
      <c r="G168" s="59" t="s">
        <v>13</v>
      </c>
      <c r="H168" s="174" t="s">
        <v>1205</v>
      </c>
      <c r="I168" s="178">
        <v>33000</v>
      </c>
      <c r="J168" s="179" t="s">
        <v>15</v>
      </c>
      <c r="K168" s="18" t="str">
        <f t="shared" si="4"/>
        <v>INDEPENDENT</v>
      </c>
    </row>
    <row r="169" spans="1:11" x14ac:dyDescent="0.3">
      <c r="A169" s="262">
        <v>1</v>
      </c>
      <c r="B169" s="13">
        <v>148</v>
      </c>
      <c r="C169" s="62">
        <v>42882</v>
      </c>
      <c r="D169" s="174" t="s">
        <v>1206</v>
      </c>
      <c r="E169" s="175">
        <v>130130</v>
      </c>
      <c r="F169" s="176">
        <v>3456878</v>
      </c>
      <c r="G169" s="59" t="s">
        <v>13</v>
      </c>
      <c r="H169" s="174" t="s">
        <v>1061</v>
      </c>
      <c r="I169" s="178">
        <v>33000</v>
      </c>
      <c r="J169" s="179" t="s">
        <v>15</v>
      </c>
      <c r="K169" s="18" t="str">
        <f t="shared" si="4"/>
        <v>INDEPENDENT</v>
      </c>
    </row>
    <row r="170" spans="1:11" x14ac:dyDescent="0.3">
      <c r="A170" s="262">
        <v>1</v>
      </c>
      <c r="B170" s="13">
        <v>149</v>
      </c>
      <c r="C170" s="62">
        <v>42882</v>
      </c>
      <c r="D170" s="174" t="s">
        <v>271</v>
      </c>
      <c r="E170" s="175">
        <v>130139</v>
      </c>
      <c r="F170" s="176">
        <v>3456987</v>
      </c>
      <c r="G170" s="59" t="s">
        <v>13</v>
      </c>
      <c r="H170" s="174" t="s">
        <v>1207</v>
      </c>
      <c r="I170" s="178">
        <v>45000</v>
      </c>
      <c r="J170" s="179" t="s">
        <v>1039</v>
      </c>
      <c r="K170" s="18" t="str">
        <f t="shared" si="4"/>
        <v>INDEPENDENT</v>
      </c>
    </row>
    <row r="171" spans="1:11" x14ac:dyDescent="0.3">
      <c r="A171" s="262">
        <v>1</v>
      </c>
      <c r="B171" s="13">
        <v>150</v>
      </c>
      <c r="C171" s="62">
        <v>42882</v>
      </c>
      <c r="D171" s="174" t="s">
        <v>1208</v>
      </c>
      <c r="E171" s="175">
        <v>130121</v>
      </c>
      <c r="F171" s="176">
        <v>3456746</v>
      </c>
      <c r="G171" s="59" t="s">
        <v>13</v>
      </c>
      <c r="H171" s="174" t="s">
        <v>1209</v>
      </c>
      <c r="I171" s="178">
        <v>40000</v>
      </c>
      <c r="J171" s="179" t="s">
        <v>1039</v>
      </c>
      <c r="K171" s="18" t="str">
        <f t="shared" si="4"/>
        <v>INDEPENDENT</v>
      </c>
    </row>
    <row r="172" spans="1:11" x14ac:dyDescent="0.3">
      <c r="A172" s="262">
        <v>1</v>
      </c>
      <c r="B172" s="13">
        <v>151</v>
      </c>
      <c r="C172" s="62">
        <v>42882</v>
      </c>
      <c r="D172" s="174" t="s">
        <v>963</v>
      </c>
      <c r="E172" s="175">
        <v>130116</v>
      </c>
      <c r="F172" s="176">
        <v>3456705</v>
      </c>
      <c r="G172" s="59" t="s">
        <v>13</v>
      </c>
      <c r="H172" s="174" t="s">
        <v>278</v>
      </c>
      <c r="I172" s="178">
        <v>40000</v>
      </c>
      <c r="J172" s="179" t="s">
        <v>1039</v>
      </c>
      <c r="K172" s="18" t="str">
        <f t="shared" si="4"/>
        <v>INDEPENDENT</v>
      </c>
    </row>
    <row r="173" spans="1:11" x14ac:dyDescent="0.3">
      <c r="A173" s="262">
        <v>1</v>
      </c>
      <c r="B173" s="13">
        <v>152</v>
      </c>
      <c r="C173" s="62">
        <v>42882</v>
      </c>
      <c r="D173" s="174" t="s">
        <v>268</v>
      </c>
      <c r="E173" s="175">
        <v>130092</v>
      </c>
      <c r="F173" s="176">
        <v>3456692</v>
      </c>
      <c r="G173" s="59" t="s">
        <v>13</v>
      </c>
      <c r="H173" s="174" t="s">
        <v>1210</v>
      </c>
      <c r="I173" s="178">
        <v>40000</v>
      </c>
      <c r="J173" s="179" t="s">
        <v>1039</v>
      </c>
      <c r="K173" s="18" t="str">
        <f t="shared" si="4"/>
        <v>INDEPENDENT</v>
      </c>
    </row>
    <row r="174" spans="1:11" x14ac:dyDescent="0.3">
      <c r="A174" s="262">
        <v>1</v>
      </c>
      <c r="B174" s="13">
        <v>153</v>
      </c>
      <c r="C174" s="62">
        <v>42882</v>
      </c>
      <c r="D174" s="174" t="s">
        <v>268</v>
      </c>
      <c r="E174" s="175">
        <v>130098</v>
      </c>
      <c r="F174" s="176">
        <v>3456689</v>
      </c>
      <c r="G174" s="59" t="s">
        <v>13</v>
      </c>
      <c r="H174" s="174" t="s">
        <v>514</v>
      </c>
      <c r="I174" s="178">
        <v>40000</v>
      </c>
      <c r="J174" s="179" t="s">
        <v>1039</v>
      </c>
      <c r="K174" s="18" t="str">
        <f t="shared" si="4"/>
        <v>INDEPENDENT</v>
      </c>
    </row>
    <row r="175" spans="1:11" x14ac:dyDescent="0.3">
      <c r="A175" s="262">
        <v>1</v>
      </c>
      <c r="B175" s="13">
        <v>154</v>
      </c>
      <c r="C175" s="62">
        <v>42882</v>
      </c>
      <c r="D175" s="174" t="s">
        <v>268</v>
      </c>
      <c r="E175" s="175">
        <v>130087</v>
      </c>
      <c r="F175" s="176">
        <v>3456691</v>
      </c>
      <c r="G175" s="59" t="s">
        <v>13</v>
      </c>
      <c r="H175" s="174" t="s">
        <v>1211</v>
      </c>
      <c r="I175" s="178">
        <v>40000</v>
      </c>
      <c r="J175" s="179" t="s">
        <v>1039</v>
      </c>
      <c r="K175" s="18" t="str">
        <f t="shared" si="4"/>
        <v>INDEPENDENT</v>
      </c>
    </row>
    <row r="176" spans="1:11" x14ac:dyDescent="0.3">
      <c r="A176" s="262">
        <v>1</v>
      </c>
      <c r="B176" s="13">
        <v>155</v>
      </c>
      <c r="C176" s="62">
        <v>42882</v>
      </c>
      <c r="D176" s="174" t="s">
        <v>268</v>
      </c>
      <c r="E176" s="175">
        <v>7711</v>
      </c>
      <c r="F176" s="176">
        <v>3456685</v>
      </c>
      <c r="G176" s="59" t="s">
        <v>13</v>
      </c>
      <c r="H176" s="174" t="s">
        <v>1212</v>
      </c>
      <c r="I176" s="178">
        <v>40000</v>
      </c>
      <c r="J176" s="179" t="s">
        <v>1039</v>
      </c>
      <c r="K176" s="18" t="str">
        <f t="shared" si="4"/>
        <v>INDEPENDENT</v>
      </c>
    </row>
    <row r="177" spans="1:11" x14ac:dyDescent="0.3">
      <c r="A177" s="262">
        <v>1</v>
      </c>
      <c r="B177" s="13">
        <v>156</v>
      </c>
      <c r="C177" s="62">
        <v>42882</v>
      </c>
      <c r="D177" s="174" t="s">
        <v>268</v>
      </c>
      <c r="E177" s="175">
        <v>130111</v>
      </c>
      <c r="F177" s="176">
        <v>3456690</v>
      </c>
      <c r="G177" s="59" t="s">
        <v>13</v>
      </c>
      <c r="H177" s="174" t="s">
        <v>1213</v>
      </c>
      <c r="I177" s="178">
        <v>40000</v>
      </c>
      <c r="J177" s="179" t="s">
        <v>1039</v>
      </c>
      <c r="K177" s="18" t="str">
        <f t="shared" ref="K177:K242" si="5">IF(OR(D177="MOBIL",D177="CONOIL",D177="FORTE",D177="MRS",D177="OANDO",D177="TOTAL"),"MAJORS","INDEPENDENT")</f>
        <v>INDEPENDENT</v>
      </c>
    </row>
    <row r="178" spans="1:11" x14ac:dyDescent="0.3">
      <c r="A178" s="262">
        <v>1</v>
      </c>
      <c r="B178" s="13">
        <v>157</v>
      </c>
      <c r="C178" s="62">
        <v>42882</v>
      </c>
      <c r="D178" s="174" t="s">
        <v>1171</v>
      </c>
      <c r="E178" s="175">
        <v>7713</v>
      </c>
      <c r="F178" s="176">
        <v>3456857</v>
      </c>
      <c r="G178" s="59" t="s">
        <v>13</v>
      </c>
      <c r="H178" s="174" t="s">
        <v>1067</v>
      </c>
      <c r="I178" s="178">
        <v>40000</v>
      </c>
      <c r="J178" s="179" t="s">
        <v>1039</v>
      </c>
      <c r="K178" s="18" t="str">
        <f t="shared" si="5"/>
        <v>INDEPENDENT</v>
      </c>
    </row>
    <row r="179" spans="1:11" x14ac:dyDescent="0.3">
      <c r="A179" s="262">
        <v>1</v>
      </c>
      <c r="B179" s="13">
        <v>158</v>
      </c>
      <c r="C179" s="62">
        <v>42882</v>
      </c>
      <c r="D179" s="174" t="s">
        <v>1069</v>
      </c>
      <c r="E179" s="175">
        <v>7714</v>
      </c>
      <c r="F179" s="176">
        <v>3456959</v>
      </c>
      <c r="G179" s="59" t="s">
        <v>13</v>
      </c>
      <c r="H179" s="174" t="s">
        <v>1214</v>
      </c>
      <c r="I179" s="178">
        <v>45000</v>
      </c>
      <c r="J179" s="179" t="s">
        <v>1039</v>
      </c>
      <c r="K179" s="18" t="str">
        <f t="shared" si="5"/>
        <v>INDEPENDENT</v>
      </c>
    </row>
    <row r="180" spans="1:11" ht="19.5" thickBot="1" x14ac:dyDescent="0.35">
      <c r="A180" s="262">
        <v>1</v>
      </c>
      <c r="B180" s="19">
        <v>159</v>
      </c>
      <c r="C180" s="66">
        <v>42882</v>
      </c>
      <c r="D180" s="180" t="s">
        <v>271</v>
      </c>
      <c r="E180" s="181">
        <v>130135</v>
      </c>
      <c r="F180" s="182">
        <v>3457015</v>
      </c>
      <c r="G180" s="145" t="s">
        <v>13</v>
      </c>
      <c r="H180" s="180" t="s">
        <v>1215</v>
      </c>
      <c r="I180" s="184">
        <v>45000</v>
      </c>
      <c r="J180" s="185" t="s">
        <v>1039</v>
      </c>
      <c r="K180" s="24" t="str">
        <f t="shared" si="5"/>
        <v>INDEPENDENT</v>
      </c>
    </row>
    <row r="181" spans="1:11" x14ac:dyDescent="0.25">
      <c r="A181" s="262">
        <f>SUM(A141:A180)</f>
        <v>40</v>
      </c>
      <c r="C181" s="233"/>
      <c r="E181" s="539" t="s">
        <v>1216</v>
      </c>
      <c r="F181" s="539"/>
      <c r="G181" s="539"/>
      <c r="H181" s="539"/>
      <c r="I181" s="234">
        <f>SUM(I141:I180)</f>
        <v>1441000</v>
      </c>
    </row>
    <row r="182" spans="1:11" ht="19.5" thickBot="1" x14ac:dyDescent="0.3">
      <c r="C182" s="233"/>
      <c r="E182" s="235"/>
      <c r="F182" s="235"/>
      <c r="G182" s="235"/>
      <c r="H182" s="235"/>
      <c r="I182" s="234"/>
    </row>
    <row r="183" spans="1:11" x14ac:dyDescent="0.3">
      <c r="A183" s="262">
        <v>1</v>
      </c>
      <c r="B183" s="33">
        <v>160</v>
      </c>
      <c r="C183" s="57">
        <v>42884</v>
      </c>
      <c r="D183" s="168" t="s">
        <v>1217</v>
      </c>
      <c r="E183" s="169">
        <v>130159</v>
      </c>
      <c r="F183" s="170">
        <v>3456876</v>
      </c>
      <c r="G183" s="155" t="s">
        <v>13</v>
      </c>
      <c r="H183" s="168" t="s">
        <v>1218</v>
      </c>
      <c r="I183" s="172">
        <v>33000</v>
      </c>
      <c r="J183" s="173" t="s">
        <v>30</v>
      </c>
      <c r="K183" s="38" t="str">
        <f t="shared" si="5"/>
        <v>INDEPENDENT</v>
      </c>
    </row>
    <row r="184" spans="1:11" x14ac:dyDescent="0.3">
      <c r="A184" s="262">
        <v>1</v>
      </c>
      <c r="B184" s="13">
        <v>161</v>
      </c>
      <c r="C184" s="62">
        <v>42884</v>
      </c>
      <c r="D184" s="174" t="s">
        <v>1219</v>
      </c>
      <c r="E184" s="175">
        <v>130164</v>
      </c>
      <c r="F184" s="176">
        <v>3456806</v>
      </c>
      <c r="G184" s="59" t="s">
        <v>13</v>
      </c>
      <c r="H184" s="174" t="s">
        <v>1220</v>
      </c>
      <c r="I184" s="178">
        <v>40000</v>
      </c>
      <c r="J184" s="179" t="s">
        <v>1158</v>
      </c>
      <c r="K184" s="18" t="str">
        <f t="shared" si="5"/>
        <v>INDEPENDENT</v>
      </c>
    </row>
    <row r="185" spans="1:11" x14ac:dyDescent="0.3">
      <c r="A185" s="262">
        <v>1</v>
      </c>
      <c r="B185" s="13">
        <v>162</v>
      </c>
      <c r="C185" s="62">
        <v>42884</v>
      </c>
      <c r="D185" s="174" t="s">
        <v>504</v>
      </c>
      <c r="E185" s="175">
        <v>130157</v>
      </c>
      <c r="F185" s="176">
        <v>3456874</v>
      </c>
      <c r="G185" s="59" t="s">
        <v>13</v>
      </c>
      <c r="H185" s="174" t="s">
        <v>1221</v>
      </c>
      <c r="I185" s="178">
        <v>33000</v>
      </c>
      <c r="J185" s="179" t="s">
        <v>30</v>
      </c>
      <c r="K185" s="18" t="str">
        <f t="shared" si="5"/>
        <v>INDEPENDENT</v>
      </c>
    </row>
    <row r="186" spans="1:11" x14ac:dyDescent="0.3">
      <c r="A186" s="262">
        <v>1</v>
      </c>
      <c r="B186" s="13">
        <v>163</v>
      </c>
      <c r="C186" s="62">
        <v>42884</v>
      </c>
      <c r="D186" s="174" t="s">
        <v>1222</v>
      </c>
      <c r="E186" s="175">
        <v>130177</v>
      </c>
      <c r="F186" s="176">
        <v>3456801</v>
      </c>
      <c r="G186" s="59" t="s">
        <v>13</v>
      </c>
      <c r="H186" s="174" t="s">
        <v>249</v>
      </c>
      <c r="I186" s="178">
        <v>33000</v>
      </c>
      <c r="J186" s="179" t="s">
        <v>30</v>
      </c>
      <c r="K186" s="18" t="str">
        <f t="shared" si="5"/>
        <v>INDEPENDENT</v>
      </c>
    </row>
    <row r="187" spans="1:11" x14ac:dyDescent="0.3">
      <c r="A187" s="262">
        <v>1</v>
      </c>
      <c r="B187" s="13">
        <v>164</v>
      </c>
      <c r="C187" s="62">
        <v>42884</v>
      </c>
      <c r="D187" s="174" t="s">
        <v>504</v>
      </c>
      <c r="E187" s="175">
        <v>130167</v>
      </c>
      <c r="F187" s="176">
        <v>3456754</v>
      </c>
      <c r="G187" s="59" t="s">
        <v>13</v>
      </c>
      <c r="H187" s="174" t="s">
        <v>1223</v>
      </c>
      <c r="I187" s="178">
        <v>33000</v>
      </c>
      <c r="J187" s="179" t="s">
        <v>30</v>
      </c>
      <c r="K187" s="18" t="str">
        <f t="shared" si="5"/>
        <v>INDEPENDENT</v>
      </c>
    </row>
    <row r="188" spans="1:11" x14ac:dyDescent="0.3">
      <c r="A188" s="262">
        <v>1</v>
      </c>
      <c r="B188" s="13">
        <v>165</v>
      </c>
      <c r="C188" s="62">
        <v>42884</v>
      </c>
      <c r="D188" s="174" t="s">
        <v>1224</v>
      </c>
      <c r="E188" s="175">
        <v>130165</v>
      </c>
      <c r="F188" s="176">
        <v>3456823</v>
      </c>
      <c r="G188" s="59" t="s">
        <v>13</v>
      </c>
      <c r="H188" s="174" t="s">
        <v>684</v>
      </c>
      <c r="I188" s="178">
        <v>33000</v>
      </c>
      <c r="J188" s="179" t="s">
        <v>30</v>
      </c>
      <c r="K188" s="18" t="str">
        <f t="shared" si="5"/>
        <v>INDEPENDENT</v>
      </c>
    </row>
    <row r="189" spans="1:11" x14ac:dyDescent="0.3">
      <c r="A189" s="262">
        <v>1</v>
      </c>
      <c r="B189" s="13">
        <v>166</v>
      </c>
      <c r="C189" s="62">
        <v>42884</v>
      </c>
      <c r="D189" s="174" t="s">
        <v>1225</v>
      </c>
      <c r="E189" s="175">
        <v>130160</v>
      </c>
      <c r="F189" s="176">
        <v>3456873</v>
      </c>
      <c r="G189" s="59" t="s">
        <v>13</v>
      </c>
      <c r="H189" s="174" t="s">
        <v>975</v>
      </c>
      <c r="I189" s="178">
        <v>33000</v>
      </c>
      <c r="J189" s="179" t="s">
        <v>30</v>
      </c>
      <c r="K189" s="18" t="str">
        <f t="shared" si="5"/>
        <v>INDEPENDENT</v>
      </c>
    </row>
    <row r="190" spans="1:11" x14ac:dyDescent="0.3">
      <c r="A190" s="262">
        <v>1</v>
      </c>
      <c r="B190" s="13">
        <v>167</v>
      </c>
      <c r="C190" s="62">
        <v>42884</v>
      </c>
      <c r="D190" s="174" t="s">
        <v>471</v>
      </c>
      <c r="E190" s="175">
        <v>130161</v>
      </c>
      <c r="F190" s="176">
        <v>3456822</v>
      </c>
      <c r="G190" s="59" t="s">
        <v>13</v>
      </c>
      <c r="H190" s="174" t="s">
        <v>1226</v>
      </c>
      <c r="I190" s="178">
        <v>33000</v>
      </c>
      <c r="J190" s="179" t="s">
        <v>30</v>
      </c>
      <c r="K190" s="18" t="str">
        <f t="shared" si="5"/>
        <v>INDEPENDENT</v>
      </c>
    </row>
    <row r="191" spans="1:11" x14ac:dyDescent="0.3">
      <c r="A191" s="262">
        <v>1</v>
      </c>
      <c r="B191" s="13">
        <v>168</v>
      </c>
      <c r="C191" s="62">
        <v>42884</v>
      </c>
      <c r="D191" s="174" t="s">
        <v>1227</v>
      </c>
      <c r="E191" s="175">
        <v>130172</v>
      </c>
      <c r="F191" s="176">
        <v>3456880</v>
      </c>
      <c r="G191" s="59" t="s">
        <v>13</v>
      </c>
      <c r="H191" s="174" t="s">
        <v>1228</v>
      </c>
      <c r="I191" s="178">
        <v>30000</v>
      </c>
      <c r="J191" s="179" t="s">
        <v>30</v>
      </c>
      <c r="K191" s="18" t="str">
        <f t="shared" si="5"/>
        <v>INDEPENDENT</v>
      </c>
    </row>
    <row r="192" spans="1:11" x14ac:dyDescent="0.3">
      <c r="A192" s="262">
        <v>1</v>
      </c>
      <c r="B192" s="13">
        <v>169</v>
      </c>
      <c r="C192" s="62">
        <v>42884</v>
      </c>
      <c r="D192" s="174" t="s">
        <v>1229</v>
      </c>
      <c r="E192" s="175">
        <v>130213</v>
      </c>
      <c r="F192" s="176">
        <v>3456799</v>
      </c>
      <c r="G192" s="59" t="s">
        <v>13</v>
      </c>
      <c r="H192" s="174" t="s">
        <v>1061</v>
      </c>
      <c r="I192" s="178">
        <v>33000</v>
      </c>
      <c r="J192" s="179" t="s">
        <v>30</v>
      </c>
      <c r="K192" s="18" t="str">
        <f t="shared" si="5"/>
        <v>INDEPENDENT</v>
      </c>
    </row>
    <row r="193" spans="1:11" x14ac:dyDescent="0.3">
      <c r="A193" s="262">
        <v>1</v>
      </c>
      <c r="B193" s="13">
        <v>170</v>
      </c>
      <c r="C193" s="62">
        <v>42884</v>
      </c>
      <c r="D193" s="174" t="s">
        <v>1230</v>
      </c>
      <c r="E193" s="175">
        <v>130210</v>
      </c>
      <c r="F193" s="176">
        <v>3456879</v>
      </c>
      <c r="G193" s="59" t="s">
        <v>13</v>
      </c>
      <c r="H193" s="174" t="s">
        <v>1231</v>
      </c>
      <c r="I193" s="178">
        <v>33000</v>
      </c>
      <c r="J193" s="179" t="s">
        <v>15</v>
      </c>
      <c r="K193" s="18" t="str">
        <f t="shared" si="5"/>
        <v>INDEPENDENT</v>
      </c>
    </row>
    <row r="194" spans="1:11" x14ac:dyDescent="0.3">
      <c r="A194" s="262">
        <v>1</v>
      </c>
      <c r="B194" s="13">
        <v>171</v>
      </c>
      <c r="C194" s="62">
        <v>42884</v>
      </c>
      <c r="D194" s="174" t="s">
        <v>1198</v>
      </c>
      <c r="E194" s="175">
        <v>130173</v>
      </c>
      <c r="F194" s="176">
        <v>3456875</v>
      </c>
      <c r="G194" s="59" t="s">
        <v>13</v>
      </c>
      <c r="H194" s="174" t="s">
        <v>738</v>
      </c>
      <c r="I194" s="178">
        <v>30000</v>
      </c>
      <c r="J194" s="179" t="s">
        <v>30</v>
      </c>
      <c r="K194" s="18" t="str">
        <f t="shared" si="5"/>
        <v>INDEPENDENT</v>
      </c>
    </row>
    <row r="195" spans="1:11" x14ac:dyDescent="0.3">
      <c r="A195" s="262">
        <v>1</v>
      </c>
      <c r="B195" s="13">
        <v>172</v>
      </c>
      <c r="C195" s="62">
        <v>42884</v>
      </c>
      <c r="D195" s="174" t="s">
        <v>1232</v>
      </c>
      <c r="E195" s="175">
        <v>130181</v>
      </c>
      <c r="F195" s="176">
        <v>3456757</v>
      </c>
      <c r="G195" s="59" t="s">
        <v>13</v>
      </c>
      <c r="H195" s="174" t="s">
        <v>1233</v>
      </c>
      <c r="I195" s="178">
        <v>30000</v>
      </c>
      <c r="J195" s="179" t="s">
        <v>30</v>
      </c>
      <c r="K195" s="18" t="str">
        <f t="shared" si="5"/>
        <v>INDEPENDENT</v>
      </c>
    </row>
    <row r="196" spans="1:11" x14ac:dyDescent="0.3">
      <c r="A196" s="262">
        <v>1</v>
      </c>
      <c r="B196" s="13">
        <v>173</v>
      </c>
      <c r="C196" s="62">
        <v>42884</v>
      </c>
      <c r="D196" s="174" t="s">
        <v>231</v>
      </c>
      <c r="E196" s="175">
        <v>130183</v>
      </c>
      <c r="F196" s="176">
        <v>3456732</v>
      </c>
      <c r="G196" s="59" t="s">
        <v>13</v>
      </c>
      <c r="H196" s="174" t="s">
        <v>1234</v>
      </c>
      <c r="I196" s="178">
        <v>33000</v>
      </c>
      <c r="J196" s="179" t="s">
        <v>30</v>
      </c>
      <c r="K196" s="18" t="str">
        <f t="shared" si="5"/>
        <v>INDEPENDENT</v>
      </c>
    </row>
    <row r="197" spans="1:11" x14ac:dyDescent="0.3">
      <c r="A197" s="262">
        <v>1</v>
      </c>
      <c r="B197" s="13">
        <v>174</v>
      </c>
      <c r="C197" s="62">
        <v>42884</v>
      </c>
      <c r="D197" s="174" t="s">
        <v>1229</v>
      </c>
      <c r="E197" s="175">
        <v>130176</v>
      </c>
      <c r="F197" s="176">
        <v>3456798</v>
      </c>
      <c r="G197" s="59" t="s">
        <v>13</v>
      </c>
      <c r="H197" s="174" t="s">
        <v>1235</v>
      </c>
      <c r="I197" s="178">
        <v>33000</v>
      </c>
      <c r="J197" s="179" t="s">
        <v>30</v>
      </c>
      <c r="K197" s="18" t="str">
        <f t="shared" si="5"/>
        <v>INDEPENDENT</v>
      </c>
    </row>
    <row r="198" spans="1:11" x14ac:dyDescent="0.3">
      <c r="A198" s="262">
        <v>1</v>
      </c>
      <c r="B198" s="13">
        <v>175</v>
      </c>
      <c r="C198" s="62">
        <v>42884</v>
      </c>
      <c r="D198" s="174" t="s">
        <v>1236</v>
      </c>
      <c r="E198" s="175">
        <v>130189</v>
      </c>
      <c r="F198" s="176">
        <v>3456945</v>
      </c>
      <c r="G198" s="59" t="s">
        <v>13</v>
      </c>
      <c r="H198" s="174" t="s">
        <v>1237</v>
      </c>
      <c r="I198" s="178">
        <v>33000</v>
      </c>
      <c r="J198" s="179" t="s">
        <v>30</v>
      </c>
      <c r="K198" s="18" t="str">
        <f t="shared" si="5"/>
        <v>INDEPENDENT</v>
      </c>
    </row>
    <row r="199" spans="1:11" x14ac:dyDescent="0.3">
      <c r="A199" s="262">
        <v>1</v>
      </c>
      <c r="B199" s="13">
        <v>176</v>
      </c>
      <c r="C199" s="62">
        <v>42884</v>
      </c>
      <c r="D199" s="174" t="s">
        <v>1238</v>
      </c>
      <c r="E199" s="175">
        <v>130193</v>
      </c>
      <c r="F199" s="176">
        <v>3456825</v>
      </c>
      <c r="G199" s="59" t="s">
        <v>13</v>
      </c>
      <c r="H199" s="174" t="s">
        <v>445</v>
      </c>
      <c r="I199" s="178">
        <v>30000</v>
      </c>
      <c r="J199" s="179" t="s">
        <v>30</v>
      </c>
      <c r="K199" s="18" t="str">
        <f t="shared" si="5"/>
        <v>INDEPENDENT</v>
      </c>
    </row>
    <row r="200" spans="1:11" x14ac:dyDescent="0.3">
      <c r="A200" s="262">
        <v>1</v>
      </c>
      <c r="B200" s="13">
        <v>177</v>
      </c>
      <c r="C200" s="62">
        <v>42884</v>
      </c>
      <c r="D200" s="174" t="s">
        <v>1239</v>
      </c>
      <c r="E200" s="175">
        <v>130196</v>
      </c>
      <c r="F200" s="176">
        <v>3456895</v>
      </c>
      <c r="G200" s="59" t="s">
        <v>13</v>
      </c>
      <c r="H200" s="174" t="s">
        <v>695</v>
      </c>
      <c r="I200" s="178">
        <v>33000</v>
      </c>
      <c r="J200" s="179" t="s">
        <v>30</v>
      </c>
      <c r="K200" s="18" t="str">
        <f t="shared" si="5"/>
        <v>INDEPENDENT</v>
      </c>
    </row>
    <row r="201" spans="1:11" x14ac:dyDescent="0.3">
      <c r="A201" s="262">
        <v>1</v>
      </c>
      <c r="B201" s="13">
        <v>178</v>
      </c>
      <c r="C201" s="62">
        <v>42884</v>
      </c>
      <c r="D201" s="174" t="s">
        <v>504</v>
      </c>
      <c r="E201" s="175">
        <v>130198</v>
      </c>
      <c r="F201" s="176">
        <v>3456755</v>
      </c>
      <c r="G201" s="59" t="s">
        <v>13</v>
      </c>
      <c r="H201" s="174" t="s">
        <v>1240</v>
      </c>
      <c r="I201" s="178">
        <v>33000</v>
      </c>
      <c r="J201" s="179" t="s">
        <v>30</v>
      </c>
      <c r="K201" s="18" t="str">
        <f t="shared" si="5"/>
        <v>INDEPENDENT</v>
      </c>
    </row>
    <row r="202" spans="1:11" x14ac:dyDescent="0.3">
      <c r="A202" s="262">
        <v>1</v>
      </c>
      <c r="B202" s="13">
        <v>179</v>
      </c>
      <c r="C202" s="62">
        <v>42884</v>
      </c>
      <c r="D202" s="174" t="s">
        <v>1241</v>
      </c>
      <c r="E202" s="175">
        <v>130194</v>
      </c>
      <c r="F202" s="176">
        <v>3456888</v>
      </c>
      <c r="G202" s="59" t="s">
        <v>13</v>
      </c>
      <c r="H202" s="174" t="s">
        <v>1242</v>
      </c>
      <c r="I202" s="178">
        <v>40000</v>
      </c>
      <c r="J202" s="179" t="s">
        <v>30</v>
      </c>
      <c r="K202" s="18" t="str">
        <f t="shared" si="5"/>
        <v>INDEPENDENT</v>
      </c>
    </row>
    <row r="203" spans="1:11" x14ac:dyDescent="0.3">
      <c r="A203" s="262">
        <v>1</v>
      </c>
      <c r="B203" s="13">
        <v>180</v>
      </c>
      <c r="C203" s="62">
        <v>42884</v>
      </c>
      <c r="D203" s="174" t="s">
        <v>1243</v>
      </c>
      <c r="E203" s="175">
        <v>130156</v>
      </c>
      <c r="F203" s="176">
        <v>3456737</v>
      </c>
      <c r="G203" s="59" t="s">
        <v>13</v>
      </c>
      <c r="H203" s="174" t="s">
        <v>1244</v>
      </c>
      <c r="I203" s="178">
        <v>33000</v>
      </c>
      <c r="J203" s="179" t="s">
        <v>30</v>
      </c>
      <c r="K203" s="18" t="str">
        <f t="shared" si="5"/>
        <v>INDEPENDENT</v>
      </c>
    </row>
    <row r="204" spans="1:11" x14ac:dyDescent="0.3">
      <c r="A204" s="262">
        <v>1</v>
      </c>
      <c r="B204" s="13">
        <v>181</v>
      </c>
      <c r="C204" s="62">
        <v>42884</v>
      </c>
      <c r="D204" s="174" t="s">
        <v>1184</v>
      </c>
      <c r="E204" s="175">
        <v>130205</v>
      </c>
      <c r="F204" s="176">
        <v>3456791</v>
      </c>
      <c r="G204" s="59" t="s">
        <v>13</v>
      </c>
      <c r="H204" s="174" t="s">
        <v>601</v>
      </c>
      <c r="I204" s="178">
        <v>33000</v>
      </c>
      <c r="J204" s="179" t="s">
        <v>30</v>
      </c>
      <c r="K204" s="18" t="str">
        <f t="shared" si="5"/>
        <v>INDEPENDENT</v>
      </c>
    </row>
    <row r="205" spans="1:11" x14ac:dyDescent="0.3">
      <c r="A205" s="262">
        <v>1</v>
      </c>
      <c r="B205" s="13">
        <v>182</v>
      </c>
      <c r="C205" s="62">
        <v>42884</v>
      </c>
      <c r="D205" s="174" t="s">
        <v>1245</v>
      </c>
      <c r="E205" s="175">
        <v>130168</v>
      </c>
      <c r="F205" s="176">
        <v>3456891</v>
      </c>
      <c r="G205" s="59" t="s">
        <v>13</v>
      </c>
      <c r="H205" s="174" t="s">
        <v>1246</v>
      </c>
      <c r="I205" s="178">
        <v>33000</v>
      </c>
      <c r="J205" s="179" t="s">
        <v>1093</v>
      </c>
      <c r="K205" s="18" t="str">
        <f t="shared" si="5"/>
        <v>INDEPENDENT</v>
      </c>
    </row>
    <row r="206" spans="1:11" x14ac:dyDescent="0.3">
      <c r="A206" s="262">
        <v>1</v>
      </c>
      <c r="B206" s="13">
        <v>183</v>
      </c>
      <c r="C206" s="62">
        <v>42884</v>
      </c>
      <c r="D206" s="174" t="s">
        <v>1236</v>
      </c>
      <c r="E206" s="175">
        <v>130206</v>
      </c>
      <c r="F206" s="176">
        <v>3456946</v>
      </c>
      <c r="G206" s="59" t="s">
        <v>13</v>
      </c>
      <c r="H206" s="174" t="s">
        <v>1115</v>
      </c>
      <c r="I206" s="178">
        <v>33000</v>
      </c>
      <c r="J206" s="179" t="s">
        <v>30</v>
      </c>
      <c r="K206" s="18" t="str">
        <f t="shared" si="5"/>
        <v>INDEPENDENT</v>
      </c>
    </row>
    <row r="207" spans="1:11" x14ac:dyDescent="0.3">
      <c r="A207" s="262">
        <v>1</v>
      </c>
      <c r="B207" s="13">
        <v>184</v>
      </c>
      <c r="C207" s="62">
        <v>42884</v>
      </c>
      <c r="D207" s="174" t="s">
        <v>1247</v>
      </c>
      <c r="E207" s="175">
        <v>130211</v>
      </c>
      <c r="F207" s="176">
        <v>3456807</v>
      </c>
      <c r="G207" s="59" t="s">
        <v>13</v>
      </c>
      <c r="H207" s="174" t="s">
        <v>1248</v>
      </c>
      <c r="I207" s="178">
        <v>30000</v>
      </c>
      <c r="J207" s="179" t="s">
        <v>1249</v>
      </c>
      <c r="K207" s="18" t="str">
        <f t="shared" si="5"/>
        <v>INDEPENDENT</v>
      </c>
    </row>
    <row r="208" spans="1:11" x14ac:dyDescent="0.3">
      <c r="A208" s="262">
        <v>1</v>
      </c>
      <c r="B208" s="13">
        <v>185</v>
      </c>
      <c r="C208" s="62">
        <v>42884</v>
      </c>
      <c r="D208" s="174" t="s">
        <v>623</v>
      </c>
      <c r="E208" s="175">
        <v>130200</v>
      </c>
      <c r="F208" s="176">
        <v>3456802</v>
      </c>
      <c r="G208" s="59" t="s">
        <v>13</v>
      </c>
      <c r="H208" s="174" t="s">
        <v>631</v>
      </c>
      <c r="I208" s="178">
        <v>33000</v>
      </c>
      <c r="J208" s="179" t="s">
        <v>1250</v>
      </c>
      <c r="K208" s="18" t="str">
        <f t="shared" si="5"/>
        <v>INDEPENDENT</v>
      </c>
    </row>
    <row r="209" spans="1:11" x14ac:dyDescent="0.3">
      <c r="A209" s="262">
        <v>1</v>
      </c>
      <c r="B209" s="13">
        <v>186</v>
      </c>
      <c r="C209" s="62">
        <v>42884</v>
      </c>
      <c r="D209" s="174" t="s">
        <v>268</v>
      </c>
      <c r="E209" s="175">
        <v>130169</v>
      </c>
      <c r="F209" s="176">
        <v>3456688</v>
      </c>
      <c r="G209" s="59" t="s">
        <v>13</v>
      </c>
      <c r="H209" s="174" t="s">
        <v>1251</v>
      </c>
      <c r="I209" s="178">
        <v>40000</v>
      </c>
      <c r="J209" s="179" t="s">
        <v>25</v>
      </c>
      <c r="K209" s="18" t="str">
        <f t="shared" si="5"/>
        <v>INDEPENDENT</v>
      </c>
    </row>
    <row r="210" spans="1:11" x14ac:dyDescent="0.3">
      <c r="A210" s="262">
        <v>1</v>
      </c>
      <c r="B210" s="13">
        <v>187</v>
      </c>
      <c r="C210" s="62">
        <v>42884</v>
      </c>
      <c r="D210" s="174" t="s">
        <v>313</v>
      </c>
      <c r="E210" s="175">
        <v>130197</v>
      </c>
      <c r="F210" s="176">
        <v>3456902</v>
      </c>
      <c r="G210" s="59" t="s">
        <v>13</v>
      </c>
      <c r="H210" s="174" t="s">
        <v>1252</v>
      </c>
      <c r="I210" s="178">
        <v>40000</v>
      </c>
      <c r="J210" s="179" t="s">
        <v>25</v>
      </c>
      <c r="K210" s="18" t="str">
        <f t="shared" si="5"/>
        <v>INDEPENDENT</v>
      </c>
    </row>
    <row r="211" spans="1:11" x14ac:dyDescent="0.3">
      <c r="A211" s="262">
        <v>1</v>
      </c>
      <c r="B211" s="13">
        <v>188</v>
      </c>
      <c r="C211" s="62">
        <v>42884</v>
      </c>
      <c r="D211" s="174" t="s">
        <v>1241</v>
      </c>
      <c r="E211" s="175">
        <v>130195</v>
      </c>
      <c r="F211" s="176">
        <v>3456889</v>
      </c>
      <c r="G211" s="59" t="s">
        <v>13</v>
      </c>
      <c r="H211" s="174" t="s">
        <v>1253</v>
      </c>
      <c r="I211" s="178">
        <v>45000</v>
      </c>
      <c r="J211" s="179" t="s">
        <v>25</v>
      </c>
      <c r="K211" s="18" t="str">
        <f t="shared" si="5"/>
        <v>INDEPENDENT</v>
      </c>
    </row>
    <row r="212" spans="1:11" x14ac:dyDescent="0.3">
      <c r="A212" s="262">
        <v>1</v>
      </c>
      <c r="B212" s="13">
        <v>189</v>
      </c>
      <c r="C212" s="62">
        <v>42884</v>
      </c>
      <c r="D212" s="174" t="s">
        <v>668</v>
      </c>
      <c r="E212" s="175">
        <v>130207</v>
      </c>
      <c r="F212" s="176">
        <v>3456921</v>
      </c>
      <c r="G212" s="59" t="s">
        <v>13</v>
      </c>
      <c r="H212" s="174" t="s">
        <v>416</v>
      </c>
      <c r="I212" s="178">
        <v>40000</v>
      </c>
      <c r="J212" s="179" t="s">
        <v>25</v>
      </c>
      <c r="K212" s="18" t="str">
        <f t="shared" si="5"/>
        <v>INDEPENDENT</v>
      </c>
    </row>
    <row r="213" spans="1:11" x14ac:dyDescent="0.3">
      <c r="A213" s="262">
        <v>1</v>
      </c>
      <c r="B213" s="13">
        <v>190</v>
      </c>
      <c r="C213" s="62">
        <v>42884</v>
      </c>
      <c r="D213" s="174" t="s">
        <v>661</v>
      </c>
      <c r="E213" s="175">
        <v>130201</v>
      </c>
      <c r="F213" s="176">
        <v>3456789</v>
      </c>
      <c r="G213" s="59" t="s">
        <v>13</v>
      </c>
      <c r="H213" s="174" t="s">
        <v>441</v>
      </c>
      <c r="I213" s="178">
        <v>40000</v>
      </c>
      <c r="J213" s="179" t="s">
        <v>1039</v>
      </c>
      <c r="K213" s="18" t="str">
        <f t="shared" si="5"/>
        <v>INDEPENDENT</v>
      </c>
    </row>
    <row r="214" spans="1:11" x14ac:dyDescent="0.3">
      <c r="A214" s="262">
        <v>1</v>
      </c>
      <c r="B214" s="13">
        <v>191</v>
      </c>
      <c r="C214" s="62">
        <v>42884</v>
      </c>
      <c r="D214" s="174" t="s">
        <v>1254</v>
      </c>
      <c r="E214" s="175">
        <v>130175</v>
      </c>
      <c r="F214" s="176">
        <v>3456949</v>
      </c>
      <c r="G214" s="59" t="s">
        <v>13</v>
      </c>
      <c r="H214" s="174" t="s">
        <v>332</v>
      </c>
      <c r="I214" s="178">
        <v>45000</v>
      </c>
      <c r="J214" s="179" t="s">
        <v>1039</v>
      </c>
      <c r="K214" s="18" t="str">
        <f t="shared" si="5"/>
        <v>INDEPENDENT</v>
      </c>
    </row>
    <row r="215" spans="1:11" x14ac:dyDescent="0.3">
      <c r="A215" s="262">
        <v>1</v>
      </c>
      <c r="B215" s="13">
        <v>192</v>
      </c>
      <c r="C215" s="62">
        <v>42884</v>
      </c>
      <c r="D215" s="174" t="s">
        <v>1043</v>
      </c>
      <c r="E215" s="175">
        <v>130154</v>
      </c>
      <c r="F215" s="176">
        <v>3456759</v>
      </c>
      <c r="G215" s="59" t="s">
        <v>13</v>
      </c>
      <c r="H215" s="174" t="s">
        <v>1255</v>
      </c>
      <c r="I215" s="178">
        <v>45000</v>
      </c>
      <c r="J215" s="179" t="s">
        <v>1039</v>
      </c>
      <c r="K215" s="18" t="str">
        <f t="shared" si="5"/>
        <v>INDEPENDENT</v>
      </c>
    </row>
    <row r="216" spans="1:11" x14ac:dyDescent="0.3">
      <c r="A216" s="262">
        <v>1</v>
      </c>
      <c r="B216" s="13">
        <v>193</v>
      </c>
      <c r="C216" s="62">
        <v>42884</v>
      </c>
      <c r="D216" s="174" t="s">
        <v>268</v>
      </c>
      <c r="E216" s="175">
        <v>130152</v>
      </c>
      <c r="F216" s="176">
        <v>3456683</v>
      </c>
      <c r="G216" s="59" t="s">
        <v>13</v>
      </c>
      <c r="H216" s="174" t="s">
        <v>1256</v>
      </c>
      <c r="I216" s="178">
        <v>40000</v>
      </c>
      <c r="J216" s="179" t="s">
        <v>1039</v>
      </c>
      <c r="K216" s="18" t="str">
        <f t="shared" si="5"/>
        <v>INDEPENDENT</v>
      </c>
    </row>
    <row r="217" spans="1:11" x14ac:dyDescent="0.3">
      <c r="A217" s="262">
        <v>1</v>
      </c>
      <c r="B217" s="13">
        <v>194</v>
      </c>
      <c r="C217" s="62">
        <v>42884</v>
      </c>
      <c r="D217" s="174" t="s">
        <v>268</v>
      </c>
      <c r="E217" s="175">
        <v>130151</v>
      </c>
      <c r="F217" s="176">
        <v>3456684</v>
      </c>
      <c r="G217" s="59" t="s">
        <v>13</v>
      </c>
      <c r="H217" s="174" t="s">
        <v>1257</v>
      </c>
      <c r="I217" s="178">
        <v>40000</v>
      </c>
      <c r="J217" s="179" t="s">
        <v>1039</v>
      </c>
      <c r="K217" s="18" t="str">
        <f t="shared" si="5"/>
        <v>INDEPENDENT</v>
      </c>
    </row>
    <row r="218" spans="1:11" x14ac:dyDescent="0.3">
      <c r="A218" s="262">
        <v>1</v>
      </c>
      <c r="B218" s="13">
        <v>195</v>
      </c>
      <c r="C218" s="62">
        <v>42884</v>
      </c>
      <c r="D218" s="174" t="s">
        <v>1258</v>
      </c>
      <c r="E218" s="175">
        <v>130178</v>
      </c>
      <c r="F218" s="176">
        <v>3456818</v>
      </c>
      <c r="G218" s="59" t="s">
        <v>13</v>
      </c>
      <c r="H218" s="174" t="s">
        <v>1259</v>
      </c>
      <c r="I218" s="178">
        <v>40000</v>
      </c>
      <c r="J218" s="179" t="s">
        <v>1039</v>
      </c>
      <c r="K218" s="18" t="str">
        <f t="shared" si="5"/>
        <v>INDEPENDENT</v>
      </c>
    </row>
    <row r="219" spans="1:11" x14ac:dyDescent="0.3">
      <c r="A219" s="262">
        <v>1</v>
      </c>
      <c r="B219" s="13">
        <v>196</v>
      </c>
      <c r="C219" s="62">
        <v>42884</v>
      </c>
      <c r="D219" s="174" t="s">
        <v>1260</v>
      </c>
      <c r="E219" s="175">
        <v>130116</v>
      </c>
      <c r="F219" s="176">
        <v>3456707</v>
      </c>
      <c r="G219" s="59" t="s">
        <v>13</v>
      </c>
      <c r="H219" s="174" t="s">
        <v>278</v>
      </c>
      <c r="I219" s="178">
        <v>40000</v>
      </c>
      <c r="J219" s="179" t="s">
        <v>1039</v>
      </c>
      <c r="K219" s="18" t="str">
        <f t="shared" si="5"/>
        <v>INDEPENDENT</v>
      </c>
    </row>
    <row r="220" spans="1:11" x14ac:dyDescent="0.3">
      <c r="A220" s="262">
        <v>1</v>
      </c>
      <c r="B220" s="13">
        <v>197</v>
      </c>
      <c r="C220" s="62">
        <v>42884</v>
      </c>
      <c r="D220" s="174" t="s">
        <v>1254</v>
      </c>
      <c r="E220" s="175">
        <v>130184</v>
      </c>
      <c r="F220" s="176">
        <v>3456948</v>
      </c>
      <c r="G220" s="59" t="s">
        <v>13</v>
      </c>
      <c r="H220" s="174" t="s">
        <v>1261</v>
      </c>
      <c r="I220" s="178">
        <v>45000</v>
      </c>
      <c r="J220" s="179" t="s">
        <v>1039</v>
      </c>
      <c r="K220" s="18" t="str">
        <f t="shared" si="5"/>
        <v>INDEPENDENT</v>
      </c>
    </row>
    <row r="221" spans="1:11" x14ac:dyDescent="0.3">
      <c r="A221" s="262">
        <v>1</v>
      </c>
      <c r="B221" s="13">
        <v>198</v>
      </c>
      <c r="C221" s="62">
        <v>42884</v>
      </c>
      <c r="D221" s="174" t="s">
        <v>1254</v>
      </c>
      <c r="E221" s="175">
        <v>130187</v>
      </c>
      <c r="F221" s="176">
        <v>3456985</v>
      </c>
      <c r="G221" s="59" t="s">
        <v>13</v>
      </c>
      <c r="H221" s="174" t="s">
        <v>1123</v>
      </c>
      <c r="I221" s="178">
        <v>33000</v>
      </c>
      <c r="J221" s="179" t="s">
        <v>1039</v>
      </c>
      <c r="K221" s="18" t="str">
        <f t="shared" si="5"/>
        <v>INDEPENDENT</v>
      </c>
    </row>
    <row r="222" spans="1:11" x14ac:dyDescent="0.3">
      <c r="A222" s="262">
        <v>1</v>
      </c>
      <c r="B222" s="13">
        <v>199</v>
      </c>
      <c r="C222" s="62">
        <v>42884</v>
      </c>
      <c r="D222" s="174" t="s">
        <v>1254</v>
      </c>
      <c r="E222" s="175">
        <v>130186</v>
      </c>
      <c r="F222" s="176">
        <v>3456983</v>
      </c>
      <c r="G222" s="59" t="s">
        <v>13</v>
      </c>
      <c r="H222" s="174" t="s">
        <v>1262</v>
      </c>
      <c r="I222" s="178">
        <v>33000</v>
      </c>
      <c r="J222" s="179" t="s">
        <v>1039</v>
      </c>
      <c r="K222" s="18" t="str">
        <f t="shared" si="5"/>
        <v>INDEPENDENT</v>
      </c>
    </row>
    <row r="223" spans="1:11" x14ac:dyDescent="0.3">
      <c r="A223" s="262">
        <v>1</v>
      </c>
      <c r="B223" s="13">
        <v>200</v>
      </c>
      <c r="C223" s="62">
        <v>42884</v>
      </c>
      <c r="D223" s="174" t="s">
        <v>1254</v>
      </c>
      <c r="E223" s="175">
        <v>130185</v>
      </c>
      <c r="F223" s="176">
        <v>3456947</v>
      </c>
      <c r="G223" s="59" t="s">
        <v>13</v>
      </c>
      <c r="H223" s="174" t="s">
        <v>311</v>
      </c>
      <c r="I223" s="178">
        <v>60000</v>
      </c>
      <c r="J223" s="179" t="s">
        <v>1039</v>
      </c>
      <c r="K223" s="18" t="str">
        <f t="shared" si="5"/>
        <v>INDEPENDENT</v>
      </c>
    </row>
    <row r="224" spans="1:11" x14ac:dyDescent="0.3">
      <c r="A224" s="262">
        <v>1</v>
      </c>
      <c r="B224" s="13">
        <v>201</v>
      </c>
      <c r="C224" s="62">
        <v>42884</v>
      </c>
      <c r="D224" s="174" t="s">
        <v>1263</v>
      </c>
      <c r="E224" s="175">
        <v>130188</v>
      </c>
      <c r="F224" s="176">
        <v>3456693</v>
      </c>
      <c r="G224" s="59" t="s">
        <v>13</v>
      </c>
      <c r="H224" s="174" t="s">
        <v>1264</v>
      </c>
      <c r="I224" s="178">
        <v>40000</v>
      </c>
      <c r="J224" s="179" t="s">
        <v>1039</v>
      </c>
      <c r="K224" s="18" t="str">
        <f t="shared" si="5"/>
        <v>INDEPENDENT</v>
      </c>
    </row>
    <row r="225" spans="1:11" x14ac:dyDescent="0.3">
      <c r="A225" s="262">
        <v>1</v>
      </c>
      <c r="B225" s="13">
        <v>202</v>
      </c>
      <c r="C225" s="62">
        <v>42884</v>
      </c>
      <c r="D225" s="174" t="s">
        <v>661</v>
      </c>
      <c r="E225" s="175">
        <v>130179</v>
      </c>
      <c r="F225" s="176">
        <v>3456852</v>
      </c>
      <c r="G225" s="59" t="s">
        <v>13</v>
      </c>
      <c r="H225" s="174" t="s">
        <v>1265</v>
      </c>
      <c r="I225" s="178">
        <v>40000</v>
      </c>
      <c r="J225" s="179" t="s">
        <v>1039</v>
      </c>
      <c r="K225" s="18" t="str">
        <f t="shared" si="5"/>
        <v>INDEPENDENT</v>
      </c>
    </row>
    <row r="226" spans="1:11" x14ac:dyDescent="0.3">
      <c r="A226" s="262">
        <v>1</v>
      </c>
      <c r="B226" s="13">
        <v>203</v>
      </c>
      <c r="C226" s="62">
        <v>42884</v>
      </c>
      <c r="D226" s="174" t="s">
        <v>313</v>
      </c>
      <c r="E226" s="175">
        <v>130192</v>
      </c>
      <c r="F226" s="176">
        <v>3456901</v>
      </c>
      <c r="G226" s="59" t="s">
        <v>13</v>
      </c>
      <c r="H226" s="174" t="s">
        <v>1266</v>
      </c>
      <c r="I226" s="178">
        <v>40000</v>
      </c>
      <c r="J226" s="179" t="s">
        <v>1039</v>
      </c>
      <c r="K226" s="18" t="str">
        <f t="shared" si="5"/>
        <v>INDEPENDENT</v>
      </c>
    </row>
    <row r="227" spans="1:11" x14ac:dyDescent="0.3">
      <c r="A227" s="262">
        <v>1</v>
      </c>
      <c r="B227" s="13">
        <v>204</v>
      </c>
      <c r="C227" s="62">
        <v>42884</v>
      </c>
      <c r="D227" s="174" t="s">
        <v>1219</v>
      </c>
      <c r="E227" s="175">
        <v>130191</v>
      </c>
      <c r="F227" s="176">
        <v>3456871</v>
      </c>
      <c r="G227" s="59" t="s">
        <v>13</v>
      </c>
      <c r="H227" s="174" t="s">
        <v>1267</v>
      </c>
      <c r="I227" s="178">
        <v>45000</v>
      </c>
      <c r="J227" s="179" t="s">
        <v>1158</v>
      </c>
      <c r="K227" s="18" t="str">
        <f t="shared" si="5"/>
        <v>INDEPENDENT</v>
      </c>
    </row>
    <row r="228" spans="1:11" x14ac:dyDescent="0.3">
      <c r="A228" s="262">
        <v>1</v>
      </c>
      <c r="B228" s="13">
        <v>205</v>
      </c>
      <c r="C228" s="62">
        <v>42884</v>
      </c>
      <c r="D228" s="174" t="s">
        <v>1268</v>
      </c>
      <c r="E228" s="175">
        <v>130208</v>
      </c>
      <c r="F228" s="176">
        <v>3456805</v>
      </c>
      <c r="G228" s="59" t="s">
        <v>13</v>
      </c>
      <c r="H228" s="174" t="s">
        <v>1269</v>
      </c>
      <c r="I228" s="178">
        <v>40000</v>
      </c>
      <c r="J228" s="179" t="s">
        <v>1158</v>
      </c>
      <c r="K228" s="18" t="str">
        <f t="shared" si="5"/>
        <v>INDEPENDENT</v>
      </c>
    </row>
    <row r="229" spans="1:11" x14ac:dyDescent="0.3">
      <c r="A229" s="262">
        <v>1</v>
      </c>
      <c r="B229" s="13">
        <v>206</v>
      </c>
      <c r="C229" s="62">
        <v>42884</v>
      </c>
      <c r="D229" s="174" t="s">
        <v>1270</v>
      </c>
      <c r="E229" s="175">
        <v>130162</v>
      </c>
      <c r="F229" s="176">
        <v>3456986</v>
      </c>
      <c r="G229" s="59" t="s">
        <v>13</v>
      </c>
      <c r="H229" s="174" t="s">
        <v>1271</v>
      </c>
      <c r="I229" s="178">
        <v>33000</v>
      </c>
      <c r="J229" s="179" t="s">
        <v>1272</v>
      </c>
      <c r="K229" s="18" t="str">
        <f t="shared" si="5"/>
        <v>INDEPENDENT</v>
      </c>
    </row>
    <row r="230" spans="1:11" x14ac:dyDescent="0.3">
      <c r="A230" s="262">
        <v>1</v>
      </c>
      <c r="B230" s="13">
        <v>207</v>
      </c>
      <c r="C230" s="62">
        <v>42884</v>
      </c>
      <c r="D230" s="174" t="s">
        <v>1268</v>
      </c>
      <c r="E230" s="175">
        <v>130209</v>
      </c>
      <c r="F230" s="176">
        <v>3456804</v>
      </c>
      <c r="G230" s="59" t="s">
        <v>13</v>
      </c>
      <c r="H230" s="174" t="s">
        <v>1273</v>
      </c>
      <c r="I230" s="178">
        <v>40000</v>
      </c>
      <c r="J230" s="179" t="s">
        <v>731</v>
      </c>
      <c r="K230" s="18" t="str">
        <f t="shared" si="5"/>
        <v>INDEPENDENT</v>
      </c>
    </row>
    <row r="231" spans="1:11" x14ac:dyDescent="0.3">
      <c r="A231" s="262">
        <v>1</v>
      </c>
      <c r="B231" s="13">
        <v>208</v>
      </c>
      <c r="C231" s="62">
        <v>42884</v>
      </c>
      <c r="D231" s="174" t="s">
        <v>1274</v>
      </c>
      <c r="E231" s="175">
        <v>130204</v>
      </c>
      <c r="F231" s="176">
        <v>3456898</v>
      </c>
      <c r="G231" s="59" t="s">
        <v>13</v>
      </c>
      <c r="H231" s="174" t="s">
        <v>357</v>
      </c>
      <c r="I231" s="178">
        <v>40000</v>
      </c>
      <c r="J231" s="179" t="s">
        <v>731</v>
      </c>
      <c r="K231" s="18" t="str">
        <f t="shared" si="5"/>
        <v>INDEPENDENT</v>
      </c>
    </row>
    <row r="232" spans="1:11" ht="19.5" thickBot="1" x14ac:dyDescent="0.35">
      <c r="A232" s="262">
        <v>1</v>
      </c>
      <c r="B232" s="19">
        <v>209</v>
      </c>
      <c r="C232" s="66">
        <v>42884</v>
      </c>
      <c r="D232" s="180" t="s">
        <v>1274</v>
      </c>
      <c r="E232" s="181">
        <v>130202</v>
      </c>
      <c r="F232" s="182">
        <v>3456897</v>
      </c>
      <c r="G232" s="145" t="s">
        <v>13</v>
      </c>
      <c r="H232" s="180" t="s">
        <v>1215</v>
      </c>
      <c r="I232" s="184">
        <v>40000</v>
      </c>
      <c r="J232" s="185" t="s">
        <v>731</v>
      </c>
      <c r="K232" s="24" t="str">
        <f t="shared" si="5"/>
        <v>INDEPENDENT</v>
      </c>
    </row>
    <row r="233" spans="1:11" x14ac:dyDescent="0.25">
      <c r="A233" s="262">
        <f>SUM(A183:A232)</f>
        <v>50</v>
      </c>
      <c r="C233" s="511" t="s">
        <v>1275</v>
      </c>
      <c r="D233" s="511"/>
      <c r="E233" s="511"/>
      <c r="F233" s="511"/>
      <c r="G233" s="511"/>
      <c r="H233" s="511"/>
      <c r="I233" s="234">
        <f>SUM(I183:I232)</f>
        <v>1841000</v>
      </c>
    </row>
    <row r="234" spans="1:11" ht="19.5" thickBot="1" x14ac:dyDescent="0.3">
      <c r="E234" s="235"/>
      <c r="F234" s="235"/>
      <c r="G234" s="235"/>
      <c r="H234" s="235"/>
      <c r="I234" s="234"/>
    </row>
    <row r="235" spans="1:11" x14ac:dyDescent="0.3">
      <c r="A235" s="262">
        <v>1</v>
      </c>
      <c r="B235" s="33">
        <v>210</v>
      </c>
      <c r="C235" s="236">
        <v>42885</v>
      </c>
      <c r="D235" s="168" t="s">
        <v>1276</v>
      </c>
      <c r="E235" s="169">
        <v>130240</v>
      </c>
      <c r="F235" s="170">
        <v>3456928</v>
      </c>
      <c r="G235" s="155" t="s">
        <v>13</v>
      </c>
      <c r="H235" s="168" t="s">
        <v>966</v>
      </c>
      <c r="I235" s="172">
        <v>33000</v>
      </c>
      <c r="J235" s="173" t="s">
        <v>30</v>
      </c>
      <c r="K235" s="38" t="str">
        <f t="shared" si="5"/>
        <v>INDEPENDENT</v>
      </c>
    </row>
    <row r="236" spans="1:11" x14ac:dyDescent="0.3">
      <c r="A236" s="262">
        <v>1</v>
      </c>
      <c r="B236" s="13">
        <v>211</v>
      </c>
      <c r="C236" s="62">
        <v>42885</v>
      </c>
      <c r="D236" s="174" t="s">
        <v>1239</v>
      </c>
      <c r="E236" s="175">
        <v>130218</v>
      </c>
      <c r="F236" s="176">
        <v>3456894</v>
      </c>
      <c r="G236" s="59" t="s">
        <v>13</v>
      </c>
      <c r="H236" s="174" t="s">
        <v>238</v>
      </c>
      <c r="I236" s="178">
        <v>33000</v>
      </c>
      <c r="J236" s="179" t="s">
        <v>30</v>
      </c>
      <c r="K236" s="18" t="str">
        <f t="shared" si="5"/>
        <v>INDEPENDENT</v>
      </c>
    </row>
    <row r="237" spans="1:11" x14ac:dyDescent="0.3">
      <c r="A237" s="262">
        <v>1</v>
      </c>
      <c r="B237" s="13">
        <v>212</v>
      </c>
      <c r="C237" s="62">
        <v>42885</v>
      </c>
      <c r="D237" s="174" t="s">
        <v>1277</v>
      </c>
      <c r="E237" s="175">
        <v>130244</v>
      </c>
      <c r="F237" s="176">
        <v>3456820</v>
      </c>
      <c r="G237" s="59" t="s">
        <v>13</v>
      </c>
      <c r="H237" s="174" t="s">
        <v>1278</v>
      </c>
      <c r="I237" s="178">
        <v>30000</v>
      </c>
      <c r="J237" s="179" t="s">
        <v>30</v>
      </c>
      <c r="K237" s="18" t="str">
        <f t="shared" si="5"/>
        <v>INDEPENDENT</v>
      </c>
    </row>
    <row r="238" spans="1:11" x14ac:dyDescent="0.3">
      <c r="A238" s="262">
        <v>1</v>
      </c>
      <c r="B238" s="13">
        <v>213</v>
      </c>
      <c r="C238" s="62">
        <v>42885</v>
      </c>
      <c r="D238" s="174" t="s">
        <v>1222</v>
      </c>
      <c r="E238" s="175">
        <v>130219</v>
      </c>
      <c r="F238" s="176">
        <v>3456800</v>
      </c>
      <c r="G238" s="59" t="s">
        <v>13</v>
      </c>
      <c r="H238" s="174" t="s">
        <v>1279</v>
      </c>
      <c r="I238" s="178">
        <v>33000</v>
      </c>
      <c r="J238" s="179" t="s">
        <v>30</v>
      </c>
      <c r="K238" s="18" t="str">
        <f t="shared" si="5"/>
        <v>INDEPENDENT</v>
      </c>
    </row>
    <row r="239" spans="1:11" x14ac:dyDescent="0.3">
      <c r="A239" s="262">
        <v>1</v>
      </c>
      <c r="B239" s="13">
        <v>214</v>
      </c>
      <c r="C239" s="62">
        <v>42885</v>
      </c>
      <c r="D239" s="174" t="s">
        <v>1280</v>
      </c>
      <c r="E239" s="175">
        <v>130229</v>
      </c>
      <c r="F239" s="176">
        <v>3456796</v>
      </c>
      <c r="G239" s="59" t="s">
        <v>13</v>
      </c>
      <c r="H239" s="174" t="s">
        <v>235</v>
      </c>
      <c r="I239" s="178">
        <v>33000</v>
      </c>
      <c r="J239" s="179" t="s">
        <v>30</v>
      </c>
      <c r="K239" s="18" t="str">
        <f t="shared" si="5"/>
        <v>INDEPENDENT</v>
      </c>
    </row>
    <row r="240" spans="1:11" x14ac:dyDescent="0.3">
      <c r="A240" s="262">
        <v>1</v>
      </c>
      <c r="B240" s="13">
        <v>215</v>
      </c>
      <c r="C240" s="62">
        <v>42885</v>
      </c>
      <c r="D240" s="174" t="s">
        <v>1276</v>
      </c>
      <c r="E240" s="175">
        <v>130232</v>
      </c>
      <c r="F240" s="176">
        <v>3456929</v>
      </c>
      <c r="G240" s="59" t="s">
        <v>13</v>
      </c>
      <c r="H240" s="174" t="s">
        <v>224</v>
      </c>
      <c r="I240" s="178">
        <v>33000</v>
      </c>
      <c r="J240" s="179" t="s">
        <v>30</v>
      </c>
      <c r="K240" s="18" t="str">
        <f t="shared" si="5"/>
        <v>INDEPENDENT</v>
      </c>
    </row>
    <row r="241" spans="1:11" x14ac:dyDescent="0.3">
      <c r="A241" s="262">
        <v>1</v>
      </c>
      <c r="B241" s="13">
        <v>216</v>
      </c>
      <c r="C241" s="62">
        <v>42885</v>
      </c>
      <c r="D241" s="174" t="s">
        <v>1281</v>
      </c>
      <c r="E241" s="175">
        <v>130226</v>
      </c>
      <c r="F241" s="176">
        <v>3456826</v>
      </c>
      <c r="G241" s="59" t="s">
        <v>13</v>
      </c>
      <c r="H241" s="174" t="s">
        <v>1282</v>
      </c>
      <c r="I241" s="178">
        <v>30000</v>
      </c>
      <c r="J241" s="179" t="s">
        <v>30</v>
      </c>
      <c r="K241" s="18" t="str">
        <f t="shared" si="5"/>
        <v>INDEPENDENT</v>
      </c>
    </row>
    <row r="242" spans="1:11" x14ac:dyDescent="0.3">
      <c r="A242" s="262">
        <v>1</v>
      </c>
      <c r="B242" s="13">
        <v>217</v>
      </c>
      <c r="C242" s="62">
        <v>42885</v>
      </c>
      <c r="D242" s="174" t="s">
        <v>1276</v>
      </c>
      <c r="E242" s="175">
        <v>130243</v>
      </c>
      <c r="F242" s="176">
        <v>3456931</v>
      </c>
      <c r="G242" s="59" t="s">
        <v>13</v>
      </c>
      <c r="H242" s="174" t="s">
        <v>505</v>
      </c>
      <c r="I242" s="178">
        <v>33000</v>
      </c>
      <c r="J242" s="179" t="s">
        <v>30</v>
      </c>
      <c r="K242" s="18" t="str">
        <f t="shared" si="5"/>
        <v>INDEPENDENT</v>
      </c>
    </row>
    <row r="243" spans="1:11" x14ac:dyDescent="0.3">
      <c r="A243" s="262">
        <v>1</v>
      </c>
      <c r="B243" s="13">
        <v>218</v>
      </c>
      <c r="C243" s="62">
        <v>42885</v>
      </c>
      <c r="D243" s="174" t="s">
        <v>1283</v>
      </c>
      <c r="E243" s="175">
        <v>130241</v>
      </c>
      <c r="F243" s="176">
        <v>3456824</v>
      </c>
      <c r="G243" s="59" t="s">
        <v>13</v>
      </c>
      <c r="H243" s="174" t="s">
        <v>684</v>
      </c>
      <c r="I243" s="178">
        <v>33000</v>
      </c>
      <c r="J243" s="179" t="s">
        <v>30</v>
      </c>
      <c r="K243" s="18" t="str">
        <f t="shared" ref="K243:K278" si="6">IF(OR(D243="MOBIL",D243="CONOIL",D243="FORTE",D243="MRS",D243="OANDO",D243="TOTAL"),"MAJORS","INDEPENDENT")</f>
        <v>INDEPENDENT</v>
      </c>
    </row>
    <row r="244" spans="1:11" x14ac:dyDescent="0.3">
      <c r="A244" s="262">
        <v>1</v>
      </c>
      <c r="B244" s="13">
        <v>219</v>
      </c>
      <c r="C244" s="62">
        <v>42885</v>
      </c>
      <c r="D244" s="174" t="s">
        <v>1276</v>
      </c>
      <c r="E244" s="175">
        <v>130242</v>
      </c>
      <c r="F244" s="176">
        <v>3456930</v>
      </c>
      <c r="G244" s="59" t="s">
        <v>13</v>
      </c>
      <c r="H244" s="174" t="s">
        <v>828</v>
      </c>
      <c r="I244" s="178">
        <v>33000</v>
      </c>
      <c r="J244" s="179" t="s">
        <v>30</v>
      </c>
      <c r="K244" s="18" t="str">
        <f t="shared" si="6"/>
        <v>INDEPENDENT</v>
      </c>
    </row>
    <row r="245" spans="1:11" x14ac:dyDescent="0.3">
      <c r="A245" s="262">
        <v>1</v>
      </c>
      <c r="B245" s="13">
        <v>220</v>
      </c>
      <c r="C245" s="62">
        <v>42885</v>
      </c>
      <c r="D245" s="174" t="s">
        <v>1284</v>
      </c>
      <c r="E245" s="175">
        <v>130246</v>
      </c>
      <c r="F245" s="176">
        <v>3456864</v>
      </c>
      <c r="G245" s="59" t="s">
        <v>13</v>
      </c>
      <c r="H245" s="174" t="s">
        <v>1285</v>
      </c>
      <c r="I245" s="178">
        <v>33000</v>
      </c>
      <c r="J245" s="179" t="s">
        <v>30</v>
      </c>
      <c r="K245" s="18" t="str">
        <f t="shared" si="6"/>
        <v>INDEPENDENT</v>
      </c>
    </row>
    <row r="246" spans="1:11" x14ac:dyDescent="0.3">
      <c r="A246" s="262">
        <v>1</v>
      </c>
      <c r="B246" s="13">
        <v>221</v>
      </c>
      <c r="C246" s="62">
        <v>42885</v>
      </c>
      <c r="D246" s="174" t="s">
        <v>1286</v>
      </c>
      <c r="E246" s="175">
        <v>130253</v>
      </c>
      <c r="F246" s="176">
        <v>3456784</v>
      </c>
      <c r="G246" s="59" t="s">
        <v>13</v>
      </c>
      <c r="H246" s="174" t="s">
        <v>1287</v>
      </c>
      <c r="I246" s="178">
        <v>33000</v>
      </c>
      <c r="J246" s="179" t="s">
        <v>30</v>
      </c>
      <c r="K246" s="18" t="str">
        <f t="shared" si="6"/>
        <v>INDEPENDENT</v>
      </c>
    </row>
    <row r="247" spans="1:11" x14ac:dyDescent="0.3">
      <c r="A247" s="262">
        <v>1</v>
      </c>
      <c r="B247" s="13">
        <v>222</v>
      </c>
      <c r="C247" s="62">
        <v>42885</v>
      </c>
      <c r="D247" s="174" t="s">
        <v>1239</v>
      </c>
      <c r="E247" s="175">
        <v>130262</v>
      </c>
      <c r="F247" s="176">
        <v>3456896</v>
      </c>
      <c r="G247" s="59" t="s">
        <v>13</v>
      </c>
      <c r="H247" s="174" t="s">
        <v>1288</v>
      </c>
      <c r="I247" s="178">
        <v>33000</v>
      </c>
      <c r="J247" s="179" t="s">
        <v>30</v>
      </c>
      <c r="K247" s="18" t="str">
        <f t="shared" si="6"/>
        <v>INDEPENDENT</v>
      </c>
    </row>
    <row r="248" spans="1:11" x14ac:dyDescent="0.3">
      <c r="A248" s="262">
        <v>1</v>
      </c>
      <c r="B248" s="13">
        <v>223</v>
      </c>
      <c r="C248" s="62">
        <v>42885</v>
      </c>
      <c r="D248" s="174" t="s">
        <v>986</v>
      </c>
      <c r="E248" s="175">
        <v>130264</v>
      </c>
      <c r="F248" s="176">
        <v>3456788</v>
      </c>
      <c r="G248" s="59" t="s">
        <v>13</v>
      </c>
      <c r="H248" s="174" t="s">
        <v>1289</v>
      </c>
      <c r="I248" s="178">
        <v>33000</v>
      </c>
      <c r="J248" s="179" t="s">
        <v>30</v>
      </c>
      <c r="K248" s="18" t="str">
        <f t="shared" si="6"/>
        <v>INDEPENDENT</v>
      </c>
    </row>
    <row r="249" spans="1:11" x14ac:dyDescent="0.3">
      <c r="A249" s="262">
        <v>1</v>
      </c>
      <c r="B249" s="13">
        <v>224</v>
      </c>
      <c r="C249" s="62">
        <v>42885</v>
      </c>
      <c r="D249" s="174" t="s">
        <v>241</v>
      </c>
      <c r="E249" s="175">
        <v>130272</v>
      </c>
      <c r="F249" s="176">
        <v>3456734</v>
      </c>
      <c r="G249" s="59" t="s">
        <v>13</v>
      </c>
      <c r="H249" s="174" t="s">
        <v>1290</v>
      </c>
      <c r="I249" s="178">
        <v>33000</v>
      </c>
      <c r="J249" s="179" t="s">
        <v>30</v>
      </c>
      <c r="K249" s="18" t="str">
        <f t="shared" si="6"/>
        <v>INDEPENDENT</v>
      </c>
    </row>
    <row r="250" spans="1:11" x14ac:dyDescent="0.3">
      <c r="A250" s="262">
        <v>1</v>
      </c>
      <c r="B250" s="13">
        <v>225</v>
      </c>
      <c r="C250" s="62">
        <v>42885</v>
      </c>
      <c r="D250" s="174" t="s">
        <v>1291</v>
      </c>
      <c r="E250" s="175">
        <v>130273</v>
      </c>
      <c r="F250" s="176">
        <v>3456741</v>
      </c>
      <c r="G250" s="59" t="s">
        <v>13</v>
      </c>
      <c r="H250" s="174" t="s">
        <v>232</v>
      </c>
      <c r="I250" s="178">
        <v>33000</v>
      </c>
      <c r="J250" s="179" t="s">
        <v>1292</v>
      </c>
      <c r="K250" s="18" t="str">
        <f t="shared" si="6"/>
        <v>INDEPENDENT</v>
      </c>
    </row>
    <row r="251" spans="1:11" x14ac:dyDescent="0.3">
      <c r="A251" s="262">
        <v>1</v>
      </c>
      <c r="B251" s="13">
        <v>226</v>
      </c>
      <c r="C251" s="62">
        <v>42885</v>
      </c>
      <c r="D251" s="174" t="s">
        <v>1293</v>
      </c>
      <c r="E251" s="175">
        <v>130245</v>
      </c>
      <c r="F251" s="176">
        <v>3457025</v>
      </c>
      <c r="G251" s="59" t="s">
        <v>13</v>
      </c>
      <c r="H251" s="174" t="s">
        <v>1294</v>
      </c>
      <c r="I251" s="178">
        <v>40000</v>
      </c>
      <c r="J251" s="179" t="s">
        <v>1039</v>
      </c>
      <c r="K251" s="18" t="str">
        <f t="shared" si="6"/>
        <v>INDEPENDENT</v>
      </c>
    </row>
    <row r="252" spans="1:11" x14ac:dyDescent="0.3">
      <c r="A252" s="262">
        <v>1</v>
      </c>
      <c r="B252" s="13">
        <v>227</v>
      </c>
      <c r="C252" s="62">
        <v>42885</v>
      </c>
      <c r="D252" s="174" t="s">
        <v>902</v>
      </c>
      <c r="E252" s="175">
        <v>130255</v>
      </c>
      <c r="F252" s="176">
        <v>3456829</v>
      </c>
      <c r="G252" s="59" t="s">
        <v>13</v>
      </c>
      <c r="H252" s="174" t="s">
        <v>518</v>
      </c>
      <c r="I252" s="178">
        <v>45000</v>
      </c>
      <c r="J252" s="179" t="s">
        <v>1039</v>
      </c>
      <c r="K252" s="18" t="str">
        <f t="shared" si="6"/>
        <v>INDEPENDENT</v>
      </c>
    </row>
    <row r="253" spans="1:11" x14ac:dyDescent="0.3">
      <c r="A253" s="262">
        <v>1</v>
      </c>
      <c r="B253" s="13">
        <v>228</v>
      </c>
      <c r="C253" s="62">
        <v>42885</v>
      </c>
      <c r="D253" s="174" t="s">
        <v>271</v>
      </c>
      <c r="E253" s="175">
        <v>130256</v>
      </c>
      <c r="F253" s="176">
        <v>3456988</v>
      </c>
      <c r="G253" s="59" t="s">
        <v>13</v>
      </c>
      <c r="H253" s="174" t="s">
        <v>1295</v>
      </c>
      <c r="I253" s="178">
        <v>45000</v>
      </c>
      <c r="J253" s="179" t="s">
        <v>1039</v>
      </c>
      <c r="K253" s="18" t="str">
        <f t="shared" si="6"/>
        <v>INDEPENDENT</v>
      </c>
    </row>
    <row r="254" spans="1:11" x14ac:dyDescent="0.3">
      <c r="A254" s="262">
        <v>1</v>
      </c>
      <c r="B254" s="13">
        <v>229</v>
      </c>
      <c r="C254" s="62">
        <v>42885</v>
      </c>
      <c r="D254" s="174" t="s">
        <v>1254</v>
      </c>
      <c r="E254" s="175">
        <v>130235</v>
      </c>
      <c r="F254" s="176">
        <v>3456982</v>
      </c>
      <c r="G254" s="59" t="s">
        <v>13</v>
      </c>
      <c r="H254" s="174" t="s">
        <v>1296</v>
      </c>
      <c r="I254" s="178">
        <v>33000</v>
      </c>
      <c r="J254" s="179" t="s">
        <v>1039</v>
      </c>
      <c r="K254" s="18" t="str">
        <f t="shared" si="6"/>
        <v>INDEPENDENT</v>
      </c>
    </row>
    <row r="255" spans="1:11" x14ac:dyDescent="0.3">
      <c r="A255" s="262">
        <v>1</v>
      </c>
      <c r="B255" s="13">
        <v>230</v>
      </c>
      <c r="C255" s="62">
        <v>42885</v>
      </c>
      <c r="D255" s="174" t="s">
        <v>1297</v>
      </c>
      <c r="E255" s="175">
        <v>130222</v>
      </c>
      <c r="F255" s="176">
        <v>3456750</v>
      </c>
      <c r="G255" s="59" t="s">
        <v>13</v>
      </c>
      <c r="H255" s="174" t="s">
        <v>1298</v>
      </c>
      <c r="I255" s="178">
        <v>50000</v>
      </c>
      <c r="J255" s="179" t="s">
        <v>1039</v>
      </c>
      <c r="K255" s="18" t="str">
        <f t="shared" si="6"/>
        <v>INDEPENDENT</v>
      </c>
    </row>
    <row r="256" spans="1:11" x14ac:dyDescent="0.3">
      <c r="A256" s="262">
        <v>1</v>
      </c>
      <c r="B256" s="13">
        <v>231</v>
      </c>
      <c r="C256" s="62">
        <v>42885</v>
      </c>
      <c r="D256" s="174" t="s">
        <v>590</v>
      </c>
      <c r="E256" s="175">
        <v>130221</v>
      </c>
      <c r="F256" s="176">
        <v>3456716</v>
      </c>
      <c r="G256" s="59" t="s">
        <v>13</v>
      </c>
      <c r="H256" s="174" t="s">
        <v>1299</v>
      </c>
      <c r="I256" s="178">
        <v>33000</v>
      </c>
      <c r="J256" s="179" t="s">
        <v>1039</v>
      </c>
      <c r="K256" s="18" t="str">
        <f t="shared" si="6"/>
        <v>INDEPENDENT</v>
      </c>
    </row>
    <row r="257" spans="1:11" x14ac:dyDescent="0.3">
      <c r="A257" s="262">
        <v>1</v>
      </c>
      <c r="B257" s="13">
        <v>232</v>
      </c>
      <c r="C257" s="62">
        <v>42885</v>
      </c>
      <c r="D257" s="174" t="s">
        <v>1043</v>
      </c>
      <c r="E257" s="175">
        <v>130216</v>
      </c>
      <c r="F257" s="176">
        <v>3456758</v>
      </c>
      <c r="G257" s="59" t="s">
        <v>13</v>
      </c>
      <c r="H257" s="174" t="s">
        <v>1300</v>
      </c>
      <c r="I257" s="178">
        <v>45000</v>
      </c>
      <c r="J257" s="179" t="s">
        <v>1039</v>
      </c>
      <c r="K257" s="18" t="str">
        <f t="shared" si="6"/>
        <v>INDEPENDENT</v>
      </c>
    </row>
    <row r="258" spans="1:11" x14ac:dyDescent="0.3">
      <c r="A258" s="262">
        <v>1</v>
      </c>
      <c r="B258" s="13">
        <v>233</v>
      </c>
      <c r="C258" s="62">
        <v>42885</v>
      </c>
      <c r="D258" s="174" t="s">
        <v>1297</v>
      </c>
      <c r="E258" s="175">
        <v>130223</v>
      </c>
      <c r="F258" s="176">
        <v>3456751</v>
      </c>
      <c r="G258" s="59" t="s">
        <v>13</v>
      </c>
      <c r="H258" s="174" t="s">
        <v>1301</v>
      </c>
      <c r="I258" s="178">
        <v>50000</v>
      </c>
      <c r="J258" s="179" t="s">
        <v>1039</v>
      </c>
      <c r="K258" s="18" t="str">
        <f t="shared" si="6"/>
        <v>INDEPENDENT</v>
      </c>
    </row>
    <row r="259" spans="1:11" x14ac:dyDescent="0.3">
      <c r="A259" s="262">
        <v>1</v>
      </c>
      <c r="B259" s="13">
        <v>234</v>
      </c>
      <c r="C259" s="62">
        <v>42885</v>
      </c>
      <c r="D259" s="174" t="s">
        <v>1043</v>
      </c>
      <c r="E259" s="175">
        <v>130234</v>
      </c>
      <c r="F259" s="176">
        <v>3456760</v>
      </c>
      <c r="G259" s="59" t="s">
        <v>13</v>
      </c>
      <c r="H259" s="174" t="s">
        <v>1302</v>
      </c>
      <c r="I259" s="178">
        <v>45000</v>
      </c>
      <c r="J259" s="179" t="s">
        <v>1039</v>
      </c>
      <c r="K259" s="18" t="str">
        <f t="shared" si="6"/>
        <v>INDEPENDENT</v>
      </c>
    </row>
    <row r="260" spans="1:11" x14ac:dyDescent="0.3">
      <c r="A260" s="262">
        <v>1</v>
      </c>
      <c r="B260" s="13">
        <v>235</v>
      </c>
      <c r="C260" s="62">
        <v>42885</v>
      </c>
      <c r="D260" s="174" t="s">
        <v>1297</v>
      </c>
      <c r="E260" s="175">
        <v>130236</v>
      </c>
      <c r="F260" s="176">
        <v>3456749</v>
      </c>
      <c r="G260" s="59" t="s">
        <v>13</v>
      </c>
      <c r="H260" s="174" t="s">
        <v>1303</v>
      </c>
      <c r="I260" s="178">
        <v>50000</v>
      </c>
      <c r="J260" s="179" t="s">
        <v>1039</v>
      </c>
      <c r="K260" s="18" t="str">
        <f t="shared" si="6"/>
        <v>INDEPENDENT</v>
      </c>
    </row>
    <row r="261" spans="1:11" x14ac:dyDescent="0.3">
      <c r="A261" s="262">
        <v>1</v>
      </c>
      <c r="B261" s="13">
        <v>236</v>
      </c>
      <c r="C261" s="62">
        <v>42885</v>
      </c>
      <c r="D261" s="174" t="s">
        <v>1145</v>
      </c>
      <c r="E261" s="175">
        <v>130237</v>
      </c>
      <c r="F261" s="176">
        <v>3456844</v>
      </c>
      <c r="G261" s="59" t="s">
        <v>13</v>
      </c>
      <c r="H261" s="174" t="s">
        <v>1125</v>
      </c>
      <c r="I261" s="178">
        <v>33000</v>
      </c>
      <c r="J261" s="179" t="s">
        <v>15</v>
      </c>
      <c r="K261" s="18" t="str">
        <f t="shared" si="6"/>
        <v>INDEPENDENT</v>
      </c>
    </row>
    <row r="262" spans="1:11" x14ac:dyDescent="0.3">
      <c r="A262" s="262">
        <v>1</v>
      </c>
      <c r="B262" s="13">
        <v>237</v>
      </c>
      <c r="C262" s="62">
        <v>42885</v>
      </c>
      <c r="D262" s="174" t="s">
        <v>241</v>
      </c>
      <c r="E262" s="175">
        <v>130220</v>
      </c>
      <c r="F262" s="176">
        <v>3456733</v>
      </c>
      <c r="G262" s="59" t="s">
        <v>13</v>
      </c>
      <c r="H262" s="174" t="s">
        <v>1304</v>
      </c>
      <c r="I262" s="178">
        <v>33000</v>
      </c>
      <c r="J262" s="179" t="s">
        <v>30</v>
      </c>
      <c r="K262" s="18" t="str">
        <f t="shared" si="6"/>
        <v>INDEPENDENT</v>
      </c>
    </row>
    <row r="263" spans="1:11" x14ac:dyDescent="0.3">
      <c r="A263" s="262">
        <v>1</v>
      </c>
      <c r="B263" s="13">
        <v>238</v>
      </c>
      <c r="C263" s="62">
        <v>42885</v>
      </c>
      <c r="D263" s="174" t="s">
        <v>271</v>
      </c>
      <c r="E263" s="175">
        <v>130227</v>
      </c>
      <c r="F263" s="176">
        <v>3456989</v>
      </c>
      <c r="G263" s="59" t="s">
        <v>13</v>
      </c>
      <c r="H263" s="174" t="s">
        <v>1305</v>
      </c>
      <c r="I263" s="178">
        <v>40000</v>
      </c>
      <c r="J263" s="179" t="s">
        <v>1039</v>
      </c>
      <c r="K263" s="18" t="str">
        <f t="shared" si="6"/>
        <v>INDEPENDENT</v>
      </c>
    </row>
    <row r="264" spans="1:11" x14ac:dyDescent="0.3">
      <c r="A264" s="262">
        <v>1</v>
      </c>
      <c r="B264" s="13">
        <v>239</v>
      </c>
      <c r="C264" s="62">
        <v>42885</v>
      </c>
      <c r="D264" s="174" t="s">
        <v>1162</v>
      </c>
      <c r="E264" s="175">
        <v>130239</v>
      </c>
      <c r="F264" s="176">
        <v>3456846</v>
      </c>
      <c r="G264" s="59" t="s">
        <v>13</v>
      </c>
      <c r="H264" s="174" t="s">
        <v>19</v>
      </c>
      <c r="I264" s="178">
        <v>33000</v>
      </c>
      <c r="J264" s="179" t="s">
        <v>15</v>
      </c>
      <c r="K264" s="18" t="str">
        <f t="shared" si="6"/>
        <v>INDEPENDENT</v>
      </c>
    </row>
    <row r="265" spans="1:11" x14ac:dyDescent="0.3">
      <c r="A265" s="262">
        <v>1</v>
      </c>
      <c r="B265" s="13">
        <v>240</v>
      </c>
      <c r="C265" s="62">
        <v>42885</v>
      </c>
      <c r="D265" s="174" t="s">
        <v>1162</v>
      </c>
      <c r="E265" s="175">
        <v>130238</v>
      </c>
      <c r="F265" s="176">
        <v>3456845</v>
      </c>
      <c r="G265" s="59" t="s">
        <v>13</v>
      </c>
      <c r="H265" s="174" t="s">
        <v>20</v>
      </c>
      <c r="I265" s="178">
        <v>33000</v>
      </c>
      <c r="J265" s="179" t="s">
        <v>15</v>
      </c>
      <c r="K265" s="18" t="str">
        <f t="shared" si="6"/>
        <v>INDEPENDENT</v>
      </c>
    </row>
    <row r="266" spans="1:11" x14ac:dyDescent="0.3">
      <c r="A266" s="262">
        <v>1</v>
      </c>
      <c r="B266" s="13">
        <v>241</v>
      </c>
      <c r="C266" s="62">
        <v>42885</v>
      </c>
      <c r="D266" s="174" t="s">
        <v>313</v>
      </c>
      <c r="E266" s="175">
        <v>130225</v>
      </c>
      <c r="F266" s="176">
        <v>3456675</v>
      </c>
      <c r="G266" s="59" t="s">
        <v>13</v>
      </c>
      <c r="H266" s="174" t="s">
        <v>1306</v>
      </c>
      <c r="I266" s="178">
        <v>45000</v>
      </c>
      <c r="J266" s="179" t="s">
        <v>1039</v>
      </c>
      <c r="K266" s="18" t="str">
        <f t="shared" si="6"/>
        <v>INDEPENDENT</v>
      </c>
    </row>
    <row r="267" spans="1:11" x14ac:dyDescent="0.3">
      <c r="A267" s="262">
        <v>1</v>
      </c>
      <c r="B267" s="13">
        <v>242</v>
      </c>
      <c r="C267" s="62">
        <v>42885</v>
      </c>
      <c r="D267" s="174" t="s">
        <v>313</v>
      </c>
      <c r="E267" s="175">
        <v>130230</v>
      </c>
      <c r="F267" s="176">
        <v>3456674</v>
      </c>
      <c r="G267" s="59" t="s">
        <v>13</v>
      </c>
      <c r="H267" s="174" t="s">
        <v>1307</v>
      </c>
      <c r="I267" s="178">
        <v>45000</v>
      </c>
      <c r="J267" s="179" t="s">
        <v>25</v>
      </c>
      <c r="K267" s="18" t="str">
        <f t="shared" si="6"/>
        <v>INDEPENDENT</v>
      </c>
    </row>
    <row r="268" spans="1:11" x14ac:dyDescent="0.3">
      <c r="A268" s="262">
        <v>1</v>
      </c>
      <c r="B268" s="13">
        <v>243</v>
      </c>
      <c r="C268" s="62">
        <v>42885</v>
      </c>
      <c r="D268" s="174" t="s">
        <v>1297</v>
      </c>
      <c r="E268" s="175">
        <v>130224</v>
      </c>
      <c r="F268" s="176">
        <v>3456752</v>
      </c>
      <c r="G268" s="59" t="s">
        <v>13</v>
      </c>
      <c r="H268" s="174" t="s">
        <v>1035</v>
      </c>
      <c r="I268" s="178">
        <v>40000</v>
      </c>
      <c r="J268" s="179" t="s">
        <v>1039</v>
      </c>
      <c r="K268" s="18" t="str">
        <f t="shared" si="6"/>
        <v>INDEPENDENT</v>
      </c>
    </row>
    <row r="269" spans="1:11" x14ac:dyDescent="0.3">
      <c r="A269" s="262">
        <v>1</v>
      </c>
      <c r="B269" s="13">
        <v>244</v>
      </c>
      <c r="C269" s="62">
        <v>42885</v>
      </c>
      <c r="D269" s="174" t="s">
        <v>1308</v>
      </c>
      <c r="E269" s="175">
        <v>130270</v>
      </c>
      <c r="F269" s="176">
        <v>3456792</v>
      </c>
      <c r="G269" s="59" t="s">
        <v>13</v>
      </c>
      <c r="H269" s="174" t="s">
        <v>462</v>
      </c>
      <c r="I269" s="178">
        <v>33000</v>
      </c>
      <c r="J269" s="179" t="s">
        <v>30</v>
      </c>
      <c r="K269" s="18" t="str">
        <f t="shared" si="6"/>
        <v>INDEPENDENT</v>
      </c>
    </row>
    <row r="270" spans="1:11" x14ac:dyDescent="0.3">
      <c r="A270" s="262">
        <v>1</v>
      </c>
      <c r="B270" s="13">
        <v>245</v>
      </c>
      <c r="C270" s="62">
        <v>42885</v>
      </c>
      <c r="D270" s="174" t="s">
        <v>986</v>
      </c>
      <c r="E270" s="175">
        <v>130254</v>
      </c>
      <c r="F270" s="176">
        <v>3456787</v>
      </c>
      <c r="G270" s="59" t="s">
        <v>13</v>
      </c>
      <c r="H270" s="174" t="s">
        <v>1309</v>
      </c>
      <c r="I270" s="178">
        <v>33000</v>
      </c>
      <c r="J270" s="179" t="s">
        <v>30</v>
      </c>
      <c r="K270" s="18" t="str">
        <f t="shared" si="6"/>
        <v>INDEPENDENT</v>
      </c>
    </row>
    <row r="271" spans="1:11" x14ac:dyDescent="0.3">
      <c r="A271" s="262">
        <v>1</v>
      </c>
      <c r="B271" s="13">
        <v>246</v>
      </c>
      <c r="C271" s="62">
        <v>42885</v>
      </c>
      <c r="D271" s="174" t="s">
        <v>1283</v>
      </c>
      <c r="E271" s="175">
        <v>130217</v>
      </c>
      <c r="F271" s="176">
        <v>3456702</v>
      </c>
      <c r="G271" s="59" t="s">
        <v>13</v>
      </c>
      <c r="H271" s="174" t="s">
        <v>278</v>
      </c>
      <c r="I271" s="178">
        <v>40000</v>
      </c>
      <c r="J271" s="179" t="s">
        <v>1310</v>
      </c>
      <c r="K271" s="18" t="str">
        <f t="shared" si="6"/>
        <v>INDEPENDENT</v>
      </c>
    </row>
    <row r="272" spans="1:11" x14ac:dyDescent="0.3">
      <c r="A272" s="262">
        <v>1</v>
      </c>
      <c r="B272" s="13">
        <v>247</v>
      </c>
      <c r="C272" s="62">
        <v>42885</v>
      </c>
      <c r="D272" s="174" t="s">
        <v>1311</v>
      </c>
      <c r="E272" s="175">
        <v>130252</v>
      </c>
      <c r="F272" s="176">
        <v>3456740</v>
      </c>
      <c r="G272" s="59" t="s">
        <v>13</v>
      </c>
      <c r="H272" s="174" t="s">
        <v>1312</v>
      </c>
      <c r="I272" s="178">
        <v>33000</v>
      </c>
      <c r="J272" s="179" t="s">
        <v>30</v>
      </c>
      <c r="K272" s="18" t="str">
        <f t="shared" si="6"/>
        <v>INDEPENDENT</v>
      </c>
    </row>
    <row r="273" spans="1:11" x14ac:dyDescent="0.3">
      <c r="A273" s="262">
        <v>1</v>
      </c>
      <c r="B273" s="13">
        <v>248</v>
      </c>
      <c r="C273" s="62">
        <v>42885</v>
      </c>
      <c r="D273" s="174" t="s">
        <v>1276</v>
      </c>
      <c r="E273" s="175">
        <v>130282</v>
      </c>
      <c r="F273" s="176">
        <v>3456932</v>
      </c>
      <c r="G273" s="59" t="s">
        <v>13</v>
      </c>
      <c r="H273" s="174" t="s">
        <v>1313</v>
      </c>
      <c r="I273" s="178">
        <v>33000</v>
      </c>
      <c r="J273" s="179" t="s">
        <v>30</v>
      </c>
      <c r="K273" s="18" t="str">
        <f t="shared" si="6"/>
        <v>INDEPENDENT</v>
      </c>
    </row>
    <row r="274" spans="1:11" x14ac:dyDescent="0.3">
      <c r="A274" s="262">
        <v>1</v>
      </c>
      <c r="B274" s="13">
        <v>249</v>
      </c>
      <c r="C274" s="62">
        <v>42885</v>
      </c>
      <c r="D274" s="174" t="s">
        <v>1291</v>
      </c>
      <c r="E274" s="175">
        <v>130280</v>
      </c>
      <c r="F274" s="176">
        <v>3456742</v>
      </c>
      <c r="G274" s="59" t="s">
        <v>13</v>
      </c>
      <c r="H274" s="174" t="s">
        <v>1189</v>
      </c>
      <c r="I274" s="178">
        <v>33000</v>
      </c>
      <c r="J274" s="179" t="s">
        <v>30</v>
      </c>
      <c r="K274" s="18" t="str">
        <f t="shared" si="6"/>
        <v>INDEPENDENT</v>
      </c>
    </row>
    <row r="275" spans="1:11" x14ac:dyDescent="0.3">
      <c r="A275" s="262">
        <v>1</v>
      </c>
      <c r="B275" s="13">
        <v>250</v>
      </c>
      <c r="C275" s="62">
        <v>42885</v>
      </c>
      <c r="D275" s="174" t="s">
        <v>1254</v>
      </c>
      <c r="E275" s="175">
        <v>130281</v>
      </c>
      <c r="F275" s="176">
        <v>3456984</v>
      </c>
      <c r="G275" s="59" t="s">
        <v>13</v>
      </c>
      <c r="H275" s="174" t="s">
        <v>321</v>
      </c>
      <c r="I275" s="178">
        <v>33000</v>
      </c>
      <c r="J275" s="179" t="s">
        <v>1039</v>
      </c>
      <c r="K275" s="18" t="str">
        <f t="shared" si="6"/>
        <v>INDEPENDENT</v>
      </c>
    </row>
    <row r="276" spans="1:11" x14ac:dyDescent="0.3">
      <c r="A276" s="262">
        <v>1</v>
      </c>
      <c r="B276" s="13">
        <v>251</v>
      </c>
      <c r="C276" s="62">
        <v>42885</v>
      </c>
      <c r="D276" s="174" t="s">
        <v>1314</v>
      </c>
      <c r="E276" s="175">
        <v>130298</v>
      </c>
      <c r="F276" s="176">
        <v>3456838</v>
      </c>
      <c r="G276" s="59" t="s">
        <v>13</v>
      </c>
      <c r="H276" s="174" t="s">
        <v>473</v>
      </c>
      <c r="I276" s="178">
        <v>33000</v>
      </c>
      <c r="J276" s="179" t="s">
        <v>30</v>
      </c>
      <c r="K276" s="18" t="str">
        <f t="shared" si="6"/>
        <v>INDEPENDENT</v>
      </c>
    </row>
    <row r="277" spans="1:11" x14ac:dyDescent="0.3">
      <c r="A277" s="262">
        <v>1</v>
      </c>
      <c r="B277" s="13">
        <v>252</v>
      </c>
      <c r="C277" s="62">
        <v>42885</v>
      </c>
      <c r="D277" s="174" t="s">
        <v>1140</v>
      </c>
      <c r="E277" s="175">
        <v>130315</v>
      </c>
      <c r="F277" s="176">
        <v>3457016</v>
      </c>
      <c r="G277" s="59" t="s">
        <v>13</v>
      </c>
      <c r="H277" s="174" t="s">
        <v>1063</v>
      </c>
      <c r="I277" s="178">
        <v>33000</v>
      </c>
      <c r="J277" s="179" t="s">
        <v>15</v>
      </c>
      <c r="K277" s="18" t="str">
        <f t="shared" si="6"/>
        <v>INDEPENDENT</v>
      </c>
    </row>
    <row r="278" spans="1:11" ht="19.5" thickBot="1" x14ac:dyDescent="0.35">
      <c r="A278" s="262">
        <v>1</v>
      </c>
      <c r="B278" s="19">
        <v>253</v>
      </c>
      <c r="C278" s="66">
        <v>42885</v>
      </c>
      <c r="D278" s="180" t="s">
        <v>1315</v>
      </c>
      <c r="E278" s="181">
        <v>130318</v>
      </c>
      <c r="F278" s="182">
        <v>3457017</v>
      </c>
      <c r="G278" s="145" t="s">
        <v>13</v>
      </c>
      <c r="H278" s="180" t="s">
        <v>1107</v>
      </c>
      <c r="I278" s="184">
        <v>33000</v>
      </c>
      <c r="J278" s="185" t="s">
        <v>15</v>
      </c>
      <c r="K278" s="24" t="str">
        <f t="shared" si="6"/>
        <v>INDEPENDENT</v>
      </c>
    </row>
    <row r="279" spans="1:11" x14ac:dyDescent="0.25">
      <c r="A279" s="265">
        <f>SUM(A235:A278)</f>
        <v>44</v>
      </c>
      <c r="E279" s="539" t="s">
        <v>1316</v>
      </c>
      <c r="F279" s="539"/>
      <c r="G279" s="539"/>
      <c r="H279" s="539"/>
      <c r="I279" s="69">
        <f>SUM(I235:I278)</f>
        <v>1597000</v>
      </c>
    </row>
    <row r="280" spans="1:11" ht="19.5" thickBot="1" x14ac:dyDescent="0.3">
      <c r="A280" s="265"/>
      <c r="E280" s="235"/>
      <c r="F280" s="235"/>
      <c r="G280" s="235"/>
      <c r="H280" s="235"/>
      <c r="I280" s="69"/>
    </row>
    <row r="281" spans="1:11" x14ac:dyDescent="0.3">
      <c r="A281" s="262">
        <v>1</v>
      </c>
      <c r="B281" s="33">
        <v>254</v>
      </c>
      <c r="C281" s="236">
        <v>42886</v>
      </c>
      <c r="D281" s="168" t="s">
        <v>1171</v>
      </c>
      <c r="E281" s="169">
        <v>130342</v>
      </c>
      <c r="F281" s="170">
        <v>3457014</v>
      </c>
      <c r="G281" s="155" t="s">
        <v>13</v>
      </c>
      <c r="H281" s="155" t="s">
        <v>1317</v>
      </c>
      <c r="I281" s="172">
        <v>40000</v>
      </c>
      <c r="J281" s="35" t="s">
        <v>1039</v>
      </c>
      <c r="K281" s="38" t="str">
        <f t="shared" ref="K281:K289" si="7">IF(OR(D281="MOBIL",D281="CONOIL",D281="FORTE",D281="MRS",D281="OANDO",D281="TOTAL"),"MAJORS","INDEPENDENT")</f>
        <v>INDEPENDENT</v>
      </c>
    </row>
    <row r="282" spans="1:11" x14ac:dyDescent="0.3">
      <c r="A282" s="262">
        <v>1</v>
      </c>
      <c r="B282" s="13">
        <v>255</v>
      </c>
      <c r="C282" s="62">
        <v>42886</v>
      </c>
      <c r="D282" s="174" t="s">
        <v>1318</v>
      </c>
      <c r="E282" s="175">
        <v>130361</v>
      </c>
      <c r="F282" s="176">
        <v>3456772</v>
      </c>
      <c r="G282" s="59" t="s">
        <v>13</v>
      </c>
      <c r="H282" s="59" t="s">
        <v>1072</v>
      </c>
      <c r="I282" s="178">
        <v>33000</v>
      </c>
      <c r="J282" s="15" t="s">
        <v>1073</v>
      </c>
      <c r="K282" s="18" t="str">
        <f t="shared" si="7"/>
        <v>INDEPENDENT</v>
      </c>
    </row>
    <row r="283" spans="1:11" x14ac:dyDescent="0.3">
      <c r="A283" s="262">
        <v>1</v>
      </c>
      <c r="B283" s="13">
        <v>256</v>
      </c>
      <c r="C283" s="62">
        <v>42886</v>
      </c>
      <c r="D283" s="174" t="s">
        <v>1319</v>
      </c>
      <c r="E283" s="175">
        <v>130373</v>
      </c>
      <c r="F283" s="176">
        <v>3456865</v>
      </c>
      <c r="G283" s="59" t="s">
        <v>13</v>
      </c>
      <c r="H283" s="59" t="s">
        <v>1320</v>
      </c>
      <c r="I283" s="178">
        <v>33000</v>
      </c>
      <c r="J283" s="15" t="s">
        <v>30</v>
      </c>
      <c r="K283" s="18" t="str">
        <f t="shared" si="7"/>
        <v>INDEPENDENT</v>
      </c>
    </row>
    <row r="284" spans="1:11" x14ac:dyDescent="0.3">
      <c r="A284" s="262">
        <v>1</v>
      </c>
      <c r="B284" s="13">
        <v>257</v>
      </c>
      <c r="C284" s="62">
        <v>42886</v>
      </c>
      <c r="D284" s="174" t="s">
        <v>1180</v>
      </c>
      <c r="E284" s="175">
        <v>130345</v>
      </c>
      <c r="F284" s="176">
        <v>3456861</v>
      </c>
      <c r="G284" s="59" t="s">
        <v>13</v>
      </c>
      <c r="H284" s="59" t="s">
        <v>235</v>
      </c>
      <c r="I284" s="178">
        <v>33000</v>
      </c>
      <c r="J284" s="15" t="s">
        <v>30</v>
      </c>
      <c r="K284" s="18" t="str">
        <f t="shared" si="7"/>
        <v>INDEPENDENT</v>
      </c>
    </row>
    <row r="285" spans="1:11" x14ac:dyDescent="0.3">
      <c r="A285" s="262">
        <v>1</v>
      </c>
      <c r="B285" s="13">
        <v>258</v>
      </c>
      <c r="C285" s="62">
        <v>42886</v>
      </c>
      <c r="D285" s="174" t="s">
        <v>1321</v>
      </c>
      <c r="E285" s="175">
        <v>130340</v>
      </c>
      <c r="F285" s="176">
        <v>3456672</v>
      </c>
      <c r="G285" s="59" t="s">
        <v>13</v>
      </c>
      <c r="H285" s="59" t="s">
        <v>1322</v>
      </c>
      <c r="I285" s="178">
        <v>30000</v>
      </c>
      <c r="J285" s="15" t="s">
        <v>30</v>
      </c>
      <c r="K285" s="18" t="str">
        <f t="shared" si="7"/>
        <v>INDEPENDENT</v>
      </c>
    </row>
    <row r="286" spans="1:11" x14ac:dyDescent="0.3">
      <c r="A286" s="262">
        <v>1</v>
      </c>
      <c r="B286" s="13">
        <v>259</v>
      </c>
      <c r="C286" s="62">
        <v>42886</v>
      </c>
      <c r="D286" s="174" t="s">
        <v>1297</v>
      </c>
      <c r="E286" s="175">
        <v>130388</v>
      </c>
      <c r="F286" s="176">
        <v>3456753</v>
      </c>
      <c r="G286" s="59" t="s">
        <v>13</v>
      </c>
      <c r="H286" s="59" t="s">
        <v>1323</v>
      </c>
      <c r="I286" s="178">
        <v>40000</v>
      </c>
      <c r="J286" s="15" t="s">
        <v>1039</v>
      </c>
      <c r="K286" s="18" t="str">
        <f t="shared" si="7"/>
        <v>INDEPENDENT</v>
      </c>
    </row>
    <row r="287" spans="1:11" x14ac:dyDescent="0.3">
      <c r="A287" s="262">
        <v>1</v>
      </c>
      <c r="B287" s="13">
        <v>260</v>
      </c>
      <c r="C287" s="62">
        <v>42886</v>
      </c>
      <c r="D287" s="174" t="s">
        <v>1184</v>
      </c>
      <c r="E287" s="175">
        <v>130405</v>
      </c>
      <c r="F287" s="176">
        <v>3456819</v>
      </c>
      <c r="G287" s="59" t="s">
        <v>13</v>
      </c>
      <c r="H287" s="59" t="s">
        <v>1324</v>
      </c>
      <c r="I287" s="178">
        <v>33000</v>
      </c>
      <c r="J287" s="15" t="s">
        <v>30</v>
      </c>
      <c r="K287" s="18" t="str">
        <f t="shared" si="7"/>
        <v>INDEPENDENT</v>
      </c>
    </row>
    <row r="288" spans="1:11" x14ac:dyDescent="0.3">
      <c r="A288" s="262">
        <v>1</v>
      </c>
      <c r="B288" s="13">
        <v>261</v>
      </c>
      <c r="C288" s="62">
        <v>42886</v>
      </c>
      <c r="D288" s="174" t="s">
        <v>1325</v>
      </c>
      <c r="E288" s="175">
        <v>130378</v>
      </c>
      <c r="F288" s="176">
        <v>3456769</v>
      </c>
      <c r="G288" s="59" t="s">
        <v>13</v>
      </c>
      <c r="H288" s="59" t="s">
        <v>1244</v>
      </c>
      <c r="I288" s="178">
        <v>33000</v>
      </c>
      <c r="J288" s="15" t="s">
        <v>30</v>
      </c>
      <c r="K288" s="18" t="str">
        <f t="shared" si="7"/>
        <v>INDEPENDENT</v>
      </c>
    </row>
    <row r="289" spans="1:12" ht="19.5" thickBot="1" x14ac:dyDescent="0.35">
      <c r="A289" s="262">
        <v>1</v>
      </c>
      <c r="B289" s="19">
        <v>262</v>
      </c>
      <c r="C289" s="66">
        <v>42886</v>
      </c>
      <c r="D289" s="180" t="s">
        <v>1162</v>
      </c>
      <c r="E289" s="181">
        <v>130424</v>
      </c>
      <c r="F289" s="182">
        <v>3456789</v>
      </c>
      <c r="G289" s="145" t="s">
        <v>13</v>
      </c>
      <c r="H289" s="145" t="s">
        <v>1326</v>
      </c>
      <c r="I289" s="184">
        <v>30000</v>
      </c>
      <c r="J289" s="21" t="s">
        <v>30</v>
      </c>
      <c r="K289" s="24" t="str">
        <f t="shared" si="7"/>
        <v>INDEPENDENT</v>
      </c>
    </row>
    <row r="290" spans="1:12" x14ac:dyDescent="0.25">
      <c r="A290" s="265">
        <f>SUM(A281:A289)</f>
        <v>9</v>
      </c>
      <c r="E290" s="539" t="s">
        <v>1327</v>
      </c>
      <c r="F290" s="539"/>
      <c r="G290" s="539"/>
      <c r="H290" s="539"/>
      <c r="I290" s="69">
        <f>SUM(I281:I289)</f>
        <v>305000</v>
      </c>
    </row>
    <row r="291" spans="1:12" x14ac:dyDescent="0.25">
      <c r="A291" s="262">
        <v>1</v>
      </c>
    </row>
    <row r="292" spans="1:12" x14ac:dyDescent="0.25">
      <c r="A292" s="262">
        <v>1</v>
      </c>
    </row>
    <row r="293" spans="1:12" ht="15.75" thickBot="1" x14ac:dyDescent="0.3">
      <c r="A293" s="262">
        <v>1</v>
      </c>
      <c r="B293" s="2"/>
    </row>
    <row r="294" spans="1:12" ht="19.5" thickBot="1" x14ac:dyDescent="0.3">
      <c r="A294" s="262">
        <v>1</v>
      </c>
      <c r="B294" s="2"/>
      <c r="C294" s="237" t="s">
        <v>44</v>
      </c>
      <c r="D294" s="238"/>
      <c r="E294" s="238"/>
      <c r="F294" s="239">
        <v>0</v>
      </c>
      <c r="G294" s="540">
        <v>0</v>
      </c>
      <c r="H294" s="541"/>
      <c r="I294" s="542">
        <f>SUM(G294:H295)</f>
        <v>9819000</v>
      </c>
      <c r="J294" s="543"/>
    </row>
    <row r="295" spans="1:12" ht="20.25" thickTop="1" thickBot="1" x14ac:dyDescent="0.3">
      <c r="A295" s="262">
        <v>1</v>
      </c>
      <c r="B295" s="2"/>
      <c r="C295" s="240" t="s">
        <v>45</v>
      </c>
      <c r="D295" s="241"/>
      <c r="E295" s="241"/>
      <c r="F295" s="242">
        <f>SUM(A290,A279,A233,A181,A139,A110,A98,A83,A49,A43,A37,B7)</f>
        <v>262</v>
      </c>
      <c r="G295" s="546">
        <f>SUM(I290,I279,I233,I181,I139,I110,I98,I83,I49,I43,I38,I8)</f>
        <v>9819000</v>
      </c>
      <c r="H295" s="547"/>
      <c r="I295" s="544"/>
      <c r="J295" s="545"/>
    </row>
    <row r="296" spans="1:12" ht="20.25" thickTop="1" thickBot="1" x14ac:dyDescent="0.35">
      <c r="A296" s="262">
        <v>1</v>
      </c>
      <c r="B296" s="243"/>
      <c r="C296" s="244" t="s">
        <v>46</v>
      </c>
      <c r="D296" s="245"/>
      <c r="E296" s="245"/>
      <c r="F296" s="246">
        <f>SUM(F294:F295)</f>
        <v>262</v>
      </c>
      <c r="G296" s="548"/>
      <c r="H296" s="549"/>
      <c r="I296" s="549"/>
      <c r="J296" s="550"/>
    </row>
    <row r="297" spans="1:12" x14ac:dyDescent="0.3">
      <c r="B297" s="243"/>
      <c r="C297" s="247"/>
      <c r="D297" s="247"/>
      <c r="E297" s="247"/>
      <c r="F297" s="247"/>
      <c r="G297" s="248"/>
      <c r="H297" s="248"/>
      <c r="I297" s="248"/>
      <c r="J297" s="248"/>
    </row>
    <row r="298" spans="1:12" x14ac:dyDescent="0.25">
      <c r="B298" s="249"/>
      <c r="C298" s="166"/>
      <c r="D298" s="166"/>
      <c r="E298" s="166"/>
      <c r="F298" s="166"/>
      <c r="G298" s="250"/>
      <c r="H298" s="250"/>
      <c r="I298" s="250"/>
      <c r="J298" s="248"/>
    </row>
    <row r="299" spans="1:12" ht="27" customHeight="1" x14ac:dyDescent="0.25">
      <c r="A299" s="262">
        <v>1</v>
      </c>
      <c r="B299" s="537" t="s">
        <v>1328</v>
      </c>
      <c r="C299" s="537"/>
      <c r="D299" s="251"/>
      <c r="E299" s="251"/>
      <c r="F299" s="251"/>
      <c r="G299" s="251"/>
      <c r="H299" s="251"/>
      <c r="I299" s="251"/>
      <c r="J299" s="538" t="s">
        <v>48</v>
      </c>
      <c r="K299" s="538"/>
    </row>
    <row r="300" spans="1:12" x14ac:dyDescent="0.3">
      <c r="A300" s="262">
        <v>1</v>
      </c>
      <c r="B300" s="252"/>
      <c r="C300" s="249"/>
      <c r="D300" s="249"/>
      <c r="E300" s="252"/>
      <c r="F300" s="249"/>
      <c r="G300" s="249"/>
      <c r="H300" s="252"/>
      <c r="I300" s="252"/>
      <c r="J300" s="538"/>
      <c r="K300" s="538"/>
      <c r="L300" s="253"/>
    </row>
    <row r="301" spans="1:12" x14ac:dyDescent="0.3">
      <c r="A301" s="265">
        <f>SUM(A291:A300)</f>
        <v>8</v>
      </c>
      <c r="B301" s="252"/>
      <c r="C301" s="249"/>
      <c r="D301" s="537" t="s">
        <v>49</v>
      </c>
      <c r="E301" s="537"/>
      <c r="F301" s="249"/>
      <c r="G301" s="249"/>
      <c r="H301" s="252"/>
      <c r="I301" s="252"/>
      <c r="J301" s="254"/>
      <c r="K301" s="255"/>
      <c r="L301" s="28"/>
    </row>
    <row r="302" spans="1:12" x14ac:dyDescent="0.3">
      <c r="A302" s="262">
        <v>1</v>
      </c>
      <c r="B302" s="252"/>
      <c r="C302" s="249"/>
      <c r="D302" s="249"/>
      <c r="E302" s="537" t="s">
        <v>50</v>
      </c>
      <c r="F302" s="537"/>
      <c r="G302" s="537"/>
      <c r="H302" s="252"/>
      <c r="I302" s="252"/>
      <c r="J302" s="254"/>
      <c r="K302" s="255"/>
      <c r="L302" s="28"/>
    </row>
    <row r="303" spans="1:12" x14ac:dyDescent="0.25">
      <c r="A303" s="262">
        <v>1</v>
      </c>
      <c r="B303" s="256"/>
      <c r="C303" s="251"/>
      <c r="D303" s="251"/>
      <c r="E303" s="251"/>
      <c r="F303" s="251"/>
      <c r="G303" s="251"/>
      <c r="H303" s="251"/>
      <c r="I303" s="251"/>
    </row>
    <row r="304" spans="1:12" x14ac:dyDescent="0.25">
      <c r="A304" s="262">
        <v>1</v>
      </c>
      <c r="B304" s="256"/>
      <c r="C304" s="251"/>
      <c r="D304" s="251"/>
      <c r="E304" s="251"/>
      <c r="F304" s="251"/>
      <c r="G304" s="251"/>
      <c r="H304" s="251"/>
      <c r="I304" s="251"/>
    </row>
    <row r="305" spans="1:1" x14ac:dyDescent="0.25">
      <c r="A305" s="265">
        <f>SUM(A302:A304)</f>
        <v>3</v>
      </c>
    </row>
  </sheetData>
  <mergeCells count="28">
    <mergeCell ref="J300:K300"/>
    <mergeCell ref="D301:E301"/>
    <mergeCell ref="E302:G302"/>
    <mergeCell ref="I294:J295"/>
    <mergeCell ref="G295:H295"/>
    <mergeCell ref="G296:H296"/>
    <mergeCell ref="I296:J296"/>
    <mergeCell ref="B299:C299"/>
    <mergeCell ref="J299:K299"/>
    <mergeCell ref="C139:H139"/>
    <mergeCell ref="E181:H181"/>
    <mergeCell ref="C233:H233"/>
    <mergeCell ref="E279:H279"/>
    <mergeCell ref="E290:H290"/>
    <mergeCell ref="G294:H294"/>
    <mergeCell ref="C110:H110"/>
    <mergeCell ref="B1:K1"/>
    <mergeCell ref="B3:K3"/>
    <mergeCell ref="C8:H8"/>
    <mergeCell ref="J8:K9"/>
    <mergeCell ref="C38:H38"/>
    <mergeCell ref="C43:H43"/>
    <mergeCell ref="J43:K43"/>
    <mergeCell ref="C49:H49"/>
    <mergeCell ref="J49:K49"/>
    <mergeCell ref="C83:H83"/>
    <mergeCell ref="C98:H98"/>
    <mergeCell ref="J98:K98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8"/>
  <sheetViews>
    <sheetView workbookViewId="0">
      <selection activeCell="J17" sqref="J17"/>
    </sheetView>
  </sheetViews>
  <sheetFormatPr defaultRowHeight="15" x14ac:dyDescent="0.25"/>
  <cols>
    <col min="2" max="2" width="13.140625" bestFit="1" customWidth="1"/>
    <col min="3" max="3" width="12.28515625" bestFit="1" customWidth="1"/>
    <col min="4" max="4" width="18.85546875" bestFit="1" customWidth="1"/>
  </cols>
  <sheetData>
    <row r="2" spans="2:4" ht="15.75" thickBot="1" x14ac:dyDescent="0.3"/>
    <row r="3" spans="2:4" ht="15.75" thickBot="1" x14ac:dyDescent="0.3">
      <c r="B3" s="302" t="s">
        <v>1610</v>
      </c>
      <c r="C3" s="303" t="s">
        <v>1612</v>
      </c>
      <c r="D3" s="304" t="s">
        <v>1613</v>
      </c>
    </row>
    <row r="4" spans="2:4" x14ac:dyDescent="0.25">
      <c r="B4" s="306" t="s">
        <v>15</v>
      </c>
      <c r="C4" s="307">
        <v>2833</v>
      </c>
      <c r="D4" s="308">
        <v>978000</v>
      </c>
    </row>
    <row r="5" spans="2:4" x14ac:dyDescent="0.25">
      <c r="B5" s="309" t="s">
        <v>1310</v>
      </c>
      <c r="C5" s="305">
        <v>246</v>
      </c>
      <c r="D5" s="310">
        <v>40000</v>
      </c>
    </row>
    <row r="6" spans="2:4" x14ac:dyDescent="0.25">
      <c r="B6" s="309" t="s">
        <v>1034</v>
      </c>
      <c r="C6" s="305">
        <v>51</v>
      </c>
      <c r="D6" s="310">
        <v>90000</v>
      </c>
    </row>
    <row r="7" spans="2:4" x14ac:dyDescent="0.25">
      <c r="B7" s="309" t="s">
        <v>731</v>
      </c>
      <c r="C7" s="305">
        <v>624</v>
      </c>
      <c r="D7" s="310">
        <v>120000</v>
      </c>
    </row>
    <row r="8" spans="2:4" x14ac:dyDescent="0.25">
      <c r="B8" s="309" t="s">
        <v>1615</v>
      </c>
      <c r="C8" s="305">
        <v>600</v>
      </c>
      <c r="D8" s="310">
        <v>324000</v>
      </c>
    </row>
    <row r="9" spans="2:4" x14ac:dyDescent="0.25">
      <c r="B9" s="309" t="s">
        <v>1158</v>
      </c>
      <c r="C9" s="305">
        <v>670</v>
      </c>
      <c r="D9" s="310">
        <v>165000</v>
      </c>
    </row>
    <row r="10" spans="2:4" x14ac:dyDescent="0.25">
      <c r="B10" s="309" t="s">
        <v>25</v>
      </c>
      <c r="C10" s="305">
        <v>2171</v>
      </c>
      <c r="D10" s="310">
        <v>635000</v>
      </c>
    </row>
    <row r="11" spans="2:4" x14ac:dyDescent="0.25">
      <c r="B11" s="309" t="s">
        <v>1036</v>
      </c>
      <c r="C11" s="305">
        <v>214</v>
      </c>
      <c r="D11" s="310">
        <v>228000</v>
      </c>
    </row>
    <row r="12" spans="2:4" x14ac:dyDescent="0.25">
      <c r="B12" s="309" t="s">
        <v>1051</v>
      </c>
      <c r="C12" s="305">
        <v>23</v>
      </c>
      <c r="D12" s="310">
        <v>85000</v>
      </c>
    </row>
    <row r="13" spans="2:4" x14ac:dyDescent="0.25">
      <c r="B13" s="309" t="s">
        <v>1272</v>
      </c>
      <c r="C13" s="305">
        <v>206</v>
      </c>
      <c r="D13" s="310">
        <v>33000</v>
      </c>
    </row>
    <row r="14" spans="2:4" x14ac:dyDescent="0.25">
      <c r="B14" s="309" t="s">
        <v>1614</v>
      </c>
      <c r="C14" s="305">
        <v>533</v>
      </c>
      <c r="D14" s="310">
        <v>198000</v>
      </c>
    </row>
    <row r="15" spans="2:4" x14ac:dyDescent="0.25">
      <c r="B15" s="309" t="s">
        <v>1059</v>
      </c>
      <c r="C15" s="305">
        <v>665</v>
      </c>
      <c r="D15" s="310">
        <v>350000</v>
      </c>
    </row>
    <row r="16" spans="2:4" x14ac:dyDescent="0.25">
      <c r="B16" s="309" t="s">
        <v>1039</v>
      </c>
      <c r="C16" s="305">
        <v>11133</v>
      </c>
      <c r="D16" s="310">
        <v>3697000</v>
      </c>
    </row>
    <row r="17" spans="2:4" ht="15.75" thickBot="1" x14ac:dyDescent="0.3">
      <c r="B17" s="311" t="s">
        <v>30</v>
      </c>
      <c r="C17" s="312">
        <v>14484</v>
      </c>
      <c r="D17" s="313">
        <v>2876000</v>
      </c>
    </row>
    <row r="18" spans="2:4" ht="15.75" thickBot="1" x14ac:dyDescent="0.3">
      <c r="B18" s="299" t="s">
        <v>1611</v>
      </c>
      <c r="C18" s="300">
        <v>34453</v>
      </c>
      <c r="D18" s="301">
        <v>9819000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68"/>
  <sheetViews>
    <sheetView topLeftCell="A249" workbookViewId="0">
      <selection activeCell="D261" sqref="D261"/>
    </sheetView>
  </sheetViews>
  <sheetFormatPr defaultRowHeight="15.75" x14ac:dyDescent="0.25"/>
  <cols>
    <col min="2" max="2" width="7.42578125" style="396" bestFit="1" customWidth="1"/>
    <col min="3" max="3" width="14.85546875" style="396" bestFit="1" customWidth="1"/>
    <col min="4" max="4" width="25.42578125" style="396" bestFit="1" customWidth="1"/>
    <col min="5" max="5" width="10.7109375" style="396" customWidth="1"/>
    <col min="6" max="6" width="13.28515625" style="396" customWidth="1"/>
    <col min="7" max="7" width="9.140625" style="396"/>
    <col min="8" max="8" width="16.140625" style="396" bestFit="1" customWidth="1"/>
    <col min="9" max="9" width="12.7109375" style="396" bestFit="1" customWidth="1"/>
    <col min="10" max="10" width="23.5703125" style="396" customWidth="1"/>
    <col min="11" max="11" width="21.7109375" style="396" bestFit="1" customWidth="1"/>
  </cols>
  <sheetData>
    <row r="1" spans="2:11" x14ac:dyDescent="0.25">
      <c r="B1" s="551" t="s">
        <v>1030</v>
      </c>
      <c r="C1" s="551"/>
      <c r="D1" s="551"/>
      <c r="E1" s="551"/>
      <c r="F1" s="551"/>
      <c r="G1" s="551"/>
      <c r="H1" s="551"/>
      <c r="I1" s="551"/>
      <c r="J1" s="551"/>
      <c r="K1" s="551"/>
    </row>
    <row r="2" spans="2:11" x14ac:dyDescent="0.25">
      <c r="B2" s="315"/>
      <c r="C2" s="316"/>
      <c r="D2" s="315"/>
      <c r="E2" s="315"/>
      <c r="F2" s="315"/>
      <c r="G2" s="317"/>
      <c r="H2" s="315"/>
      <c r="I2" s="316"/>
      <c r="J2" s="315"/>
      <c r="K2" s="315"/>
    </row>
    <row r="3" spans="2:11" x14ac:dyDescent="0.25">
      <c r="B3" s="552" t="s">
        <v>1031</v>
      </c>
      <c r="C3" s="552"/>
      <c r="D3" s="552"/>
      <c r="E3" s="552"/>
      <c r="F3" s="552"/>
      <c r="G3" s="552"/>
      <c r="H3" s="552"/>
      <c r="I3" s="552"/>
      <c r="J3" s="552"/>
      <c r="K3" s="552"/>
    </row>
    <row r="4" spans="2:11" ht="16.5" thickBot="1" x14ac:dyDescent="0.3">
      <c r="B4" s="318"/>
      <c r="C4" s="318"/>
      <c r="D4" s="318"/>
      <c r="E4" s="318"/>
      <c r="F4" s="318"/>
      <c r="G4" s="318"/>
      <c r="H4" s="318"/>
      <c r="I4" s="318"/>
      <c r="J4" s="318"/>
      <c r="K4" s="318"/>
    </row>
    <row r="5" spans="2:11" x14ac:dyDescent="0.25">
      <c r="B5" s="319" t="s">
        <v>2</v>
      </c>
      <c r="C5" s="320" t="s">
        <v>3</v>
      </c>
      <c r="D5" s="320" t="s">
        <v>4</v>
      </c>
      <c r="E5" s="320" t="s">
        <v>5</v>
      </c>
      <c r="F5" s="320" t="s">
        <v>6</v>
      </c>
      <c r="G5" s="321" t="s">
        <v>7</v>
      </c>
      <c r="H5" s="320" t="s">
        <v>8</v>
      </c>
      <c r="I5" s="320" t="s">
        <v>9</v>
      </c>
      <c r="J5" s="320" t="s">
        <v>10</v>
      </c>
      <c r="K5" s="322" t="s">
        <v>11</v>
      </c>
    </row>
    <row r="6" spans="2:11" x14ac:dyDescent="0.25">
      <c r="B6" s="323">
        <v>1</v>
      </c>
      <c r="C6" s="324">
        <v>42858</v>
      </c>
      <c r="D6" s="325" t="s">
        <v>1032</v>
      </c>
      <c r="E6" s="326">
        <v>128666</v>
      </c>
      <c r="F6" s="326">
        <v>3454935</v>
      </c>
      <c r="G6" s="327" t="s">
        <v>13</v>
      </c>
      <c r="H6" s="325" t="s">
        <v>1033</v>
      </c>
      <c r="I6" s="328">
        <v>45000</v>
      </c>
      <c r="J6" s="325" t="s">
        <v>1034</v>
      </c>
      <c r="K6" s="329" t="str">
        <f>IF(OR(D6="MOBIL",D6="CONOIL",D6="FORTE",D6="MRS",D6="OANDO",D6="TOTAL"),"MAJORS","INDEPENDENT")</f>
        <v>INDEPENDENT</v>
      </c>
    </row>
    <row r="7" spans="2:11" ht="16.5" thickBot="1" x14ac:dyDescent="0.3">
      <c r="B7" s="330">
        <v>2</v>
      </c>
      <c r="C7" s="331">
        <v>42858</v>
      </c>
      <c r="D7" s="332" t="s">
        <v>282</v>
      </c>
      <c r="E7" s="333">
        <v>128658</v>
      </c>
      <c r="F7" s="333">
        <v>3454939</v>
      </c>
      <c r="G7" s="334" t="s">
        <v>13</v>
      </c>
      <c r="H7" s="332" t="s">
        <v>1035</v>
      </c>
      <c r="I7" s="335">
        <v>45000</v>
      </c>
      <c r="J7" s="332" t="s">
        <v>1036</v>
      </c>
      <c r="K7" s="336" t="str">
        <f>IF(OR(D7="MOBIL",D7="CONOIL",D7="FORTE",D7="MRS",D7="OANDO",D7="TOTAL"),"MAJORS","INDEPENDENT")</f>
        <v>INDEPENDENT</v>
      </c>
    </row>
    <row r="8" spans="2:11" x14ac:dyDescent="0.25">
      <c r="B8" s="337">
        <v>3</v>
      </c>
      <c r="C8" s="338">
        <v>42874</v>
      </c>
      <c r="D8" s="339" t="s">
        <v>1037</v>
      </c>
      <c r="E8" s="340">
        <v>129489</v>
      </c>
      <c r="F8" s="340">
        <v>3456589</v>
      </c>
      <c r="G8" s="341" t="s">
        <v>13</v>
      </c>
      <c r="H8" s="339" t="s">
        <v>1038</v>
      </c>
      <c r="I8" s="342">
        <v>45000</v>
      </c>
      <c r="J8" s="339" t="s">
        <v>1039</v>
      </c>
      <c r="K8" s="343" t="str">
        <f t="shared" ref="K8:K35" si="0">IF(OR(D8="MOBIL",D8="CONOIL",D8="FORTE",D8="MRS",D8="OANDO",D8="TOTAL"),"MAJORS","INDEPENDENT")</f>
        <v>INDEPENDENT</v>
      </c>
    </row>
    <row r="9" spans="2:11" x14ac:dyDescent="0.25">
      <c r="B9" s="344">
        <v>4</v>
      </c>
      <c r="C9" s="345">
        <v>42874</v>
      </c>
      <c r="D9" s="325" t="s">
        <v>1040</v>
      </c>
      <c r="E9" s="326">
        <v>129449</v>
      </c>
      <c r="F9" s="326">
        <v>3456616</v>
      </c>
      <c r="G9" s="327" t="s">
        <v>13</v>
      </c>
      <c r="H9" s="325" t="s">
        <v>1041</v>
      </c>
      <c r="I9" s="328">
        <v>40000</v>
      </c>
      <c r="J9" s="325" t="s">
        <v>1039</v>
      </c>
      <c r="K9" s="329" t="str">
        <f t="shared" si="0"/>
        <v>INDEPENDENT</v>
      </c>
    </row>
    <row r="10" spans="2:11" x14ac:dyDescent="0.25">
      <c r="B10" s="344">
        <v>5</v>
      </c>
      <c r="C10" s="345">
        <v>42874</v>
      </c>
      <c r="D10" s="325" t="s">
        <v>1040</v>
      </c>
      <c r="E10" s="326">
        <v>129460</v>
      </c>
      <c r="F10" s="326">
        <v>3456615</v>
      </c>
      <c r="G10" s="327" t="s">
        <v>13</v>
      </c>
      <c r="H10" s="325" t="s">
        <v>1042</v>
      </c>
      <c r="I10" s="328">
        <v>40000</v>
      </c>
      <c r="J10" s="325" t="s">
        <v>1039</v>
      </c>
      <c r="K10" s="329" t="str">
        <f t="shared" si="0"/>
        <v>INDEPENDENT</v>
      </c>
    </row>
    <row r="11" spans="2:11" x14ac:dyDescent="0.25">
      <c r="B11" s="344">
        <v>6</v>
      </c>
      <c r="C11" s="345">
        <v>42874</v>
      </c>
      <c r="D11" s="325" t="s">
        <v>1040</v>
      </c>
      <c r="E11" s="326">
        <v>129448</v>
      </c>
      <c r="F11" s="326">
        <v>3456614</v>
      </c>
      <c r="G11" s="327" t="s">
        <v>13</v>
      </c>
      <c r="H11" s="325" t="s">
        <v>441</v>
      </c>
      <c r="I11" s="328">
        <v>40000</v>
      </c>
      <c r="J11" s="325" t="s">
        <v>1039</v>
      </c>
      <c r="K11" s="329" t="str">
        <f t="shared" si="0"/>
        <v>INDEPENDENT</v>
      </c>
    </row>
    <row r="12" spans="2:11" x14ac:dyDescent="0.25">
      <c r="B12" s="344">
        <v>7</v>
      </c>
      <c r="C12" s="345">
        <v>42874</v>
      </c>
      <c r="D12" s="325" t="s">
        <v>1043</v>
      </c>
      <c r="E12" s="326">
        <v>129444</v>
      </c>
      <c r="F12" s="326">
        <v>3456638</v>
      </c>
      <c r="G12" s="327" t="s">
        <v>13</v>
      </c>
      <c r="H12" s="325" t="s">
        <v>1044</v>
      </c>
      <c r="I12" s="328">
        <v>33000</v>
      </c>
      <c r="J12" s="325" t="s">
        <v>1039</v>
      </c>
      <c r="K12" s="329" t="str">
        <f t="shared" si="0"/>
        <v>INDEPENDENT</v>
      </c>
    </row>
    <row r="13" spans="2:11" x14ac:dyDescent="0.25">
      <c r="B13" s="344">
        <v>8</v>
      </c>
      <c r="C13" s="345">
        <v>42874</v>
      </c>
      <c r="D13" s="325" t="s">
        <v>1040</v>
      </c>
      <c r="E13" s="326">
        <v>129443</v>
      </c>
      <c r="F13" s="326">
        <v>3456617</v>
      </c>
      <c r="G13" s="327" t="s">
        <v>13</v>
      </c>
      <c r="H13" s="325" t="s">
        <v>1045</v>
      </c>
      <c r="I13" s="328">
        <v>40000</v>
      </c>
      <c r="J13" s="325" t="s">
        <v>1039</v>
      </c>
      <c r="K13" s="329" t="str">
        <f t="shared" si="0"/>
        <v>INDEPENDENT</v>
      </c>
    </row>
    <row r="14" spans="2:11" x14ac:dyDescent="0.25">
      <c r="B14" s="344">
        <v>9</v>
      </c>
      <c r="C14" s="345">
        <v>42874</v>
      </c>
      <c r="D14" s="325" t="s">
        <v>1043</v>
      </c>
      <c r="E14" s="326">
        <v>129437</v>
      </c>
      <c r="F14" s="326">
        <v>3456630</v>
      </c>
      <c r="G14" s="327" t="s">
        <v>13</v>
      </c>
      <c r="H14" s="325" t="s">
        <v>1046</v>
      </c>
      <c r="I14" s="328">
        <v>33000</v>
      </c>
      <c r="J14" s="325" t="s">
        <v>1039</v>
      </c>
      <c r="K14" s="329" t="str">
        <f t="shared" si="0"/>
        <v>INDEPENDENT</v>
      </c>
    </row>
    <row r="15" spans="2:11" x14ac:dyDescent="0.25">
      <c r="B15" s="344">
        <v>10</v>
      </c>
      <c r="C15" s="345">
        <v>42874</v>
      </c>
      <c r="D15" s="325" t="s">
        <v>1047</v>
      </c>
      <c r="E15" s="326">
        <v>129436</v>
      </c>
      <c r="F15" s="326">
        <v>3456592</v>
      </c>
      <c r="G15" s="327" t="s">
        <v>13</v>
      </c>
      <c r="H15" s="325" t="s">
        <v>1048</v>
      </c>
      <c r="I15" s="328">
        <v>36000</v>
      </c>
      <c r="J15" s="325" t="s">
        <v>1039</v>
      </c>
      <c r="K15" s="329" t="str">
        <f t="shared" si="0"/>
        <v>INDEPENDENT</v>
      </c>
    </row>
    <row r="16" spans="2:11" x14ac:dyDescent="0.25">
      <c r="B16" s="344">
        <v>11</v>
      </c>
      <c r="C16" s="345">
        <v>42874</v>
      </c>
      <c r="D16" s="325" t="s">
        <v>1049</v>
      </c>
      <c r="E16" s="326">
        <v>129433</v>
      </c>
      <c r="F16" s="326">
        <v>3456472</v>
      </c>
      <c r="G16" s="327" t="s">
        <v>13</v>
      </c>
      <c r="H16" s="325" t="s">
        <v>1050</v>
      </c>
      <c r="I16" s="328">
        <v>45000</v>
      </c>
      <c r="J16" s="325" t="s">
        <v>1051</v>
      </c>
      <c r="K16" s="329" t="str">
        <f t="shared" si="0"/>
        <v>INDEPENDENT</v>
      </c>
    </row>
    <row r="17" spans="2:11" x14ac:dyDescent="0.25">
      <c r="B17" s="344">
        <v>12</v>
      </c>
      <c r="C17" s="345">
        <v>42874</v>
      </c>
      <c r="D17" s="325" t="s">
        <v>1049</v>
      </c>
      <c r="E17" s="326">
        <v>129434</v>
      </c>
      <c r="F17" s="326">
        <v>3456473</v>
      </c>
      <c r="G17" s="327" t="s">
        <v>13</v>
      </c>
      <c r="H17" s="325" t="s">
        <v>1052</v>
      </c>
      <c r="I17" s="328">
        <v>40000</v>
      </c>
      <c r="J17" s="325" t="s">
        <v>1051</v>
      </c>
      <c r="K17" s="329" t="str">
        <f t="shared" si="0"/>
        <v>INDEPENDENT</v>
      </c>
    </row>
    <row r="18" spans="2:11" x14ac:dyDescent="0.25">
      <c r="B18" s="344">
        <v>13</v>
      </c>
      <c r="C18" s="345">
        <v>42874</v>
      </c>
      <c r="D18" s="325" t="s">
        <v>717</v>
      </c>
      <c r="E18" s="326">
        <v>129430</v>
      </c>
      <c r="F18" s="326">
        <v>3456479</v>
      </c>
      <c r="G18" s="327" t="s">
        <v>13</v>
      </c>
      <c r="H18" s="325" t="s">
        <v>1053</v>
      </c>
      <c r="I18" s="328">
        <v>45000</v>
      </c>
      <c r="J18" s="325" t="s">
        <v>1039</v>
      </c>
      <c r="K18" s="329" t="str">
        <f t="shared" si="0"/>
        <v>INDEPENDENT</v>
      </c>
    </row>
    <row r="19" spans="2:11" x14ac:dyDescent="0.25">
      <c r="B19" s="344">
        <v>14</v>
      </c>
      <c r="C19" s="345">
        <v>42874</v>
      </c>
      <c r="D19" s="325" t="s">
        <v>717</v>
      </c>
      <c r="E19" s="326">
        <v>129423</v>
      </c>
      <c r="F19" s="326">
        <v>3456478</v>
      </c>
      <c r="G19" s="327" t="s">
        <v>13</v>
      </c>
      <c r="H19" s="325" t="s">
        <v>1054</v>
      </c>
      <c r="I19" s="328">
        <v>45000</v>
      </c>
      <c r="J19" s="325" t="s">
        <v>1039</v>
      </c>
      <c r="K19" s="329" t="str">
        <f t="shared" si="0"/>
        <v>INDEPENDENT</v>
      </c>
    </row>
    <row r="20" spans="2:11" x14ac:dyDescent="0.25">
      <c r="B20" s="344">
        <v>15</v>
      </c>
      <c r="C20" s="345">
        <v>42874</v>
      </c>
      <c r="D20" s="325" t="s">
        <v>324</v>
      </c>
      <c r="E20" s="326">
        <v>129422</v>
      </c>
      <c r="F20" s="326">
        <v>3456440</v>
      </c>
      <c r="G20" s="327" t="s">
        <v>13</v>
      </c>
      <c r="H20" s="325" t="s">
        <v>1055</v>
      </c>
      <c r="I20" s="328">
        <v>33000</v>
      </c>
      <c r="J20" s="325" t="s">
        <v>1039</v>
      </c>
      <c r="K20" s="329" t="str">
        <f t="shared" si="0"/>
        <v>INDEPENDENT</v>
      </c>
    </row>
    <row r="21" spans="2:11" x14ac:dyDescent="0.25">
      <c r="B21" s="344">
        <v>16</v>
      </c>
      <c r="C21" s="345">
        <v>42874</v>
      </c>
      <c r="D21" s="325" t="s">
        <v>717</v>
      </c>
      <c r="E21" s="326">
        <v>129420</v>
      </c>
      <c r="F21" s="326">
        <v>3456477</v>
      </c>
      <c r="G21" s="327" t="s">
        <v>13</v>
      </c>
      <c r="H21" s="325" t="s">
        <v>1056</v>
      </c>
      <c r="I21" s="328">
        <v>45000</v>
      </c>
      <c r="J21" s="325" t="s">
        <v>1039</v>
      </c>
      <c r="K21" s="329" t="str">
        <f t="shared" si="0"/>
        <v>INDEPENDENT</v>
      </c>
    </row>
    <row r="22" spans="2:11" x14ac:dyDescent="0.25">
      <c r="B22" s="344">
        <v>17</v>
      </c>
      <c r="C22" s="345">
        <v>42874</v>
      </c>
      <c r="D22" s="325" t="s">
        <v>324</v>
      </c>
      <c r="E22" s="326">
        <v>129419</v>
      </c>
      <c r="F22" s="326">
        <v>3456302</v>
      </c>
      <c r="G22" s="327" t="s">
        <v>13</v>
      </c>
      <c r="H22" s="325" t="s">
        <v>420</v>
      </c>
      <c r="I22" s="328">
        <v>33000</v>
      </c>
      <c r="J22" s="325" t="s">
        <v>1039</v>
      </c>
      <c r="K22" s="329" t="str">
        <f t="shared" si="0"/>
        <v>INDEPENDENT</v>
      </c>
    </row>
    <row r="23" spans="2:11" x14ac:dyDescent="0.25">
      <c r="B23" s="344">
        <v>18</v>
      </c>
      <c r="C23" s="345">
        <v>42874</v>
      </c>
      <c r="D23" s="325" t="s">
        <v>324</v>
      </c>
      <c r="E23" s="326">
        <v>129418</v>
      </c>
      <c r="F23" s="326">
        <v>3456467</v>
      </c>
      <c r="G23" s="327" t="s">
        <v>13</v>
      </c>
      <c r="H23" s="325" t="s">
        <v>1057</v>
      </c>
      <c r="I23" s="328">
        <v>33000</v>
      </c>
      <c r="J23" s="325" t="s">
        <v>1039</v>
      </c>
      <c r="K23" s="329" t="str">
        <f t="shared" si="0"/>
        <v>INDEPENDENT</v>
      </c>
    </row>
    <row r="24" spans="2:11" x14ac:dyDescent="0.25">
      <c r="B24" s="344">
        <v>19</v>
      </c>
      <c r="C24" s="345">
        <v>42874</v>
      </c>
      <c r="D24" s="325" t="s">
        <v>264</v>
      </c>
      <c r="E24" s="326">
        <v>129438</v>
      </c>
      <c r="F24" s="326">
        <v>3456463</v>
      </c>
      <c r="G24" s="327" t="s">
        <v>13</v>
      </c>
      <c r="H24" s="325" t="s">
        <v>1058</v>
      </c>
      <c r="I24" s="328">
        <v>40000</v>
      </c>
      <c r="J24" s="325" t="s">
        <v>1059</v>
      </c>
      <c r="K24" s="329" t="str">
        <f t="shared" si="0"/>
        <v>INDEPENDENT</v>
      </c>
    </row>
    <row r="25" spans="2:11" x14ac:dyDescent="0.25">
      <c r="B25" s="344">
        <v>20</v>
      </c>
      <c r="C25" s="345">
        <v>42874</v>
      </c>
      <c r="D25" s="325" t="s">
        <v>264</v>
      </c>
      <c r="E25" s="326">
        <v>129432</v>
      </c>
      <c r="F25" s="326">
        <v>3456464</v>
      </c>
      <c r="G25" s="327" t="s">
        <v>13</v>
      </c>
      <c r="H25" s="325" t="s">
        <v>519</v>
      </c>
      <c r="I25" s="328">
        <v>40000</v>
      </c>
      <c r="J25" s="325" t="s">
        <v>1059</v>
      </c>
      <c r="K25" s="329" t="str">
        <f t="shared" si="0"/>
        <v>INDEPENDENT</v>
      </c>
    </row>
    <row r="26" spans="2:11" x14ac:dyDescent="0.25">
      <c r="B26" s="344">
        <v>21</v>
      </c>
      <c r="C26" s="345">
        <v>42874</v>
      </c>
      <c r="D26" s="325" t="s">
        <v>264</v>
      </c>
      <c r="E26" s="326">
        <v>129407</v>
      </c>
      <c r="F26" s="326">
        <v>3456462</v>
      </c>
      <c r="G26" s="327" t="s">
        <v>13</v>
      </c>
      <c r="H26" s="325" t="s">
        <v>279</v>
      </c>
      <c r="I26" s="328">
        <v>40000</v>
      </c>
      <c r="J26" s="325" t="s">
        <v>1059</v>
      </c>
      <c r="K26" s="329" t="str">
        <f t="shared" si="0"/>
        <v>INDEPENDENT</v>
      </c>
    </row>
    <row r="27" spans="2:11" x14ac:dyDescent="0.25">
      <c r="B27" s="344">
        <v>22</v>
      </c>
      <c r="C27" s="345">
        <v>42874</v>
      </c>
      <c r="D27" s="325" t="s">
        <v>1060</v>
      </c>
      <c r="E27" s="326">
        <v>129446</v>
      </c>
      <c r="F27" s="326">
        <v>3456461</v>
      </c>
      <c r="G27" s="327" t="s">
        <v>13</v>
      </c>
      <c r="H27" s="325" t="s">
        <v>1061</v>
      </c>
      <c r="I27" s="328">
        <v>33000</v>
      </c>
      <c r="J27" s="325" t="s">
        <v>15</v>
      </c>
      <c r="K27" s="329" t="str">
        <f t="shared" si="0"/>
        <v>INDEPENDENT</v>
      </c>
    </row>
    <row r="28" spans="2:11" x14ac:dyDescent="0.25">
      <c r="B28" s="344">
        <v>23</v>
      </c>
      <c r="C28" s="345">
        <v>42874</v>
      </c>
      <c r="D28" s="325" t="s">
        <v>661</v>
      </c>
      <c r="E28" s="326">
        <v>129440</v>
      </c>
      <c r="F28" s="326">
        <v>3456583</v>
      </c>
      <c r="G28" s="327" t="s">
        <v>13</v>
      </c>
      <c r="H28" s="325" t="s">
        <v>1062</v>
      </c>
      <c r="I28" s="328">
        <v>40000</v>
      </c>
      <c r="J28" s="325" t="s">
        <v>15</v>
      </c>
      <c r="K28" s="329" t="str">
        <f t="shared" si="0"/>
        <v>INDEPENDENT</v>
      </c>
    </row>
    <row r="29" spans="2:11" x14ac:dyDescent="0.25">
      <c r="B29" s="344">
        <v>24</v>
      </c>
      <c r="C29" s="345">
        <v>42874</v>
      </c>
      <c r="D29" s="325" t="s">
        <v>1060</v>
      </c>
      <c r="E29" s="326">
        <v>129425</v>
      </c>
      <c r="F29" s="326">
        <v>3456460</v>
      </c>
      <c r="G29" s="327" t="s">
        <v>13</v>
      </c>
      <c r="H29" s="325" t="s">
        <v>1063</v>
      </c>
      <c r="I29" s="328">
        <v>33000</v>
      </c>
      <c r="J29" s="325" t="s">
        <v>15</v>
      </c>
      <c r="K29" s="329" t="str">
        <f t="shared" si="0"/>
        <v>INDEPENDENT</v>
      </c>
    </row>
    <row r="30" spans="2:11" x14ac:dyDescent="0.25">
      <c r="B30" s="344">
        <v>25</v>
      </c>
      <c r="C30" s="345">
        <v>42874</v>
      </c>
      <c r="D30" s="325" t="s">
        <v>1060</v>
      </c>
      <c r="E30" s="326">
        <v>129417</v>
      </c>
      <c r="F30" s="326">
        <v>3456450</v>
      </c>
      <c r="G30" s="327" t="s">
        <v>13</v>
      </c>
      <c r="H30" s="325" t="s">
        <v>1064</v>
      </c>
      <c r="I30" s="328">
        <v>33000</v>
      </c>
      <c r="J30" s="325" t="s">
        <v>15</v>
      </c>
      <c r="K30" s="329" t="str">
        <f t="shared" si="0"/>
        <v>INDEPENDENT</v>
      </c>
    </row>
    <row r="31" spans="2:11" x14ac:dyDescent="0.25">
      <c r="B31" s="344">
        <v>26</v>
      </c>
      <c r="C31" s="345">
        <v>42874</v>
      </c>
      <c r="D31" s="325" t="s">
        <v>1065</v>
      </c>
      <c r="E31" s="326">
        <v>129405</v>
      </c>
      <c r="F31" s="326">
        <v>3456456</v>
      </c>
      <c r="G31" s="327" t="s">
        <v>13</v>
      </c>
      <c r="H31" s="325" t="s">
        <v>1066</v>
      </c>
      <c r="I31" s="328">
        <v>33000</v>
      </c>
      <c r="J31" s="325" t="s">
        <v>15</v>
      </c>
      <c r="K31" s="329" t="str">
        <f t="shared" si="0"/>
        <v>INDEPENDENT</v>
      </c>
    </row>
    <row r="32" spans="2:11" x14ac:dyDescent="0.25">
      <c r="B32" s="344">
        <v>27</v>
      </c>
      <c r="C32" s="345">
        <v>42874</v>
      </c>
      <c r="D32" s="325" t="s">
        <v>1043</v>
      </c>
      <c r="E32" s="326">
        <v>129404</v>
      </c>
      <c r="F32" s="326">
        <v>3456593</v>
      </c>
      <c r="G32" s="327" t="s">
        <v>13</v>
      </c>
      <c r="H32" s="325" t="s">
        <v>1067</v>
      </c>
      <c r="I32" s="328">
        <v>45000</v>
      </c>
      <c r="J32" s="325" t="s">
        <v>30</v>
      </c>
      <c r="K32" s="329" t="str">
        <f t="shared" si="0"/>
        <v>INDEPENDENT</v>
      </c>
    </row>
    <row r="33" spans="2:11" x14ac:dyDescent="0.25">
      <c r="B33" s="344">
        <v>28</v>
      </c>
      <c r="C33" s="345">
        <v>42874</v>
      </c>
      <c r="D33" s="325" t="s">
        <v>1069</v>
      </c>
      <c r="E33" s="326">
        <v>129439</v>
      </c>
      <c r="F33" s="326">
        <v>3456487</v>
      </c>
      <c r="G33" s="327" t="s">
        <v>13</v>
      </c>
      <c r="H33" s="325" t="s">
        <v>1070</v>
      </c>
      <c r="I33" s="328">
        <v>33000</v>
      </c>
      <c r="J33" s="325" t="s">
        <v>30</v>
      </c>
      <c r="K33" s="329" t="str">
        <f t="shared" si="0"/>
        <v>INDEPENDENT</v>
      </c>
    </row>
    <row r="34" spans="2:11" x14ac:dyDescent="0.25">
      <c r="B34" s="344">
        <v>29</v>
      </c>
      <c r="C34" s="345">
        <v>42874</v>
      </c>
      <c r="D34" s="325" t="s">
        <v>1071</v>
      </c>
      <c r="E34" s="326">
        <v>129424</v>
      </c>
      <c r="F34" s="326">
        <v>3456591</v>
      </c>
      <c r="G34" s="327" t="s">
        <v>13</v>
      </c>
      <c r="H34" s="325" t="s">
        <v>1072</v>
      </c>
      <c r="I34" s="328">
        <v>33000</v>
      </c>
      <c r="J34" s="325" t="s">
        <v>1614</v>
      </c>
      <c r="K34" s="329" t="str">
        <f t="shared" si="0"/>
        <v>INDEPENDENT</v>
      </c>
    </row>
    <row r="35" spans="2:11" ht="16.5" thickBot="1" x14ac:dyDescent="0.3">
      <c r="B35" s="346">
        <v>30</v>
      </c>
      <c r="C35" s="347">
        <v>42874</v>
      </c>
      <c r="D35" s="332" t="s">
        <v>1037</v>
      </c>
      <c r="E35" s="333">
        <v>129494</v>
      </c>
      <c r="F35" s="333">
        <v>3456590</v>
      </c>
      <c r="G35" s="334" t="s">
        <v>13</v>
      </c>
      <c r="H35" s="332" t="s">
        <v>1074</v>
      </c>
      <c r="I35" s="335">
        <v>45000</v>
      </c>
      <c r="J35" s="332" t="s">
        <v>1039</v>
      </c>
      <c r="K35" s="336" t="str">
        <f t="shared" si="0"/>
        <v>INDEPENDENT</v>
      </c>
    </row>
    <row r="36" spans="2:11" x14ac:dyDescent="0.25">
      <c r="B36" s="337">
        <v>31</v>
      </c>
      <c r="C36" s="338">
        <v>42875</v>
      </c>
      <c r="D36" s="348" t="s">
        <v>264</v>
      </c>
      <c r="E36" s="349">
        <v>129558</v>
      </c>
      <c r="F36" s="349">
        <v>3456465</v>
      </c>
      <c r="G36" s="350" t="s">
        <v>13</v>
      </c>
      <c r="H36" s="348" t="s">
        <v>1076</v>
      </c>
      <c r="I36" s="351">
        <v>40000</v>
      </c>
      <c r="J36" s="348" t="s">
        <v>1059</v>
      </c>
      <c r="K36" s="343" t="str">
        <f>IF(OR(D36="MOBIL",D36="CONOIL",D36="FORTE",D36="MRS",D36="OANDO",D36="TOTAL"),"MAJORS","INDEPENDENT")</f>
        <v>INDEPENDENT</v>
      </c>
    </row>
    <row r="37" spans="2:11" x14ac:dyDescent="0.25">
      <c r="B37" s="344">
        <v>32</v>
      </c>
      <c r="C37" s="345">
        <v>42875</v>
      </c>
      <c r="D37" s="352" t="s">
        <v>1078</v>
      </c>
      <c r="E37" s="353">
        <v>129580</v>
      </c>
      <c r="F37" s="353">
        <v>3456588</v>
      </c>
      <c r="G37" s="354" t="s">
        <v>13</v>
      </c>
      <c r="H37" s="352" t="s">
        <v>1079</v>
      </c>
      <c r="I37" s="355">
        <v>33000</v>
      </c>
      <c r="J37" s="352" t="s">
        <v>1614</v>
      </c>
      <c r="K37" s="329" t="str">
        <f>IF(OR(D37="MOBIL",D37="CONOIL",D37="FORTE",D37="MRS",D37="OANDO",D37="TOTAL"),"MAJORS","INDEPENDENT")</f>
        <v>INDEPENDENT</v>
      </c>
    </row>
    <row r="38" spans="2:11" ht="16.5" thickBot="1" x14ac:dyDescent="0.3">
      <c r="B38" s="346">
        <v>33</v>
      </c>
      <c r="C38" s="347">
        <v>42875</v>
      </c>
      <c r="D38" s="356" t="s">
        <v>1069</v>
      </c>
      <c r="E38" s="357">
        <v>129543</v>
      </c>
      <c r="F38" s="357">
        <v>3456585</v>
      </c>
      <c r="G38" s="358" t="s">
        <v>13</v>
      </c>
      <c r="H38" s="356" t="s">
        <v>1081</v>
      </c>
      <c r="I38" s="359">
        <v>45000</v>
      </c>
      <c r="J38" s="325" t="s">
        <v>30</v>
      </c>
      <c r="K38" s="336" t="str">
        <f>IF(OR(D38="MOBIL",D38="CONOIL",D38="FORTE",D38="MRS",D38="OANDO",D38="TOTAL"),"MAJORS","INDEPENDENT")</f>
        <v>INDEPENDENT</v>
      </c>
    </row>
    <row r="39" spans="2:11" ht="16.5" thickBot="1" x14ac:dyDescent="0.3">
      <c r="B39" s="337">
        <v>34</v>
      </c>
      <c r="C39" s="338">
        <v>42877</v>
      </c>
      <c r="D39" s="348" t="s">
        <v>1084</v>
      </c>
      <c r="E39" s="349">
        <v>129642</v>
      </c>
      <c r="F39" s="349">
        <v>3456468</v>
      </c>
      <c r="G39" s="350" t="s">
        <v>13</v>
      </c>
      <c r="H39" s="348" t="s">
        <v>594</v>
      </c>
      <c r="I39" s="351">
        <v>33000</v>
      </c>
      <c r="J39" s="381" t="s">
        <v>1039</v>
      </c>
      <c r="K39" s="343" t="str">
        <f>IF(OR(D39="MOBIL",D39="CONOIL",D39="FORTE",D39="MRS",D39="OANDO",D39="TOTAL"),"MAJORS","INDEPENDENT")</f>
        <v>INDEPENDENT</v>
      </c>
    </row>
    <row r="40" spans="2:11" x14ac:dyDescent="0.25">
      <c r="B40" s="344">
        <v>35</v>
      </c>
      <c r="C40" s="345">
        <v>42877</v>
      </c>
      <c r="D40" s="352" t="s">
        <v>1065</v>
      </c>
      <c r="E40" s="353">
        <v>129634</v>
      </c>
      <c r="F40" s="353">
        <v>3456455</v>
      </c>
      <c r="G40" s="354" t="s">
        <v>13</v>
      </c>
      <c r="H40" s="352" t="s">
        <v>1066</v>
      </c>
      <c r="I40" s="355">
        <v>33000</v>
      </c>
      <c r="J40" s="325" t="s">
        <v>15</v>
      </c>
      <c r="K40" s="329" t="str">
        <f>IF(OR(D40="MOBIL",D40="CONOIL",D40="FORTE",D40="MRS",D40="OANDO",D40="TOTAL"),"MAJORS","INDEPENDENT")</f>
        <v>INDEPENDENT</v>
      </c>
    </row>
    <row r="41" spans="2:11" ht="16.5" thickBot="1" x14ac:dyDescent="0.3">
      <c r="B41" s="344">
        <v>36</v>
      </c>
      <c r="C41" s="345">
        <v>42877</v>
      </c>
      <c r="D41" s="360" t="s">
        <v>324</v>
      </c>
      <c r="E41" s="361">
        <v>129622</v>
      </c>
      <c r="F41" s="361">
        <v>3456466</v>
      </c>
      <c r="G41" s="354" t="s">
        <v>13</v>
      </c>
      <c r="H41" s="360" t="s">
        <v>1086</v>
      </c>
      <c r="I41" s="362">
        <v>33000</v>
      </c>
      <c r="J41" s="381" t="s">
        <v>1039</v>
      </c>
      <c r="K41" s="363" t="s">
        <v>70</v>
      </c>
    </row>
    <row r="42" spans="2:11" ht="16.5" thickBot="1" x14ac:dyDescent="0.3">
      <c r="B42" s="346">
        <v>37</v>
      </c>
      <c r="C42" s="347">
        <v>42877</v>
      </c>
      <c r="D42" s="356" t="s">
        <v>717</v>
      </c>
      <c r="E42" s="357">
        <v>129635</v>
      </c>
      <c r="F42" s="357">
        <v>3456476</v>
      </c>
      <c r="G42" s="358" t="s">
        <v>13</v>
      </c>
      <c r="H42" s="356" t="s">
        <v>1087</v>
      </c>
      <c r="I42" s="359">
        <v>45000</v>
      </c>
      <c r="J42" s="381" t="s">
        <v>1039</v>
      </c>
      <c r="K42" s="336" t="str">
        <f>IF(OR(D42="MOBIL",D42="CONOIL",D42="FORTE",D42="MRS",D42="OANDO",D42="TOTAL"),"MAJORS","INDEPENDENT")</f>
        <v>INDEPENDENT</v>
      </c>
    </row>
    <row r="43" spans="2:11" x14ac:dyDescent="0.25">
      <c r="B43" s="337">
        <v>38</v>
      </c>
      <c r="C43" s="338">
        <v>42878</v>
      </c>
      <c r="D43" s="348" t="s">
        <v>324</v>
      </c>
      <c r="E43" s="349">
        <v>129708</v>
      </c>
      <c r="F43" s="349">
        <v>3456640</v>
      </c>
      <c r="G43" s="350" t="s">
        <v>13</v>
      </c>
      <c r="H43" s="348" t="s">
        <v>1089</v>
      </c>
      <c r="I43" s="351">
        <v>33000</v>
      </c>
      <c r="J43" s="348" t="s">
        <v>1614</v>
      </c>
      <c r="K43" s="343" t="str">
        <f t="shared" ref="K43:K74" si="1">IF(OR(D43="MOBIL",D43="CONOIL",D43="FORTE",D43="MRS",D43="OANDO",D43="TOTAL"),"MAJORS","INDEPENDENT")</f>
        <v>INDEPENDENT</v>
      </c>
    </row>
    <row r="44" spans="2:11" x14ac:dyDescent="0.25">
      <c r="B44" s="344">
        <v>39</v>
      </c>
      <c r="C44" s="345">
        <v>42878</v>
      </c>
      <c r="D44" s="352" t="s">
        <v>1091</v>
      </c>
      <c r="E44" s="353">
        <v>129734</v>
      </c>
      <c r="F44" s="353">
        <v>3456666</v>
      </c>
      <c r="G44" s="354" t="s">
        <v>13</v>
      </c>
      <c r="H44" s="352" t="s">
        <v>1092</v>
      </c>
      <c r="I44" s="355">
        <v>33000</v>
      </c>
      <c r="J44" s="325" t="s">
        <v>30</v>
      </c>
      <c r="K44" s="329" t="str">
        <f t="shared" si="1"/>
        <v>INDEPENDENT</v>
      </c>
    </row>
    <row r="45" spans="2:11" x14ac:dyDescent="0.25">
      <c r="B45" s="344">
        <v>40</v>
      </c>
      <c r="C45" s="345">
        <v>42878</v>
      </c>
      <c r="D45" s="352" t="s">
        <v>1094</v>
      </c>
      <c r="E45" s="353">
        <v>129729</v>
      </c>
      <c r="F45" s="353">
        <v>3456698</v>
      </c>
      <c r="G45" s="354" t="s">
        <v>13</v>
      </c>
      <c r="H45" s="352" t="s">
        <v>1095</v>
      </c>
      <c r="I45" s="355">
        <v>33000</v>
      </c>
      <c r="J45" s="352" t="s">
        <v>1039</v>
      </c>
      <c r="K45" s="329" t="str">
        <f t="shared" si="1"/>
        <v>INDEPENDENT</v>
      </c>
    </row>
    <row r="46" spans="2:11" x14ac:dyDescent="0.25">
      <c r="B46" s="344">
        <v>41</v>
      </c>
      <c r="C46" s="345">
        <v>42878</v>
      </c>
      <c r="D46" s="325" t="s">
        <v>1096</v>
      </c>
      <c r="E46" s="326">
        <v>129732</v>
      </c>
      <c r="F46" s="326">
        <v>3456724</v>
      </c>
      <c r="G46" s="327" t="s">
        <v>13</v>
      </c>
      <c r="H46" s="325" t="s">
        <v>348</v>
      </c>
      <c r="I46" s="355">
        <v>33000</v>
      </c>
      <c r="J46" s="352" t="s">
        <v>15</v>
      </c>
      <c r="K46" s="329" t="str">
        <f t="shared" si="1"/>
        <v>INDEPENDENT</v>
      </c>
    </row>
    <row r="47" spans="2:11" x14ac:dyDescent="0.25">
      <c r="B47" s="344">
        <v>42</v>
      </c>
      <c r="C47" s="345">
        <v>42878</v>
      </c>
      <c r="D47" s="325" t="s">
        <v>298</v>
      </c>
      <c r="E47" s="326">
        <v>129730</v>
      </c>
      <c r="F47" s="326">
        <v>3456699</v>
      </c>
      <c r="G47" s="327" t="s">
        <v>13</v>
      </c>
      <c r="H47" s="325" t="s">
        <v>343</v>
      </c>
      <c r="I47" s="355">
        <v>60000</v>
      </c>
      <c r="J47" s="352" t="s">
        <v>1036</v>
      </c>
      <c r="K47" s="329" t="str">
        <f t="shared" si="1"/>
        <v>INDEPENDENT</v>
      </c>
    </row>
    <row r="48" spans="2:11" x14ac:dyDescent="0.25">
      <c r="B48" s="344">
        <v>43</v>
      </c>
      <c r="C48" s="345">
        <v>42878</v>
      </c>
      <c r="D48" s="325" t="s">
        <v>298</v>
      </c>
      <c r="E48" s="326">
        <v>129726</v>
      </c>
      <c r="F48" s="326">
        <v>3456728</v>
      </c>
      <c r="G48" s="327" t="s">
        <v>13</v>
      </c>
      <c r="H48" s="325" t="s">
        <v>328</v>
      </c>
      <c r="I48" s="355">
        <v>45000</v>
      </c>
      <c r="J48" s="352" t="s">
        <v>1036</v>
      </c>
      <c r="K48" s="329" t="str">
        <f t="shared" si="1"/>
        <v>INDEPENDENT</v>
      </c>
    </row>
    <row r="49" spans="2:11" x14ac:dyDescent="0.25">
      <c r="B49" s="344">
        <v>44</v>
      </c>
      <c r="C49" s="345">
        <v>42878</v>
      </c>
      <c r="D49" s="325" t="s">
        <v>1091</v>
      </c>
      <c r="E49" s="326">
        <v>129731</v>
      </c>
      <c r="F49" s="326">
        <v>3456667</v>
      </c>
      <c r="G49" s="327" t="s">
        <v>13</v>
      </c>
      <c r="H49" s="325" t="s">
        <v>1097</v>
      </c>
      <c r="I49" s="355">
        <v>33000</v>
      </c>
      <c r="J49" s="325" t="s">
        <v>30</v>
      </c>
      <c r="K49" s="329" t="str">
        <f t="shared" si="1"/>
        <v>INDEPENDENT</v>
      </c>
    </row>
    <row r="50" spans="2:11" x14ac:dyDescent="0.25">
      <c r="B50" s="344">
        <v>45</v>
      </c>
      <c r="C50" s="345">
        <v>42878</v>
      </c>
      <c r="D50" s="325" t="s">
        <v>1098</v>
      </c>
      <c r="E50" s="326">
        <v>129715</v>
      </c>
      <c r="F50" s="326">
        <v>3456623</v>
      </c>
      <c r="G50" s="327" t="s">
        <v>13</v>
      </c>
      <c r="H50" s="325" t="s">
        <v>1099</v>
      </c>
      <c r="I50" s="355">
        <v>40000</v>
      </c>
      <c r="J50" s="352" t="s">
        <v>1039</v>
      </c>
      <c r="K50" s="329" t="str">
        <f t="shared" si="1"/>
        <v>INDEPENDENT</v>
      </c>
    </row>
    <row r="51" spans="2:11" x14ac:dyDescent="0.25">
      <c r="B51" s="344">
        <v>46</v>
      </c>
      <c r="C51" s="345">
        <v>42878</v>
      </c>
      <c r="D51" s="325" t="s">
        <v>1098</v>
      </c>
      <c r="E51" s="326">
        <v>129724</v>
      </c>
      <c r="F51" s="326">
        <v>3456625</v>
      </c>
      <c r="G51" s="327" t="s">
        <v>13</v>
      </c>
      <c r="H51" s="325" t="s">
        <v>1100</v>
      </c>
      <c r="I51" s="355">
        <v>40000</v>
      </c>
      <c r="J51" s="352" t="s">
        <v>1039</v>
      </c>
      <c r="K51" s="329" t="str">
        <f t="shared" si="1"/>
        <v>INDEPENDENT</v>
      </c>
    </row>
    <row r="52" spans="2:11" x14ac:dyDescent="0.25">
      <c r="B52" s="344">
        <v>47</v>
      </c>
      <c r="C52" s="345">
        <v>42878</v>
      </c>
      <c r="D52" s="325" t="s">
        <v>1098</v>
      </c>
      <c r="E52" s="326">
        <v>129727</v>
      </c>
      <c r="F52" s="326">
        <v>3456626</v>
      </c>
      <c r="G52" s="327" t="s">
        <v>13</v>
      </c>
      <c r="H52" s="325" t="s">
        <v>1101</v>
      </c>
      <c r="I52" s="355">
        <v>40000</v>
      </c>
      <c r="J52" s="352" t="s">
        <v>1039</v>
      </c>
      <c r="K52" s="329" t="str">
        <f t="shared" si="1"/>
        <v>INDEPENDENT</v>
      </c>
    </row>
    <row r="53" spans="2:11" x14ac:dyDescent="0.25">
      <c r="B53" s="344">
        <v>48</v>
      </c>
      <c r="C53" s="345">
        <v>42878</v>
      </c>
      <c r="D53" s="325" t="s">
        <v>1102</v>
      </c>
      <c r="E53" s="326">
        <v>129714</v>
      </c>
      <c r="F53" s="326">
        <v>3456619</v>
      </c>
      <c r="G53" s="327" t="s">
        <v>13</v>
      </c>
      <c r="H53" s="325" t="s">
        <v>1103</v>
      </c>
      <c r="I53" s="355">
        <v>40000</v>
      </c>
      <c r="J53" s="352" t="s">
        <v>1039</v>
      </c>
      <c r="K53" s="329" t="str">
        <f t="shared" si="1"/>
        <v>INDEPENDENT</v>
      </c>
    </row>
    <row r="54" spans="2:11" x14ac:dyDescent="0.25">
      <c r="B54" s="344">
        <v>49</v>
      </c>
      <c r="C54" s="345">
        <v>42878</v>
      </c>
      <c r="D54" s="325" t="s">
        <v>1102</v>
      </c>
      <c r="E54" s="326">
        <v>129722</v>
      </c>
      <c r="F54" s="326">
        <v>3456621</v>
      </c>
      <c r="G54" s="327" t="s">
        <v>13</v>
      </c>
      <c r="H54" s="325" t="s">
        <v>1104</v>
      </c>
      <c r="I54" s="355">
        <v>40000</v>
      </c>
      <c r="J54" s="352" t="s">
        <v>1039</v>
      </c>
      <c r="K54" s="329" t="str">
        <f t="shared" si="1"/>
        <v>INDEPENDENT</v>
      </c>
    </row>
    <row r="55" spans="2:11" x14ac:dyDescent="0.25">
      <c r="B55" s="344">
        <v>50</v>
      </c>
      <c r="C55" s="345">
        <v>42878</v>
      </c>
      <c r="D55" s="325" t="s">
        <v>380</v>
      </c>
      <c r="E55" s="326">
        <v>129704</v>
      </c>
      <c r="F55" s="326">
        <v>3456469</v>
      </c>
      <c r="G55" s="327" t="s">
        <v>13</v>
      </c>
      <c r="H55" s="325" t="s">
        <v>383</v>
      </c>
      <c r="I55" s="355">
        <v>45000</v>
      </c>
      <c r="J55" s="352" t="s">
        <v>1034</v>
      </c>
      <c r="K55" s="329" t="str">
        <f t="shared" si="1"/>
        <v>INDEPENDENT</v>
      </c>
    </row>
    <row r="56" spans="2:11" x14ac:dyDescent="0.25">
      <c r="B56" s="344">
        <v>51</v>
      </c>
      <c r="C56" s="345">
        <v>42878</v>
      </c>
      <c r="D56" s="325" t="s">
        <v>962</v>
      </c>
      <c r="E56" s="326">
        <v>129699</v>
      </c>
      <c r="F56" s="326">
        <v>3456594</v>
      </c>
      <c r="G56" s="327" t="s">
        <v>13</v>
      </c>
      <c r="H56" s="325" t="s">
        <v>1105</v>
      </c>
      <c r="I56" s="355">
        <v>40000</v>
      </c>
      <c r="J56" s="352" t="s">
        <v>15</v>
      </c>
      <c r="K56" s="329" t="str">
        <f t="shared" si="1"/>
        <v>INDEPENDENT</v>
      </c>
    </row>
    <row r="57" spans="2:11" x14ac:dyDescent="0.25">
      <c r="B57" s="344">
        <v>52</v>
      </c>
      <c r="C57" s="345">
        <v>42878</v>
      </c>
      <c r="D57" s="325" t="s">
        <v>1069</v>
      </c>
      <c r="E57" s="326">
        <v>129720</v>
      </c>
      <c r="F57" s="326">
        <v>3456669</v>
      </c>
      <c r="G57" s="327" t="s">
        <v>13</v>
      </c>
      <c r="H57" s="325" t="s">
        <v>1063</v>
      </c>
      <c r="I57" s="355">
        <v>33000</v>
      </c>
      <c r="J57" s="352" t="s">
        <v>15</v>
      </c>
      <c r="K57" s="329" t="str">
        <f t="shared" si="1"/>
        <v>INDEPENDENT</v>
      </c>
    </row>
    <row r="58" spans="2:11" x14ac:dyDescent="0.25">
      <c r="B58" s="344">
        <v>53</v>
      </c>
      <c r="C58" s="345">
        <v>42878</v>
      </c>
      <c r="D58" s="325" t="s">
        <v>1069</v>
      </c>
      <c r="E58" s="326">
        <v>129719</v>
      </c>
      <c r="F58" s="326">
        <v>3456668</v>
      </c>
      <c r="G58" s="327" t="s">
        <v>13</v>
      </c>
      <c r="H58" s="325" t="s">
        <v>1107</v>
      </c>
      <c r="I58" s="355">
        <v>33000</v>
      </c>
      <c r="J58" s="352" t="s">
        <v>15</v>
      </c>
      <c r="K58" s="329" t="str">
        <f t="shared" si="1"/>
        <v>INDEPENDENT</v>
      </c>
    </row>
    <row r="59" spans="2:11" x14ac:dyDescent="0.25">
      <c r="B59" s="344">
        <v>54</v>
      </c>
      <c r="C59" s="345">
        <v>42878</v>
      </c>
      <c r="D59" s="325" t="s">
        <v>1108</v>
      </c>
      <c r="E59" s="326">
        <v>129717</v>
      </c>
      <c r="F59" s="326">
        <v>3456720</v>
      </c>
      <c r="G59" s="327" t="s">
        <v>13</v>
      </c>
      <c r="H59" s="325" t="s">
        <v>1109</v>
      </c>
      <c r="I59" s="355">
        <v>45000</v>
      </c>
      <c r="J59" s="352" t="s">
        <v>1615</v>
      </c>
      <c r="K59" s="329" t="str">
        <f t="shared" si="1"/>
        <v>INDEPENDENT</v>
      </c>
    </row>
    <row r="60" spans="2:11" x14ac:dyDescent="0.25">
      <c r="B60" s="344">
        <v>55</v>
      </c>
      <c r="C60" s="345">
        <v>42878</v>
      </c>
      <c r="D60" s="325" t="s">
        <v>1111</v>
      </c>
      <c r="E60" s="326">
        <v>129709</v>
      </c>
      <c r="F60" s="326">
        <v>3456744</v>
      </c>
      <c r="G60" s="327" t="s">
        <v>13</v>
      </c>
      <c r="H60" s="325" t="s">
        <v>1112</v>
      </c>
      <c r="I60" s="355">
        <v>33000</v>
      </c>
      <c r="J60" s="352" t="s">
        <v>15</v>
      </c>
      <c r="K60" s="329" t="str">
        <f t="shared" si="1"/>
        <v>INDEPENDENT</v>
      </c>
    </row>
    <row r="61" spans="2:11" x14ac:dyDescent="0.25">
      <c r="B61" s="344">
        <v>56</v>
      </c>
      <c r="C61" s="345">
        <v>42878</v>
      </c>
      <c r="D61" s="325" t="s">
        <v>1113</v>
      </c>
      <c r="E61" s="326">
        <v>129718</v>
      </c>
      <c r="F61" s="326">
        <v>3456665</v>
      </c>
      <c r="G61" s="327" t="s">
        <v>13</v>
      </c>
      <c r="H61" s="325" t="s">
        <v>1114</v>
      </c>
      <c r="I61" s="355">
        <v>33000</v>
      </c>
      <c r="J61" s="352" t="s">
        <v>15</v>
      </c>
      <c r="K61" s="329" t="str">
        <f t="shared" si="1"/>
        <v>INDEPENDENT</v>
      </c>
    </row>
    <row r="62" spans="2:11" x14ac:dyDescent="0.25">
      <c r="B62" s="344">
        <v>57</v>
      </c>
      <c r="C62" s="345">
        <v>42878</v>
      </c>
      <c r="D62" s="325" t="s">
        <v>1113</v>
      </c>
      <c r="E62" s="326">
        <v>129713</v>
      </c>
      <c r="F62" s="326">
        <v>3456664</v>
      </c>
      <c r="G62" s="327" t="s">
        <v>13</v>
      </c>
      <c r="H62" s="325" t="s">
        <v>1115</v>
      </c>
      <c r="I62" s="355">
        <v>33000</v>
      </c>
      <c r="J62" s="352" t="s">
        <v>15</v>
      </c>
      <c r="K62" s="329" t="str">
        <f t="shared" si="1"/>
        <v>INDEPENDENT</v>
      </c>
    </row>
    <row r="63" spans="2:11" x14ac:dyDescent="0.25">
      <c r="B63" s="344">
        <v>58</v>
      </c>
      <c r="C63" s="345">
        <v>42878</v>
      </c>
      <c r="D63" s="325" t="s">
        <v>1108</v>
      </c>
      <c r="E63" s="326">
        <v>129748</v>
      </c>
      <c r="F63" s="326">
        <v>3456643</v>
      </c>
      <c r="G63" s="327" t="s">
        <v>13</v>
      </c>
      <c r="H63" s="325" t="s">
        <v>1116</v>
      </c>
      <c r="I63" s="355">
        <v>45000</v>
      </c>
      <c r="J63" s="352" t="s">
        <v>1615</v>
      </c>
      <c r="K63" s="329" t="str">
        <f t="shared" si="1"/>
        <v>INDEPENDENT</v>
      </c>
    </row>
    <row r="64" spans="2:11" x14ac:dyDescent="0.25">
      <c r="B64" s="344">
        <v>59</v>
      </c>
      <c r="C64" s="345">
        <v>42878</v>
      </c>
      <c r="D64" s="325" t="s">
        <v>1108</v>
      </c>
      <c r="E64" s="326">
        <v>129747</v>
      </c>
      <c r="F64" s="326">
        <v>3456609</v>
      </c>
      <c r="G64" s="327" t="s">
        <v>13</v>
      </c>
      <c r="H64" s="325" t="s">
        <v>1117</v>
      </c>
      <c r="I64" s="355">
        <v>45000</v>
      </c>
      <c r="J64" s="352" t="s">
        <v>1615</v>
      </c>
      <c r="K64" s="329" t="str">
        <f t="shared" si="1"/>
        <v>INDEPENDENT</v>
      </c>
    </row>
    <row r="65" spans="2:11" x14ac:dyDescent="0.25">
      <c r="B65" s="344">
        <v>60</v>
      </c>
      <c r="C65" s="345">
        <v>42878</v>
      </c>
      <c r="D65" s="325" t="s">
        <v>298</v>
      </c>
      <c r="E65" s="326">
        <v>129743</v>
      </c>
      <c r="F65" s="326">
        <v>3456727</v>
      </c>
      <c r="G65" s="327" t="s">
        <v>13</v>
      </c>
      <c r="H65" s="325" t="s">
        <v>299</v>
      </c>
      <c r="I65" s="355">
        <v>45000</v>
      </c>
      <c r="J65" s="352" t="s">
        <v>1036</v>
      </c>
      <c r="K65" s="329" t="str">
        <f t="shared" si="1"/>
        <v>INDEPENDENT</v>
      </c>
    </row>
    <row r="66" spans="2:11" x14ac:dyDescent="0.25">
      <c r="B66" s="344">
        <v>61</v>
      </c>
      <c r="C66" s="345">
        <v>42878</v>
      </c>
      <c r="D66" s="325" t="s">
        <v>298</v>
      </c>
      <c r="E66" s="326">
        <v>129744</v>
      </c>
      <c r="F66" s="326">
        <v>3456729</v>
      </c>
      <c r="G66" s="327" t="s">
        <v>13</v>
      </c>
      <c r="H66" s="325" t="s">
        <v>1118</v>
      </c>
      <c r="I66" s="355">
        <v>45000</v>
      </c>
      <c r="J66" s="352" t="s">
        <v>1039</v>
      </c>
      <c r="K66" s="329" t="str">
        <f t="shared" si="1"/>
        <v>INDEPENDENT</v>
      </c>
    </row>
    <row r="67" spans="2:11" x14ac:dyDescent="0.25">
      <c r="B67" s="344">
        <v>62</v>
      </c>
      <c r="C67" s="345">
        <v>42878</v>
      </c>
      <c r="D67" s="325" t="s">
        <v>1119</v>
      </c>
      <c r="E67" s="326">
        <v>128741</v>
      </c>
      <c r="F67" s="326">
        <v>3456725</v>
      </c>
      <c r="G67" s="327" t="s">
        <v>13</v>
      </c>
      <c r="H67" s="325" t="s">
        <v>1120</v>
      </c>
      <c r="I67" s="355">
        <v>33000</v>
      </c>
      <c r="J67" s="352" t="s">
        <v>15</v>
      </c>
      <c r="K67" s="329" t="str">
        <f t="shared" si="1"/>
        <v>INDEPENDENT</v>
      </c>
    </row>
    <row r="68" spans="2:11" x14ac:dyDescent="0.25">
      <c r="B68" s="344">
        <v>63</v>
      </c>
      <c r="C68" s="345">
        <v>42878</v>
      </c>
      <c r="D68" s="325" t="s">
        <v>1098</v>
      </c>
      <c r="E68" s="326">
        <v>129742</v>
      </c>
      <c r="F68" s="326">
        <v>3456624</v>
      </c>
      <c r="G68" s="327" t="s">
        <v>13</v>
      </c>
      <c r="H68" s="325" t="s">
        <v>1121</v>
      </c>
      <c r="I68" s="355">
        <v>40000</v>
      </c>
      <c r="J68" s="352" t="s">
        <v>1039</v>
      </c>
      <c r="K68" s="329" t="str">
        <f t="shared" si="1"/>
        <v>INDEPENDENT</v>
      </c>
    </row>
    <row r="69" spans="2:11" x14ac:dyDescent="0.25">
      <c r="B69" s="344">
        <v>64</v>
      </c>
      <c r="C69" s="345">
        <v>42878</v>
      </c>
      <c r="D69" s="325" t="s">
        <v>298</v>
      </c>
      <c r="E69" s="326">
        <v>129737</v>
      </c>
      <c r="F69" s="326">
        <v>3456730</v>
      </c>
      <c r="G69" s="327" t="s">
        <v>13</v>
      </c>
      <c r="H69" s="325" t="s">
        <v>347</v>
      </c>
      <c r="I69" s="355">
        <v>45000</v>
      </c>
      <c r="J69" s="352" t="s">
        <v>1039</v>
      </c>
      <c r="K69" s="329" t="str">
        <f t="shared" si="1"/>
        <v>INDEPENDENT</v>
      </c>
    </row>
    <row r="70" spans="2:11" x14ac:dyDescent="0.25">
      <c r="B70" s="344">
        <v>65</v>
      </c>
      <c r="C70" s="345">
        <v>42878</v>
      </c>
      <c r="D70" s="325" t="s">
        <v>1119</v>
      </c>
      <c r="E70" s="326">
        <v>129736</v>
      </c>
      <c r="F70" s="326">
        <v>3456726</v>
      </c>
      <c r="G70" s="327" t="s">
        <v>13</v>
      </c>
      <c r="H70" s="325" t="s">
        <v>1122</v>
      </c>
      <c r="I70" s="355">
        <v>33000</v>
      </c>
      <c r="J70" s="352" t="s">
        <v>15</v>
      </c>
      <c r="K70" s="329" t="str">
        <f t="shared" si="1"/>
        <v>INDEPENDENT</v>
      </c>
    </row>
    <row r="71" spans="2:11" x14ac:dyDescent="0.25">
      <c r="B71" s="344">
        <v>66</v>
      </c>
      <c r="C71" s="345">
        <v>42878</v>
      </c>
      <c r="D71" s="325" t="s">
        <v>298</v>
      </c>
      <c r="E71" s="326">
        <v>129735</v>
      </c>
      <c r="F71" s="326">
        <v>3456700</v>
      </c>
      <c r="G71" s="327" t="s">
        <v>13</v>
      </c>
      <c r="H71" s="325" t="s">
        <v>332</v>
      </c>
      <c r="I71" s="355">
        <v>45000</v>
      </c>
      <c r="J71" s="352" t="s">
        <v>1039</v>
      </c>
      <c r="K71" s="329" t="str">
        <f t="shared" si="1"/>
        <v>INDEPENDENT</v>
      </c>
    </row>
    <row r="72" spans="2:11" x14ac:dyDescent="0.25">
      <c r="B72" s="344">
        <v>67</v>
      </c>
      <c r="C72" s="345">
        <v>42878</v>
      </c>
      <c r="D72" s="325" t="s">
        <v>298</v>
      </c>
      <c r="E72" s="326">
        <v>129773</v>
      </c>
      <c r="F72" s="326">
        <v>3456701</v>
      </c>
      <c r="G72" s="327" t="s">
        <v>13</v>
      </c>
      <c r="H72" s="325" t="s">
        <v>1123</v>
      </c>
      <c r="I72" s="355">
        <v>33000</v>
      </c>
      <c r="J72" s="352" t="s">
        <v>1036</v>
      </c>
      <c r="K72" s="329" t="str">
        <f t="shared" si="1"/>
        <v>INDEPENDENT</v>
      </c>
    </row>
    <row r="73" spans="2:11" x14ac:dyDescent="0.25">
      <c r="B73" s="344">
        <v>68</v>
      </c>
      <c r="C73" s="345">
        <v>42878</v>
      </c>
      <c r="D73" s="325" t="s">
        <v>271</v>
      </c>
      <c r="E73" s="326">
        <v>129768</v>
      </c>
      <c r="F73" s="326">
        <v>3456586</v>
      </c>
      <c r="G73" s="327" t="s">
        <v>13</v>
      </c>
      <c r="H73" s="325" t="s">
        <v>202</v>
      </c>
      <c r="I73" s="355">
        <v>45000</v>
      </c>
      <c r="J73" s="352" t="s">
        <v>1039</v>
      </c>
      <c r="K73" s="329" t="str">
        <f t="shared" si="1"/>
        <v>INDEPENDENT</v>
      </c>
    </row>
    <row r="74" spans="2:11" ht="16.5" thickBot="1" x14ac:dyDescent="0.3">
      <c r="B74" s="346">
        <v>69</v>
      </c>
      <c r="C74" s="347">
        <v>42878</v>
      </c>
      <c r="D74" s="332" t="s">
        <v>717</v>
      </c>
      <c r="E74" s="333">
        <v>129733</v>
      </c>
      <c r="F74" s="333">
        <v>3456649</v>
      </c>
      <c r="G74" s="334" t="s">
        <v>13</v>
      </c>
      <c r="H74" s="332" t="s">
        <v>232</v>
      </c>
      <c r="I74" s="359">
        <v>33000</v>
      </c>
      <c r="J74" s="356" t="s">
        <v>30</v>
      </c>
      <c r="K74" s="336" t="str">
        <f t="shared" si="1"/>
        <v>INDEPENDENT</v>
      </c>
    </row>
    <row r="75" spans="2:11" x14ac:dyDescent="0.25">
      <c r="B75" s="364">
        <v>70</v>
      </c>
      <c r="C75" s="365">
        <v>42879</v>
      </c>
      <c r="D75" s="339" t="s">
        <v>324</v>
      </c>
      <c r="E75" s="339">
        <v>129839</v>
      </c>
      <c r="F75" s="339">
        <v>3456642</v>
      </c>
      <c r="G75" s="339" t="s">
        <v>13</v>
      </c>
      <c r="H75" s="339" t="s">
        <v>1125</v>
      </c>
      <c r="I75" s="342">
        <v>33000</v>
      </c>
      <c r="J75" s="339" t="s">
        <v>1615</v>
      </c>
      <c r="K75" s="343" t="str">
        <f t="shared" ref="K75:K87" si="2">IF(OR(D75="MOBIL",D75="CONOIL",D75="FORTE",D75="MRS",D75="OANDO",D75="TOTAL"),"MAJORS","INDEPENDENT")</f>
        <v>INDEPENDENT</v>
      </c>
    </row>
    <row r="76" spans="2:11" x14ac:dyDescent="0.25">
      <c r="B76" s="366">
        <v>71</v>
      </c>
      <c r="C76" s="367">
        <v>42879</v>
      </c>
      <c r="D76" s="325" t="s">
        <v>324</v>
      </c>
      <c r="E76" s="325">
        <v>129808</v>
      </c>
      <c r="F76" s="325">
        <v>3456780</v>
      </c>
      <c r="G76" s="325" t="s">
        <v>13</v>
      </c>
      <c r="H76" s="325" t="s">
        <v>1127</v>
      </c>
      <c r="I76" s="325">
        <v>33000</v>
      </c>
      <c r="J76" s="325" t="s">
        <v>1614</v>
      </c>
      <c r="K76" s="329" t="str">
        <f t="shared" si="2"/>
        <v>INDEPENDENT</v>
      </c>
    </row>
    <row r="77" spans="2:11" ht="16.5" thickBot="1" x14ac:dyDescent="0.3">
      <c r="B77" s="366">
        <v>72</v>
      </c>
      <c r="C77" s="367">
        <v>42879</v>
      </c>
      <c r="D77" s="325" t="s">
        <v>1069</v>
      </c>
      <c r="E77" s="325">
        <v>129873</v>
      </c>
      <c r="F77" s="325">
        <v>3456851</v>
      </c>
      <c r="G77" s="325" t="s">
        <v>13</v>
      </c>
      <c r="H77" s="325" t="s">
        <v>519</v>
      </c>
      <c r="I77" s="325">
        <v>33000</v>
      </c>
      <c r="J77" s="325" t="s">
        <v>30</v>
      </c>
      <c r="K77" s="329" t="str">
        <f t="shared" si="2"/>
        <v>INDEPENDENT</v>
      </c>
    </row>
    <row r="78" spans="2:11" x14ac:dyDescent="0.25">
      <c r="B78" s="366">
        <v>73</v>
      </c>
      <c r="C78" s="367">
        <v>42879</v>
      </c>
      <c r="D78" s="325" t="s">
        <v>1078</v>
      </c>
      <c r="E78" s="325">
        <v>129867</v>
      </c>
      <c r="F78" s="325">
        <v>3456803</v>
      </c>
      <c r="G78" s="325" t="s">
        <v>13</v>
      </c>
      <c r="H78" s="325" t="s">
        <v>1130</v>
      </c>
      <c r="I78" s="325">
        <v>33000</v>
      </c>
      <c r="J78" s="339" t="s">
        <v>1615</v>
      </c>
      <c r="K78" s="329" t="str">
        <f t="shared" si="2"/>
        <v>INDEPENDENT</v>
      </c>
    </row>
    <row r="79" spans="2:11" x14ac:dyDescent="0.25">
      <c r="B79" s="366">
        <v>74</v>
      </c>
      <c r="C79" s="367">
        <v>42879</v>
      </c>
      <c r="D79" s="325" t="s">
        <v>1132</v>
      </c>
      <c r="E79" s="325">
        <v>129787</v>
      </c>
      <c r="F79" s="325">
        <v>3456597</v>
      </c>
      <c r="G79" s="325" t="s">
        <v>13</v>
      </c>
      <c r="H79" s="325" t="s">
        <v>448</v>
      </c>
      <c r="I79" s="325">
        <v>40000</v>
      </c>
      <c r="J79" s="325" t="s">
        <v>15</v>
      </c>
      <c r="K79" s="329" t="str">
        <f t="shared" si="2"/>
        <v>INDEPENDENT</v>
      </c>
    </row>
    <row r="80" spans="2:11" x14ac:dyDescent="0.25">
      <c r="B80" s="366">
        <v>75</v>
      </c>
      <c r="C80" s="367">
        <v>42879</v>
      </c>
      <c r="D80" s="325" t="s">
        <v>1096</v>
      </c>
      <c r="E80" s="325">
        <v>129788</v>
      </c>
      <c r="F80" s="325">
        <v>3456723</v>
      </c>
      <c r="G80" s="325" t="s">
        <v>13</v>
      </c>
      <c r="H80" s="325" t="s">
        <v>1134</v>
      </c>
      <c r="I80" s="325">
        <v>33000</v>
      </c>
      <c r="J80" s="325" t="s">
        <v>15</v>
      </c>
      <c r="K80" s="329" t="str">
        <f t="shared" si="2"/>
        <v>INDEPENDENT</v>
      </c>
    </row>
    <row r="81" spans="2:11" x14ac:dyDescent="0.25">
      <c r="B81" s="366">
        <v>76</v>
      </c>
      <c r="C81" s="367">
        <v>42879</v>
      </c>
      <c r="D81" s="325" t="s">
        <v>717</v>
      </c>
      <c r="E81" s="325">
        <v>129800</v>
      </c>
      <c r="F81" s="325">
        <v>3456647</v>
      </c>
      <c r="G81" s="325" t="s">
        <v>13</v>
      </c>
      <c r="H81" s="325" t="s">
        <v>232</v>
      </c>
      <c r="I81" s="325">
        <v>33000</v>
      </c>
      <c r="J81" s="325" t="s">
        <v>30</v>
      </c>
      <c r="K81" s="329" t="str">
        <f t="shared" si="2"/>
        <v>INDEPENDENT</v>
      </c>
    </row>
    <row r="82" spans="2:11" x14ac:dyDescent="0.25">
      <c r="B82" s="366">
        <v>77</v>
      </c>
      <c r="C82" s="367">
        <v>42879</v>
      </c>
      <c r="D82" s="325" t="s">
        <v>1111</v>
      </c>
      <c r="E82" s="325">
        <v>129811</v>
      </c>
      <c r="F82" s="325">
        <v>3456745</v>
      </c>
      <c r="G82" s="325" t="s">
        <v>13</v>
      </c>
      <c r="H82" s="325" t="s">
        <v>1114</v>
      </c>
      <c r="I82" s="325">
        <v>33000</v>
      </c>
      <c r="J82" s="325" t="s">
        <v>15</v>
      </c>
      <c r="K82" s="329" t="str">
        <f t="shared" si="2"/>
        <v>INDEPENDENT</v>
      </c>
    </row>
    <row r="83" spans="2:11" x14ac:dyDescent="0.25">
      <c r="B83" s="366">
        <v>78</v>
      </c>
      <c r="C83" s="367">
        <v>42879</v>
      </c>
      <c r="D83" s="325" t="s">
        <v>1136</v>
      </c>
      <c r="E83" s="325">
        <v>129819</v>
      </c>
      <c r="F83" s="325">
        <v>3456766</v>
      </c>
      <c r="G83" s="325" t="s">
        <v>13</v>
      </c>
      <c r="H83" s="325" t="s">
        <v>1137</v>
      </c>
      <c r="I83" s="325">
        <v>33000</v>
      </c>
      <c r="J83" s="325" t="s">
        <v>30</v>
      </c>
      <c r="K83" s="329" t="str">
        <f t="shared" si="2"/>
        <v>INDEPENDENT</v>
      </c>
    </row>
    <row r="84" spans="2:11" x14ac:dyDescent="0.25">
      <c r="B84" s="366">
        <v>79</v>
      </c>
      <c r="C84" s="367">
        <v>42879</v>
      </c>
      <c r="D84" s="325" t="s">
        <v>1136</v>
      </c>
      <c r="E84" s="325">
        <v>129818</v>
      </c>
      <c r="F84" s="325">
        <v>3456765</v>
      </c>
      <c r="G84" s="325" t="s">
        <v>13</v>
      </c>
      <c r="H84" s="325" t="s">
        <v>1137</v>
      </c>
      <c r="I84" s="325">
        <v>33000</v>
      </c>
      <c r="J84" s="325" t="s">
        <v>30</v>
      </c>
      <c r="K84" s="329" t="str">
        <f t="shared" si="2"/>
        <v>INDEPENDENT</v>
      </c>
    </row>
    <row r="85" spans="2:11" ht="16.5" thickBot="1" x14ac:dyDescent="0.3">
      <c r="B85" s="366">
        <v>80</v>
      </c>
      <c r="C85" s="367">
        <v>42879</v>
      </c>
      <c r="D85" s="325" t="s">
        <v>1047</v>
      </c>
      <c r="E85" s="325">
        <v>129825</v>
      </c>
      <c r="F85" s="325">
        <v>3456771</v>
      </c>
      <c r="G85" s="325" t="s">
        <v>13</v>
      </c>
      <c r="H85" s="325" t="s">
        <v>1138</v>
      </c>
      <c r="I85" s="325">
        <v>36000</v>
      </c>
      <c r="J85" s="381" t="s">
        <v>1039</v>
      </c>
      <c r="K85" s="329" t="str">
        <f t="shared" si="2"/>
        <v>INDEPENDENT</v>
      </c>
    </row>
    <row r="86" spans="2:11" ht="16.5" thickBot="1" x14ac:dyDescent="0.3">
      <c r="B86" s="366">
        <v>81</v>
      </c>
      <c r="C86" s="367">
        <v>42879</v>
      </c>
      <c r="D86" s="325" t="s">
        <v>271</v>
      </c>
      <c r="E86" s="325">
        <v>129824</v>
      </c>
      <c r="F86" s="325">
        <v>3456318</v>
      </c>
      <c r="G86" s="325" t="s">
        <v>13</v>
      </c>
      <c r="H86" s="325" t="s">
        <v>539</v>
      </c>
      <c r="I86" s="325">
        <v>45000</v>
      </c>
      <c r="J86" s="381" t="s">
        <v>1039</v>
      </c>
      <c r="K86" s="329" t="str">
        <f t="shared" si="2"/>
        <v>INDEPENDENT</v>
      </c>
    </row>
    <row r="87" spans="2:11" ht="16.5" thickBot="1" x14ac:dyDescent="0.3">
      <c r="B87" s="368">
        <v>82</v>
      </c>
      <c r="C87" s="369">
        <v>42879</v>
      </c>
      <c r="D87" s="332" t="s">
        <v>717</v>
      </c>
      <c r="E87" s="332">
        <v>129828</v>
      </c>
      <c r="F87" s="332">
        <v>3456648</v>
      </c>
      <c r="G87" s="332" t="s">
        <v>13</v>
      </c>
      <c r="H87" s="332" t="s">
        <v>278</v>
      </c>
      <c r="I87" s="332">
        <v>33000</v>
      </c>
      <c r="J87" s="325" t="s">
        <v>30</v>
      </c>
      <c r="K87" s="336" t="str">
        <f t="shared" si="2"/>
        <v>INDEPENDENT</v>
      </c>
    </row>
    <row r="88" spans="2:11" x14ac:dyDescent="0.25">
      <c r="B88" s="370">
        <v>83</v>
      </c>
      <c r="C88" s="371">
        <v>42880</v>
      </c>
      <c r="D88" s="372" t="s">
        <v>1140</v>
      </c>
      <c r="E88" s="372">
        <v>129927</v>
      </c>
      <c r="F88" s="372">
        <v>3456886</v>
      </c>
      <c r="G88" s="372" t="s">
        <v>13</v>
      </c>
      <c r="H88" s="372" t="s">
        <v>1141</v>
      </c>
      <c r="I88" s="373">
        <v>33000</v>
      </c>
      <c r="J88" s="325" t="s">
        <v>15</v>
      </c>
      <c r="K88" s="374" t="str">
        <f t="shared" ref="K88:K97" si="3">IF(OR(D88="MOBIL",D88="CONOIL",D88="FORTE",D88="MRS",D88="OANDO",D88="TOTAL"),"MAJORS","INDEPENDENT")</f>
        <v>INDEPENDENT</v>
      </c>
    </row>
    <row r="89" spans="2:11" ht="16.5" thickBot="1" x14ac:dyDescent="0.3">
      <c r="B89" s="375">
        <v>84</v>
      </c>
      <c r="C89" s="376">
        <v>42880</v>
      </c>
      <c r="D89" s="377" t="s">
        <v>593</v>
      </c>
      <c r="E89" s="377">
        <v>129885</v>
      </c>
      <c r="F89" s="377">
        <v>3456722</v>
      </c>
      <c r="G89" s="377" t="s">
        <v>13</v>
      </c>
      <c r="H89" s="377" t="s">
        <v>1143</v>
      </c>
      <c r="I89" s="377">
        <v>45000</v>
      </c>
      <c r="J89" s="381" t="s">
        <v>1039</v>
      </c>
      <c r="K89" s="378" t="str">
        <f t="shared" si="3"/>
        <v>INDEPENDENT</v>
      </c>
    </row>
    <row r="90" spans="2:11" x14ac:dyDescent="0.25">
      <c r="B90" s="375">
        <v>85</v>
      </c>
      <c r="C90" s="376">
        <v>42880</v>
      </c>
      <c r="D90" s="377" t="s">
        <v>1145</v>
      </c>
      <c r="E90" s="377">
        <v>129932</v>
      </c>
      <c r="F90" s="377">
        <v>3456843</v>
      </c>
      <c r="G90" s="377" t="s">
        <v>13</v>
      </c>
      <c r="H90" s="377" t="s">
        <v>1146</v>
      </c>
      <c r="I90" s="377">
        <v>33000</v>
      </c>
      <c r="J90" s="325" t="s">
        <v>15</v>
      </c>
      <c r="K90" s="378" t="str">
        <f t="shared" si="3"/>
        <v>INDEPENDENT</v>
      </c>
    </row>
    <row r="91" spans="2:11" ht="16.5" thickBot="1" x14ac:dyDescent="0.3">
      <c r="B91" s="375">
        <v>86</v>
      </c>
      <c r="C91" s="376">
        <v>42880</v>
      </c>
      <c r="D91" s="377" t="s">
        <v>396</v>
      </c>
      <c r="E91" s="377">
        <v>129907</v>
      </c>
      <c r="F91" s="377">
        <v>3456881</v>
      </c>
      <c r="G91" s="377" t="s">
        <v>13</v>
      </c>
      <c r="H91" s="377" t="s">
        <v>1038</v>
      </c>
      <c r="I91" s="377">
        <v>45000</v>
      </c>
      <c r="J91" s="381" t="s">
        <v>1039</v>
      </c>
      <c r="K91" s="378" t="str">
        <f t="shared" si="3"/>
        <v>INDEPENDENT</v>
      </c>
    </row>
    <row r="92" spans="2:11" ht="16.5" thickBot="1" x14ac:dyDescent="0.3">
      <c r="B92" s="375">
        <v>87</v>
      </c>
      <c r="C92" s="376">
        <v>42880</v>
      </c>
      <c r="D92" s="377" t="s">
        <v>396</v>
      </c>
      <c r="E92" s="377">
        <v>129902</v>
      </c>
      <c r="F92" s="377">
        <v>3456882</v>
      </c>
      <c r="G92" s="377" t="s">
        <v>13</v>
      </c>
      <c r="H92" s="377" t="s">
        <v>1147</v>
      </c>
      <c r="I92" s="377">
        <v>45000</v>
      </c>
      <c r="J92" s="381" t="s">
        <v>1039</v>
      </c>
      <c r="K92" s="378" t="str">
        <f t="shared" si="3"/>
        <v>INDEPENDENT</v>
      </c>
    </row>
    <row r="93" spans="2:11" x14ac:dyDescent="0.25">
      <c r="B93" s="375">
        <v>88</v>
      </c>
      <c r="C93" s="376">
        <v>42880</v>
      </c>
      <c r="D93" s="377" t="s">
        <v>1113</v>
      </c>
      <c r="E93" s="377">
        <v>129898</v>
      </c>
      <c r="F93" s="377">
        <v>3456854</v>
      </c>
      <c r="G93" s="377" t="s">
        <v>13</v>
      </c>
      <c r="H93" s="377" t="s">
        <v>1148</v>
      </c>
      <c r="I93" s="377">
        <v>40000</v>
      </c>
      <c r="J93" s="377" t="s">
        <v>1059</v>
      </c>
      <c r="K93" s="378" t="str">
        <f t="shared" si="3"/>
        <v>INDEPENDENT</v>
      </c>
    </row>
    <row r="94" spans="2:11" x14ac:dyDescent="0.25">
      <c r="B94" s="375">
        <v>89</v>
      </c>
      <c r="C94" s="376">
        <v>42880</v>
      </c>
      <c r="D94" s="377" t="s">
        <v>1108</v>
      </c>
      <c r="E94" s="377">
        <v>129895</v>
      </c>
      <c r="F94" s="377">
        <v>3456834</v>
      </c>
      <c r="G94" s="377" t="s">
        <v>13</v>
      </c>
      <c r="H94" s="377" t="s">
        <v>1116</v>
      </c>
      <c r="I94" s="377">
        <v>45000</v>
      </c>
      <c r="J94" s="352" t="s">
        <v>1615</v>
      </c>
      <c r="K94" s="378" t="str">
        <f t="shared" si="3"/>
        <v>INDEPENDENT</v>
      </c>
    </row>
    <row r="95" spans="2:11" ht="16.5" thickBot="1" x14ac:dyDescent="0.3">
      <c r="B95" s="375">
        <v>90</v>
      </c>
      <c r="C95" s="376">
        <v>42880</v>
      </c>
      <c r="D95" s="377" t="s">
        <v>396</v>
      </c>
      <c r="E95" s="377">
        <v>129880</v>
      </c>
      <c r="F95" s="377">
        <v>3456883</v>
      </c>
      <c r="G95" s="377" t="s">
        <v>13</v>
      </c>
      <c r="H95" s="377" t="s">
        <v>429</v>
      </c>
      <c r="I95" s="377">
        <v>45000</v>
      </c>
      <c r="J95" s="381" t="s">
        <v>1039</v>
      </c>
      <c r="K95" s="378" t="str">
        <f t="shared" si="3"/>
        <v>INDEPENDENT</v>
      </c>
    </row>
    <row r="96" spans="2:11" x14ac:dyDescent="0.25">
      <c r="B96" s="375">
        <v>91</v>
      </c>
      <c r="C96" s="376">
        <v>42880</v>
      </c>
      <c r="D96" s="377" t="s">
        <v>1113</v>
      </c>
      <c r="E96" s="377">
        <v>129890</v>
      </c>
      <c r="F96" s="377">
        <v>3456853</v>
      </c>
      <c r="G96" s="377" t="s">
        <v>13</v>
      </c>
      <c r="H96" s="377" t="s">
        <v>1150</v>
      </c>
      <c r="I96" s="377">
        <v>40000</v>
      </c>
      <c r="J96" s="377" t="s">
        <v>1059</v>
      </c>
      <c r="K96" s="378" t="str">
        <f t="shared" si="3"/>
        <v>INDEPENDENT</v>
      </c>
    </row>
    <row r="97" spans="2:11" ht="16.5" thickBot="1" x14ac:dyDescent="0.3">
      <c r="B97" s="379">
        <v>92</v>
      </c>
      <c r="C97" s="380">
        <v>42880</v>
      </c>
      <c r="D97" s="381" t="s">
        <v>396</v>
      </c>
      <c r="E97" s="381">
        <v>129878</v>
      </c>
      <c r="F97" s="382">
        <v>3456884</v>
      </c>
      <c r="G97" s="381" t="s">
        <v>13</v>
      </c>
      <c r="H97" s="383" t="s">
        <v>435</v>
      </c>
      <c r="I97" s="384">
        <v>45000</v>
      </c>
      <c r="J97" s="381" t="s">
        <v>1039</v>
      </c>
      <c r="K97" s="385" t="str">
        <f t="shared" si="3"/>
        <v>INDEPENDENT</v>
      </c>
    </row>
    <row r="98" spans="2:11" x14ac:dyDescent="0.25">
      <c r="B98" s="364">
        <v>93</v>
      </c>
      <c r="C98" s="386">
        <v>42881</v>
      </c>
      <c r="D98" s="348" t="s">
        <v>717</v>
      </c>
      <c r="E98" s="349">
        <v>130022</v>
      </c>
      <c r="F98" s="349">
        <v>3456849</v>
      </c>
      <c r="G98" s="387" t="s">
        <v>13</v>
      </c>
      <c r="H98" s="348" t="s">
        <v>1087</v>
      </c>
      <c r="I98" s="351">
        <v>45000</v>
      </c>
      <c r="J98" s="348" t="s">
        <v>1039</v>
      </c>
      <c r="K98" s="388" t="str">
        <f t="shared" ref="K98:K160" si="4">IF(OR(D98="MOBIL",D98="CONOIL",D98="FORTE",D98="MRS",D98="OANDO",D98="TOTAL"),"MAJORS","INDEPENDENT")</f>
        <v>INDEPENDENT</v>
      </c>
    </row>
    <row r="99" spans="2:11" x14ac:dyDescent="0.25">
      <c r="B99" s="366">
        <v>94</v>
      </c>
      <c r="C99" s="389">
        <v>42881</v>
      </c>
      <c r="D99" s="352" t="s">
        <v>701</v>
      </c>
      <c r="E99" s="353">
        <v>130017</v>
      </c>
      <c r="F99" s="353">
        <v>3456870</v>
      </c>
      <c r="G99" s="390" t="s">
        <v>13</v>
      </c>
      <c r="H99" s="352" t="s">
        <v>1152</v>
      </c>
      <c r="I99" s="355">
        <v>40000</v>
      </c>
      <c r="J99" s="352" t="s">
        <v>1039</v>
      </c>
      <c r="K99" s="391" t="str">
        <f t="shared" si="4"/>
        <v>INDEPENDENT</v>
      </c>
    </row>
    <row r="100" spans="2:11" x14ac:dyDescent="0.25">
      <c r="B100" s="366">
        <v>95</v>
      </c>
      <c r="C100" s="389">
        <v>42881</v>
      </c>
      <c r="D100" s="352" t="s">
        <v>668</v>
      </c>
      <c r="E100" s="353">
        <v>130018</v>
      </c>
      <c r="F100" s="353">
        <v>3456924</v>
      </c>
      <c r="G100" s="390" t="s">
        <v>13</v>
      </c>
      <c r="H100" s="352" t="s">
        <v>413</v>
      </c>
      <c r="I100" s="355">
        <v>45000</v>
      </c>
      <c r="J100" s="352" t="s">
        <v>25</v>
      </c>
      <c r="K100" s="391" t="str">
        <f t="shared" si="4"/>
        <v>INDEPENDENT</v>
      </c>
    </row>
    <row r="101" spans="2:11" x14ac:dyDescent="0.25">
      <c r="B101" s="366">
        <v>96</v>
      </c>
      <c r="C101" s="389">
        <v>42881</v>
      </c>
      <c r="D101" s="352" t="s">
        <v>668</v>
      </c>
      <c r="E101" s="353">
        <v>130015</v>
      </c>
      <c r="F101" s="353">
        <v>3456922</v>
      </c>
      <c r="G101" s="390" t="s">
        <v>13</v>
      </c>
      <c r="H101" s="352" t="s">
        <v>1153</v>
      </c>
      <c r="I101" s="355">
        <v>40000</v>
      </c>
      <c r="J101" s="352" t="s">
        <v>25</v>
      </c>
      <c r="K101" s="391" t="str">
        <f t="shared" si="4"/>
        <v>INDEPENDENT</v>
      </c>
    </row>
    <row r="102" spans="2:11" x14ac:dyDescent="0.25">
      <c r="B102" s="366">
        <v>97</v>
      </c>
      <c r="C102" s="389">
        <v>42881</v>
      </c>
      <c r="D102" s="352" t="s">
        <v>271</v>
      </c>
      <c r="E102" s="353">
        <v>130014</v>
      </c>
      <c r="F102" s="353">
        <v>3456837</v>
      </c>
      <c r="G102" s="390" t="s">
        <v>13</v>
      </c>
      <c r="H102" s="352" t="s">
        <v>1154</v>
      </c>
      <c r="I102" s="355">
        <v>40000</v>
      </c>
      <c r="J102" s="352" t="s">
        <v>1039</v>
      </c>
      <c r="K102" s="391" t="str">
        <f t="shared" si="4"/>
        <v>INDEPENDENT</v>
      </c>
    </row>
    <row r="103" spans="2:11" x14ac:dyDescent="0.25">
      <c r="B103" s="366">
        <v>98</v>
      </c>
      <c r="C103" s="389">
        <v>42881</v>
      </c>
      <c r="D103" s="352" t="s">
        <v>1108</v>
      </c>
      <c r="E103" s="353">
        <v>130009</v>
      </c>
      <c r="F103" s="353">
        <v>3456833</v>
      </c>
      <c r="G103" s="390" t="s">
        <v>13</v>
      </c>
      <c r="H103" s="352" t="s">
        <v>1155</v>
      </c>
      <c r="I103" s="355">
        <v>33000</v>
      </c>
      <c r="J103" s="352" t="s">
        <v>1615</v>
      </c>
      <c r="K103" s="391" t="str">
        <f t="shared" si="4"/>
        <v>INDEPENDENT</v>
      </c>
    </row>
    <row r="104" spans="2:11" x14ac:dyDescent="0.25">
      <c r="B104" s="366">
        <v>99</v>
      </c>
      <c r="C104" s="389">
        <v>42881</v>
      </c>
      <c r="D104" s="352" t="s">
        <v>1108</v>
      </c>
      <c r="E104" s="353">
        <v>129986</v>
      </c>
      <c r="F104" s="353">
        <v>3456832</v>
      </c>
      <c r="G104" s="390" t="s">
        <v>13</v>
      </c>
      <c r="H104" s="352" t="s">
        <v>1156</v>
      </c>
      <c r="I104" s="355">
        <v>45000</v>
      </c>
      <c r="J104" s="352" t="s">
        <v>1615</v>
      </c>
      <c r="K104" s="391" t="str">
        <f t="shared" si="4"/>
        <v>INDEPENDENT</v>
      </c>
    </row>
    <row r="105" spans="2:11" x14ac:dyDescent="0.25">
      <c r="B105" s="366">
        <v>100</v>
      </c>
      <c r="C105" s="389">
        <v>42881</v>
      </c>
      <c r="D105" s="352" t="s">
        <v>701</v>
      </c>
      <c r="E105" s="353">
        <v>130006</v>
      </c>
      <c r="F105" s="353">
        <v>3456867</v>
      </c>
      <c r="G105" s="390" t="s">
        <v>13</v>
      </c>
      <c r="H105" s="352" t="s">
        <v>1157</v>
      </c>
      <c r="I105" s="355">
        <v>40000</v>
      </c>
      <c r="J105" s="352" t="s">
        <v>1158</v>
      </c>
      <c r="K105" s="391" t="str">
        <f t="shared" si="4"/>
        <v>INDEPENDENT</v>
      </c>
    </row>
    <row r="106" spans="2:11" x14ac:dyDescent="0.25">
      <c r="B106" s="366">
        <v>101</v>
      </c>
      <c r="C106" s="389">
        <v>42881</v>
      </c>
      <c r="D106" s="352" t="s">
        <v>668</v>
      </c>
      <c r="E106" s="353">
        <v>130011</v>
      </c>
      <c r="F106" s="353">
        <v>3456927</v>
      </c>
      <c r="G106" s="390" t="s">
        <v>13</v>
      </c>
      <c r="H106" s="352" t="s">
        <v>1159</v>
      </c>
      <c r="I106" s="355">
        <v>45000</v>
      </c>
      <c r="J106" s="352" t="s">
        <v>25</v>
      </c>
      <c r="K106" s="391" t="str">
        <f t="shared" si="4"/>
        <v>INDEPENDENT</v>
      </c>
    </row>
    <row r="107" spans="2:11" x14ac:dyDescent="0.25">
      <c r="B107" s="366">
        <v>102</v>
      </c>
      <c r="C107" s="389">
        <v>42881</v>
      </c>
      <c r="D107" s="352" t="s">
        <v>668</v>
      </c>
      <c r="E107" s="353">
        <v>130010</v>
      </c>
      <c r="F107" s="353">
        <v>3456920</v>
      </c>
      <c r="G107" s="390" t="s">
        <v>13</v>
      </c>
      <c r="H107" s="352" t="s">
        <v>1160</v>
      </c>
      <c r="I107" s="355">
        <v>40000</v>
      </c>
      <c r="J107" s="352" t="s">
        <v>25</v>
      </c>
      <c r="K107" s="391" t="str">
        <f t="shared" si="4"/>
        <v>INDEPENDENT</v>
      </c>
    </row>
    <row r="108" spans="2:11" x14ac:dyDescent="0.25">
      <c r="B108" s="366">
        <v>103</v>
      </c>
      <c r="C108" s="389">
        <v>42881</v>
      </c>
      <c r="D108" s="352" t="s">
        <v>668</v>
      </c>
      <c r="E108" s="353">
        <v>130007</v>
      </c>
      <c r="F108" s="353">
        <v>3456910</v>
      </c>
      <c r="G108" s="390" t="s">
        <v>13</v>
      </c>
      <c r="H108" s="352" t="s">
        <v>410</v>
      </c>
      <c r="I108" s="355">
        <v>40000</v>
      </c>
      <c r="J108" s="352" t="s">
        <v>25</v>
      </c>
      <c r="K108" s="391" t="str">
        <f t="shared" si="4"/>
        <v>INDEPENDENT</v>
      </c>
    </row>
    <row r="109" spans="2:11" x14ac:dyDescent="0.25">
      <c r="B109" s="366">
        <v>104</v>
      </c>
      <c r="C109" s="389">
        <v>42881</v>
      </c>
      <c r="D109" s="352" t="s">
        <v>668</v>
      </c>
      <c r="E109" s="353">
        <v>130000</v>
      </c>
      <c r="F109" s="353">
        <v>3456926</v>
      </c>
      <c r="G109" s="390" t="s">
        <v>13</v>
      </c>
      <c r="H109" s="352" t="s">
        <v>1161</v>
      </c>
      <c r="I109" s="355">
        <v>45000</v>
      </c>
      <c r="J109" s="352" t="s">
        <v>25</v>
      </c>
      <c r="K109" s="391" t="str">
        <f t="shared" si="4"/>
        <v>INDEPENDENT</v>
      </c>
    </row>
    <row r="110" spans="2:11" x14ac:dyDescent="0.25">
      <c r="B110" s="366">
        <v>105</v>
      </c>
      <c r="C110" s="389">
        <v>42881</v>
      </c>
      <c r="D110" s="352" t="s">
        <v>1113</v>
      </c>
      <c r="E110" s="353">
        <v>129978</v>
      </c>
      <c r="F110" s="353">
        <v>3456856</v>
      </c>
      <c r="G110" s="390" t="s">
        <v>13</v>
      </c>
      <c r="H110" s="352" t="s">
        <v>202</v>
      </c>
      <c r="I110" s="355">
        <v>40000</v>
      </c>
      <c r="J110" s="352" t="s">
        <v>1059</v>
      </c>
      <c r="K110" s="391" t="str">
        <f t="shared" si="4"/>
        <v>INDEPENDENT</v>
      </c>
    </row>
    <row r="111" spans="2:11" x14ac:dyDescent="0.25">
      <c r="B111" s="366">
        <v>106</v>
      </c>
      <c r="C111" s="389">
        <v>42881</v>
      </c>
      <c r="D111" s="352" t="s">
        <v>1113</v>
      </c>
      <c r="E111" s="353">
        <v>129974</v>
      </c>
      <c r="F111" s="353">
        <v>3456855</v>
      </c>
      <c r="G111" s="390" t="s">
        <v>13</v>
      </c>
      <c r="H111" s="352" t="s">
        <v>205</v>
      </c>
      <c r="I111" s="355">
        <v>40000</v>
      </c>
      <c r="J111" s="352" t="s">
        <v>1059</v>
      </c>
      <c r="K111" s="391" t="str">
        <f t="shared" si="4"/>
        <v>INDEPENDENT</v>
      </c>
    </row>
    <row r="112" spans="2:11" x14ac:dyDescent="0.25">
      <c r="B112" s="366">
        <v>107</v>
      </c>
      <c r="C112" s="389">
        <v>42881</v>
      </c>
      <c r="D112" s="352" t="s">
        <v>1162</v>
      </c>
      <c r="E112" s="353">
        <v>129975</v>
      </c>
      <c r="F112" s="353">
        <v>3456848</v>
      </c>
      <c r="G112" s="390" t="s">
        <v>13</v>
      </c>
      <c r="H112" s="352" t="s">
        <v>1163</v>
      </c>
      <c r="I112" s="355">
        <v>33000</v>
      </c>
      <c r="J112" s="352" t="s">
        <v>15</v>
      </c>
      <c r="K112" s="391" t="str">
        <f t="shared" si="4"/>
        <v>INDEPENDENT</v>
      </c>
    </row>
    <row r="113" spans="2:11" x14ac:dyDescent="0.25">
      <c r="B113" s="366">
        <v>108</v>
      </c>
      <c r="C113" s="389">
        <v>42881</v>
      </c>
      <c r="D113" s="352" t="s">
        <v>1164</v>
      </c>
      <c r="E113" s="353">
        <v>129964</v>
      </c>
      <c r="F113" s="353">
        <v>3456877</v>
      </c>
      <c r="G113" s="390" t="s">
        <v>13</v>
      </c>
      <c r="H113" s="352" t="s">
        <v>1072</v>
      </c>
      <c r="I113" s="355">
        <v>33000</v>
      </c>
      <c r="J113" s="352" t="s">
        <v>1614</v>
      </c>
      <c r="K113" s="391" t="str">
        <f t="shared" si="4"/>
        <v>INDEPENDENT</v>
      </c>
    </row>
    <row r="114" spans="2:11" x14ac:dyDescent="0.25">
      <c r="B114" s="366">
        <v>109</v>
      </c>
      <c r="C114" s="389">
        <v>42881</v>
      </c>
      <c r="D114" s="352" t="s">
        <v>717</v>
      </c>
      <c r="E114" s="353">
        <v>130005</v>
      </c>
      <c r="F114" s="353">
        <v>3456850</v>
      </c>
      <c r="G114" s="390" t="s">
        <v>13</v>
      </c>
      <c r="H114" s="352" t="s">
        <v>1053</v>
      </c>
      <c r="I114" s="355">
        <v>45000</v>
      </c>
      <c r="J114" s="352" t="s">
        <v>1039</v>
      </c>
      <c r="K114" s="391" t="str">
        <f t="shared" si="4"/>
        <v>INDEPENDENT</v>
      </c>
    </row>
    <row r="115" spans="2:11" x14ac:dyDescent="0.25">
      <c r="B115" s="366">
        <v>110</v>
      </c>
      <c r="C115" s="389">
        <v>42881</v>
      </c>
      <c r="D115" s="352" t="s">
        <v>1165</v>
      </c>
      <c r="E115" s="353">
        <v>129984</v>
      </c>
      <c r="F115" s="353">
        <v>3456887</v>
      </c>
      <c r="G115" s="390" t="s">
        <v>13</v>
      </c>
      <c r="H115" s="352" t="s">
        <v>1166</v>
      </c>
      <c r="I115" s="355">
        <v>33000</v>
      </c>
      <c r="J115" s="352" t="s">
        <v>1039</v>
      </c>
      <c r="K115" s="391" t="str">
        <f t="shared" si="4"/>
        <v>INDEPENDENT</v>
      </c>
    </row>
    <row r="116" spans="2:11" x14ac:dyDescent="0.25">
      <c r="B116" s="366">
        <v>111</v>
      </c>
      <c r="C116" s="389">
        <v>42881</v>
      </c>
      <c r="D116" s="352" t="s">
        <v>717</v>
      </c>
      <c r="E116" s="353">
        <v>129985</v>
      </c>
      <c r="F116" s="353">
        <v>3456475</v>
      </c>
      <c r="G116" s="390" t="s">
        <v>13</v>
      </c>
      <c r="H116" s="352" t="s">
        <v>1056</v>
      </c>
      <c r="I116" s="355">
        <v>45000</v>
      </c>
      <c r="J116" s="352" t="s">
        <v>1039</v>
      </c>
      <c r="K116" s="391" t="str">
        <f t="shared" si="4"/>
        <v>INDEPENDENT</v>
      </c>
    </row>
    <row r="117" spans="2:11" x14ac:dyDescent="0.25">
      <c r="B117" s="366">
        <v>112</v>
      </c>
      <c r="C117" s="389">
        <v>42881</v>
      </c>
      <c r="D117" s="352" t="s">
        <v>593</v>
      </c>
      <c r="E117" s="353">
        <v>129989</v>
      </c>
      <c r="F117" s="353">
        <v>3456721</v>
      </c>
      <c r="G117" s="390" t="s">
        <v>13</v>
      </c>
      <c r="H117" s="352" t="s">
        <v>1167</v>
      </c>
      <c r="I117" s="355">
        <v>45000</v>
      </c>
      <c r="J117" s="352" t="s">
        <v>1039</v>
      </c>
      <c r="K117" s="391" t="str">
        <f t="shared" si="4"/>
        <v>INDEPENDENT</v>
      </c>
    </row>
    <row r="118" spans="2:11" x14ac:dyDescent="0.25">
      <c r="B118" s="366">
        <v>113</v>
      </c>
      <c r="C118" s="389">
        <v>42881</v>
      </c>
      <c r="D118" s="352" t="s">
        <v>590</v>
      </c>
      <c r="E118" s="353">
        <v>129988</v>
      </c>
      <c r="F118" s="353">
        <v>3456836</v>
      </c>
      <c r="G118" s="390" t="s">
        <v>13</v>
      </c>
      <c r="H118" s="352" t="s">
        <v>420</v>
      </c>
      <c r="I118" s="355">
        <v>33000</v>
      </c>
      <c r="J118" s="352" t="s">
        <v>1039</v>
      </c>
      <c r="K118" s="391" t="str">
        <f t="shared" si="4"/>
        <v>INDEPENDENT</v>
      </c>
    </row>
    <row r="119" spans="2:11" x14ac:dyDescent="0.25">
      <c r="B119" s="366">
        <v>114</v>
      </c>
      <c r="C119" s="389">
        <v>42881</v>
      </c>
      <c r="D119" s="352" t="s">
        <v>1168</v>
      </c>
      <c r="E119" s="353">
        <v>129979</v>
      </c>
      <c r="F119" s="353">
        <v>3456618</v>
      </c>
      <c r="G119" s="390" t="s">
        <v>13</v>
      </c>
      <c r="H119" s="352" t="s">
        <v>1103</v>
      </c>
      <c r="I119" s="355">
        <v>40000</v>
      </c>
      <c r="J119" s="352" t="s">
        <v>1039</v>
      </c>
      <c r="K119" s="391" t="str">
        <f t="shared" si="4"/>
        <v>INDEPENDENT</v>
      </c>
    </row>
    <row r="120" spans="2:11" x14ac:dyDescent="0.25">
      <c r="B120" s="366">
        <v>115</v>
      </c>
      <c r="C120" s="389">
        <v>42881</v>
      </c>
      <c r="D120" s="352" t="s">
        <v>593</v>
      </c>
      <c r="E120" s="353">
        <v>129981</v>
      </c>
      <c r="F120" s="353">
        <v>3456885</v>
      </c>
      <c r="G120" s="390" t="s">
        <v>13</v>
      </c>
      <c r="H120" s="352" t="s">
        <v>1169</v>
      </c>
      <c r="I120" s="355">
        <v>40000</v>
      </c>
      <c r="J120" s="352" t="s">
        <v>1039</v>
      </c>
      <c r="K120" s="391" t="str">
        <f t="shared" si="4"/>
        <v>INDEPENDENT</v>
      </c>
    </row>
    <row r="121" spans="2:11" x14ac:dyDescent="0.25">
      <c r="B121" s="366">
        <v>116</v>
      </c>
      <c r="C121" s="389">
        <v>42881</v>
      </c>
      <c r="D121" s="352" t="s">
        <v>458</v>
      </c>
      <c r="E121" s="353">
        <v>129993</v>
      </c>
      <c r="F121" s="353">
        <v>3456835</v>
      </c>
      <c r="G121" s="390" t="s">
        <v>13</v>
      </c>
      <c r="H121" s="352" t="s">
        <v>500</v>
      </c>
      <c r="I121" s="355">
        <v>40000</v>
      </c>
      <c r="J121" s="352" t="s">
        <v>1039</v>
      </c>
      <c r="K121" s="391" t="str">
        <f t="shared" si="4"/>
        <v>INDEPENDENT</v>
      </c>
    </row>
    <row r="122" spans="2:11" x14ac:dyDescent="0.25">
      <c r="B122" s="366">
        <v>117</v>
      </c>
      <c r="C122" s="389">
        <v>42881</v>
      </c>
      <c r="D122" s="352" t="s">
        <v>717</v>
      </c>
      <c r="E122" s="353">
        <v>129990</v>
      </c>
      <c r="F122" s="353">
        <v>3456474</v>
      </c>
      <c r="G122" s="390" t="s">
        <v>13</v>
      </c>
      <c r="H122" s="352" t="s">
        <v>1054</v>
      </c>
      <c r="I122" s="355">
        <v>45000</v>
      </c>
      <c r="J122" s="352" t="s">
        <v>1039</v>
      </c>
      <c r="K122" s="391" t="str">
        <f t="shared" si="4"/>
        <v>INDEPENDENT</v>
      </c>
    </row>
    <row r="123" spans="2:11" x14ac:dyDescent="0.25">
      <c r="B123" s="366">
        <v>118</v>
      </c>
      <c r="C123" s="389">
        <v>42881</v>
      </c>
      <c r="D123" s="352" t="s">
        <v>1168</v>
      </c>
      <c r="E123" s="353">
        <v>129999</v>
      </c>
      <c r="F123" s="353">
        <v>3456620</v>
      </c>
      <c r="G123" s="390" t="s">
        <v>13</v>
      </c>
      <c r="H123" s="352" t="s">
        <v>1170</v>
      </c>
      <c r="I123" s="355">
        <v>40000</v>
      </c>
      <c r="J123" s="352" t="s">
        <v>1039</v>
      </c>
      <c r="K123" s="391" t="str">
        <f t="shared" si="4"/>
        <v>INDEPENDENT</v>
      </c>
    </row>
    <row r="124" spans="2:11" ht="16.5" thickBot="1" x14ac:dyDescent="0.3">
      <c r="B124" s="368">
        <v>119</v>
      </c>
      <c r="C124" s="392">
        <v>42881</v>
      </c>
      <c r="D124" s="356" t="s">
        <v>1171</v>
      </c>
      <c r="E124" s="357">
        <v>130065</v>
      </c>
      <c r="F124" s="357">
        <v>3456858</v>
      </c>
      <c r="G124" s="393" t="s">
        <v>13</v>
      </c>
      <c r="H124" s="356" t="s">
        <v>1172</v>
      </c>
      <c r="I124" s="359">
        <v>40000</v>
      </c>
      <c r="J124" s="325" t="s">
        <v>30</v>
      </c>
      <c r="K124" s="394" t="str">
        <f t="shared" si="4"/>
        <v>INDEPENDENT</v>
      </c>
    </row>
    <row r="125" spans="2:11" x14ac:dyDescent="0.25">
      <c r="B125" s="364">
        <v>120</v>
      </c>
      <c r="C125" s="365">
        <v>42882</v>
      </c>
      <c r="D125" s="348" t="s">
        <v>808</v>
      </c>
      <c r="E125" s="349">
        <v>130101</v>
      </c>
      <c r="F125" s="349">
        <v>3456767</v>
      </c>
      <c r="G125" s="339" t="s">
        <v>13</v>
      </c>
      <c r="H125" s="348" t="s">
        <v>1174</v>
      </c>
      <c r="I125" s="351">
        <v>33000</v>
      </c>
      <c r="J125" s="348" t="s">
        <v>30</v>
      </c>
      <c r="K125" s="343" t="str">
        <f t="shared" si="4"/>
        <v>INDEPENDENT</v>
      </c>
    </row>
    <row r="126" spans="2:11" x14ac:dyDescent="0.25">
      <c r="B126" s="366">
        <v>121</v>
      </c>
      <c r="C126" s="367">
        <v>42882</v>
      </c>
      <c r="D126" s="352" t="s">
        <v>1175</v>
      </c>
      <c r="E126" s="353">
        <v>130089</v>
      </c>
      <c r="F126" s="353">
        <v>3456797</v>
      </c>
      <c r="G126" s="325" t="s">
        <v>13</v>
      </c>
      <c r="H126" s="352" t="s">
        <v>1176</v>
      </c>
      <c r="I126" s="355">
        <v>33000</v>
      </c>
      <c r="J126" s="352" t="s">
        <v>30</v>
      </c>
      <c r="K126" s="329" t="str">
        <f t="shared" si="4"/>
        <v>INDEPENDENT</v>
      </c>
    </row>
    <row r="127" spans="2:11" x14ac:dyDescent="0.25">
      <c r="B127" s="366">
        <v>122</v>
      </c>
      <c r="C127" s="367">
        <v>42882</v>
      </c>
      <c r="D127" s="352" t="s">
        <v>504</v>
      </c>
      <c r="E127" s="353">
        <v>130093</v>
      </c>
      <c r="F127" s="353">
        <v>3456862</v>
      </c>
      <c r="G127" s="325" t="s">
        <v>13</v>
      </c>
      <c r="H127" s="352" t="s">
        <v>765</v>
      </c>
      <c r="I127" s="355">
        <v>33000</v>
      </c>
      <c r="J127" s="352" t="s">
        <v>30</v>
      </c>
      <c r="K127" s="329" t="str">
        <f t="shared" si="4"/>
        <v>INDEPENDENT</v>
      </c>
    </row>
    <row r="128" spans="2:11" x14ac:dyDescent="0.25">
      <c r="B128" s="366">
        <v>123</v>
      </c>
      <c r="C128" s="367">
        <v>42882</v>
      </c>
      <c r="D128" s="352" t="s">
        <v>1177</v>
      </c>
      <c r="E128" s="353">
        <v>130099</v>
      </c>
      <c r="F128" s="353">
        <v>3456863</v>
      </c>
      <c r="G128" s="325" t="s">
        <v>13</v>
      </c>
      <c r="H128" s="352" t="s">
        <v>1178</v>
      </c>
      <c r="I128" s="355">
        <v>33000</v>
      </c>
      <c r="J128" s="352" t="s">
        <v>30</v>
      </c>
      <c r="K128" s="329" t="str">
        <f t="shared" si="4"/>
        <v>INDEPENDENT</v>
      </c>
    </row>
    <row r="129" spans="2:11" x14ac:dyDescent="0.25">
      <c r="B129" s="366">
        <v>124</v>
      </c>
      <c r="C129" s="367">
        <v>42882</v>
      </c>
      <c r="D129" s="352" t="s">
        <v>1179</v>
      </c>
      <c r="E129" s="353">
        <v>130095</v>
      </c>
      <c r="F129" s="353">
        <v>3456756</v>
      </c>
      <c r="G129" s="325" t="s">
        <v>13</v>
      </c>
      <c r="H129" s="352" t="s">
        <v>596</v>
      </c>
      <c r="I129" s="355">
        <v>33000</v>
      </c>
      <c r="J129" s="352" t="s">
        <v>30</v>
      </c>
      <c r="K129" s="329" t="str">
        <f t="shared" si="4"/>
        <v>INDEPENDENT</v>
      </c>
    </row>
    <row r="130" spans="2:11" x14ac:dyDescent="0.25">
      <c r="B130" s="366">
        <v>125</v>
      </c>
      <c r="C130" s="367">
        <v>42882</v>
      </c>
      <c r="D130" s="352" t="s">
        <v>1180</v>
      </c>
      <c r="E130" s="353">
        <v>7709</v>
      </c>
      <c r="F130" s="353">
        <v>3456859</v>
      </c>
      <c r="G130" s="325" t="s">
        <v>13</v>
      </c>
      <c r="H130" s="352" t="s">
        <v>235</v>
      </c>
      <c r="I130" s="355">
        <v>33000</v>
      </c>
      <c r="J130" s="325" t="s">
        <v>30</v>
      </c>
      <c r="K130" s="329" t="str">
        <f t="shared" si="4"/>
        <v>INDEPENDENT</v>
      </c>
    </row>
    <row r="131" spans="2:11" x14ac:dyDescent="0.25">
      <c r="B131" s="366">
        <v>126</v>
      </c>
      <c r="C131" s="367">
        <v>42882</v>
      </c>
      <c r="D131" s="352" t="s">
        <v>1180</v>
      </c>
      <c r="E131" s="353">
        <v>7715</v>
      </c>
      <c r="F131" s="353">
        <v>3456860</v>
      </c>
      <c r="G131" s="325" t="s">
        <v>13</v>
      </c>
      <c r="H131" s="352" t="s">
        <v>509</v>
      </c>
      <c r="I131" s="355">
        <v>33000</v>
      </c>
      <c r="J131" s="352" t="s">
        <v>30</v>
      </c>
      <c r="K131" s="329" t="str">
        <f t="shared" si="4"/>
        <v>INDEPENDENT</v>
      </c>
    </row>
    <row r="132" spans="2:11" x14ac:dyDescent="0.25">
      <c r="B132" s="366">
        <v>127</v>
      </c>
      <c r="C132" s="367">
        <v>42882</v>
      </c>
      <c r="D132" s="352" t="s">
        <v>1182</v>
      </c>
      <c r="E132" s="353">
        <v>7712</v>
      </c>
      <c r="F132" s="353">
        <v>3456739</v>
      </c>
      <c r="G132" s="325" t="s">
        <v>13</v>
      </c>
      <c r="H132" s="352" t="s">
        <v>989</v>
      </c>
      <c r="I132" s="355">
        <v>33000</v>
      </c>
      <c r="J132" s="352" t="s">
        <v>30</v>
      </c>
      <c r="K132" s="329" t="str">
        <f t="shared" si="4"/>
        <v>INDEPENDENT</v>
      </c>
    </row>
    <row r="133" spans="2:11" x14ac:dyDescent="0.25">
      <c r="B133" s="366">
        <v>128</v>
      </c>
      <c r="C133" s="367">
        <v>42882</v>
      </c>
      <c r="D133" s="352" t="s">
        <v>1183</v>
      </c>
      <c r="E133" s="353">
        <v>7707</v>
      </c>
      <c r="F133" s="353">
        <v>3456830</v>
      </c>
      <c r="G133" s="325" t="s">
        <v>13</v>
      </c>
      <c r="H133" s="352" t="s">
        <v>826</v>
      </c>
      <c r="I133" s="355">
        <v>33000</v>
      </c>
      <c r="J133" s="352" t="s">
        <v>30</v>
      </c>
      <c r="K133" s="329" t="str">
        <f t="shared" si="4"/>
        <v>INDEPENDENT</v>
      </c>
    </row>
    <row r="134" spans="2:11" x14ac:dyDescent="0.25">
      <c r="B134" s="366">
        <v>129</v>
      </c>
      <c r="C134" s="367">
        <v>42882</v>
      </c>
      <c r="D134" s="352" t="s">
        <v>1184</v>
      </c>
      <c r="E134" s="353">
        <v>130103</v>
      </c>
      <c r="F134" s="353">
        <v>3456676</v>
      </c>
      <c r="G134" s="325" t="s">
        <v>13</v>
      </c>
      <c r="H134" s="352" t="s">
        <v>1185</v>
      </c>
      <c r="I134" s="355">
        <v>33000</v>
      </c>
      <c r="J134" s="352" t="s">
        <v>30</v>
      </c>
      <c r="K134" s="329" t="str">
        <f t="shared" si="4"/>
        <v>INDEPENDENT</v>
      </c>
    </row>
    <row r="135" spans="2:11" x14ac:dyDescent="0.25">
      <c r="B135" s="366">
        <v>130</v>
      </c>
      <c r="C135" s="367">
        <v>42882</v>
      </c>
      <c r="D135" s="352" t="s">
        <v>244</v>
      </c>
      <c r="E135" s="353">
        <v>130107</v>
      </c>
      <c r="F135" s="353">
        <v>3456892</v>
      </c>
      <c r="G135" s="325" t="s">
        <v>13</v>
      </c>
      <c r="H135" s="352" t="s">
        <v>829</v>
      </c>
      <c r="I135" s="355">
        <v>33000</v>
      </c>
      <c r="J135" s="352" t="s">
        <v>30</v>
      </c>
      <c r="K135" s="329" t="str">
        <f t="shared" si="4"/>
        <v>INDEPENDENT</v>
      </c>
    </row>
    <row r="136" spans="2:11" x14ac:dyDescent="0.25">
      <c r="B136" s="366">
        <v>131</v>
      </c>
      <c r="C136" s="367">
        <v>42882</v>
      </c>
      <c r="D136" s="352" t="s">
        <v>1186</v>
      </c>
      <c r="E136" s="353">
        <v>130105</v>
      </c>
      <c r="F136" s="353">
        <v>3456875</v>
      </c>
      <c r="G136" s="325" t="s">
        <v>13</v>
      </c>
      <c r="H136" s="352" t="s">
        <v>1187</v>
      </c>
      <c r="I136" s="355">
        <v>33000</v>
      </c>
      <c r="J136" s="352" t="s">
        <v>30</v>
      </c>
      <c r="K136" s="329" t="str">
        <f t="shared" si="4"/>
        <v>INDEPENDENT</v>
      </c>
    </row>
    <row r="137" spans="2:11" x14ac:dyDescent="0.25">
      <c r="B137" s="366">
        <v>132</v>
      </c>
      <c r="C137" s="367">
        <v>42882</v>
      </c>
      <c r="D137" s="352" t="s">
        <v>1188</v>
      </c>
      <c r="E137" s="353">
        <v>130106</v>
      </c>
      <c r="F137" s="353">
        <v>3456795</v>
      </c>
      <c r="G137" s="325" t="s">
        <v>13</v>
      </c>
      <c r="H137" s="352" t="s">
        <v>1189</v>
      </c>
      <c r="I137" s="355">
        <v>33000</v>
      </c>
      <c r="J137" s="352" t="s">
        <v>30</v>
      </c>
      <c r="K137" s="329" t="str">
        <f t="shared" si="4"/>
        <v>INDEPENDENT</v>
      </c>
    </row>
    <row r="138" spans="2:11" x14ac:dyDescent="0.25">
      <c r="B138" s="366">
        <v>133</v>
      </c>
      <c r="C138" s="367">
        <v>42882</v>
      </c>
      <c r="D138" s="352" t="s">
        <v>1190</v>
      </c>
      <c r="E138" s="353">
        <v>130128</v>
      </c>
      <c r="F138" s="353">
        <v>3456790</v>
      </c>
      <c r="G138" s="325" t="s">
        <v>13</v>
      </c>
      <c r="H138" s="352" t="s">
        <v>687</v>
      </c>
      <c r="I138" s="355">
        <v>33000</v>
      </c>
      <c r="J138" s="352" t="s">
        <v>30</v>
      </c>
      <c r="K138" s="329" t="str">
        <f t="shared" si="4"/>
        <v>INDEPENDENT</v>
      </c>
    </row>
    <row r="139" spans="2:11" x14ac:dyDescent="0.25">
      <c r="B139" s="366">
        <v>134</v>
      </c>
      <c r="C139" s="367">
        <v>42882</v>
      </c>
      <c r="D139" s="352" t="s">
        <v>990</v>
      </c>
      <c r="E139" s="353">
        <v>130124</v>
      </c>
      <c r="F139" s="353">
        <v>3456770</v>
      </c>
      <c r="G139" s="325" t="s">
        <v>13</v>
      </c>
      <c r="H139" s="352" t="s">
        <v>1191</v>
      </c>
      <c r="I139" s="355">
        <v>33000</v>
      </c>
      <c r="J139" s="352" t="s">
        <v>30</v>
      </c>
      <c r="K139" s="329" t="str">
        <f t="shared" si="4"/>
        <v>INDEPENDENT</v>
      </c>
    </row>
    <row r="140" spans="2:11" x14ac:dyDescent="0.25">
      <c r="B140" s="366">
        <v>135</v>
      </c>
      <c r="C140" s="367">
        <v>42882</v>
      </c>
      <c r="D140" s="352" t="s">
        <v>244</v>
      </c>
      <c r="E140" s="353">
        <v>130126</v>
      </c>
      <c r="F140" s="353">
        <v>3456893</v>
      </c>
      <c r="G140" s="325" t="s">
        <v>13</v>
      </c>
      <c r="H140" s="352" t="s">
        <v>1192</v>
      </c>
      <c r="I140" s="355">
        <v>33000</v>
      </c>
      <c r="J140" s="352" t="s">
        <v>30</v>
      </c>
      <c r="K140" s="329" t="str">
        <f t="shared" si="4"/>
        <v>INDEPENDENT</v>
      </c>
    </row>
    <row r="141" spans="2:11" x14ac:dyDescent="0.25">
      <c r="B141" s="366">
        <v>136</v>
      </c>
      <c r="C141" s="367">
        <v>42882</v>
      </c>
      <c r="D141" s="352" t="s">
        <v>1165</v>
      </c>
      <c r="E141" s="353">
        <v>130132</v>
      </c>
      <c r="F141" s="353">
        <v>3457024</v>
      </c>
      <c r="G141" s="325" t="s">
        <v>13</v>
      </c>
      <c r="H141" s="352" t="s">
        <v>512</v>
      </c>
      <c r="I141" s="355">
        <v>33000</v>
      </c>
      <c r="J141" s="352" t="s">
        <v>30</v>
      </c>
      <c r="K141" s="329" t="str">
        <f t="shared" si="4"/>
        <v>INDEPENDENT</v>
      </c>
    </row>
    <row r="142" spans="2:11" x14ac:dyDescent="0.25">
      <c r="B142" s="366">
        <v>137</v>
      </c>
      <c r="C142" s="367">
        <v>42882</v>
      </c>
      <c r="D142" s="352" t="s">
        <v>1193</v>
      </c>
      <c r="E142" s="353">
        <v>130129</v>
      </c>
      <c r="F142" s="353">
        <v>3456869</v>
      </c>
      <c r="G142" s="325" t="s">
        <v>13</v>
      </c>
      <c r="H142" s="352" t="s">
        <v>1194</v>
      </c>
      <c r="I142" s="355">
        <v>33000</v>
      </c>
      <c r="J142" s="352" t="s">
        <v>30</v>
      </c>
      <c r="K142" s="329" t="str">
        <f t="shared" si="4"/>
        <v>INDEPENDENT</v>
      </c>
    </row>
    <row r="143" spans="2:11" x14ac:dyDescent="0.25">
      <c r="B143" s="366">
        <v>138</v>
      </c>
      <c r="C143" s="367">
        <v>42882</v>
      </c>
      <c r="D143" s="352" t="s">
        <v>1193</v>
      </c>
      <c r="E143" s="353">
        <v>130122</v>
      </c>
      <c r="F143" s="353">
        <v>3456868</v>
      </c>
      <c r="G143" s="325" t="s">
        <v>13</v>
      </c>
      <c r="H143" s="352" t="s">
        <v>687</v>
      </c>
      <c r="I143" s="355">
        <v>33000</v>
      </c>
      <c r="J143" s="352" t="s">
        <v>30</v>
      </c>
      <c r="K143" s="329" t="str">
        <f t="shared" si="4"/>
        <v>INDEPENDENT</v>
      </c>
    </row>
    <row r="144" spans="2:11" x14ac:dyDescent="0.25">
      <c r="B144" s="366">
        <v>139</v>
      </c>
      <c r="C144" s="367">
        <v>42882</v>
      </c>
      <c r="D144" s="352" t="s">
        <v>1165</v>
      </c>
      <c r="E144" s="353">
        <v>130138</v>
      </c>
      <c r="F144" s="353">
        <v>3457023</v>
      </c>
      <c r="G144" s="325" t="s">
        <v>13</v>
      </c>
      <c r="H144" s="352" t="s">
        <v>397</v>
      </c>
      <c r="I144" s="355">
        <v>33000</v>
      </c>
      <c r="J144" s="352" t="s">
        <v>30</v>
      </c>
      <c r="K144" s="329" t="str">
        <f t="shared" si="4"/>
        <v>INDEPENDENT</v>
      </c>
    </row>
    <row r="145" spans="2:11" x14ac:dyDescent="0.25">
      <c r="B145" s="366">
        <v>140</v>
      </c>
      <c r="C145" s="367">
        <v>42882</v>
      </c>
      <c r="D145" s="352" t="s">
        <v>1195</v>
      </c>
      <c r="E145" s="353">
        <v>130088</v>
      </c>
      <c r="F145" s="353">
        <v>3456735</v>
      </c>
      <c r="G145" s="325" t="s">
        <v>13</v>
      </c>
      <c r="H145" s="352" t="s">
        <v>1196</v>
      </c>
      <c r="I145" s="355">
        <v>30000</v>
      </c>
      <c r="J145" s="352" t="s">
        <v>30</v>
      </c>
      <c r="K145" s="329" t="str">
        <f t="shared" si="4"/>
        <v>INDEPENDENT</v>
      </c>
    </row>
    <row r="146" spans="2:11" x14ac:dyDescent="0.25">
      <c r="B146" s="366">
        <v>141</v>
      </c>
      <c r="C146" s="367">
        <v>42882</v>
      </c>
      <c r="D146" s="352" t="s">
        <v>1197</v>
      </c>
      <c r="E146" s="353">
        <v>130112</v>
      </c>
      <c r="F146" s="353">
        <v>3456793</v>
      </c>
      <c r="G146" s="325" t="s">
        <v>13</v>
      </c>
      <c r="H146" s="352" t="s">
        <v>384</v>
      </c>
      <c r="I146" s="355">
        <v>30000</v>
      </c>
      <c r="J146" s="352" t="s">
        <v>30</v>
      </c>
      <c r="K146" s="329" t="str">
        <f t="shared" si="4"/>
        <v>INDEPENDENT</v>
      </c>
    </row>
    <row r="147" spans="2:11" x14ac:dyDescent="0.25">
      <c r="B147" s="366">
        <v>142</v>
      </c>
      <c r="C147" s="367">
        <v>42882</v>
      </c>
      <c r="D147" s="352" t="s">
        <v>1198</v>
      </c>
      <c r="E147" s="353">
        <v>130104</v>
      </c>
      <c r="F147" s="353">
        <v>3456872</v>
      </c>
      <c r="G147" s="325" t="s">
        <v>13</v>
      </c>
      <c r="H147" s="352" t="s">
        <v>1199</v>
      </c>
      <c r="I147" s="355">
        <v>30000</v>
      </c>
      <c r="J147" s="352" t="s">
        <v>30</v>
      </c>
      <c r="K147" s="329" t="str">
        <f t="shared" si="4"/>
        <v>INDEPENDENT</v>
      </c>
    </row>
    <row r="148" spans="2:11" x14ac:dyDescent="0.25">
      <c r="B148" s="366">
        <v>143</v>
      </c>
      <c r="C148" s="367">
        <v>42882</v>
      </c>
      <c r="D148" s="352" t="s">
        <v>668</v>
      </c>
      <c r="E148" s="353">
        <v>130120</v>
      </c>
      <c r="F148" s="353">
        <v>3456923</v>
      </c>
      <c r="G148" s="325" t="s">
        <v>13</v>
      </c>
      <c r="H148" s="352" t="s">
        <v>1200</v>
      </c>
      <c r="I148" s="355">
        <v>45000</v>
      </c>
      <c r="J148" s="352" t="s">
        <v>25</v>
      </c>
      <c r="K148" s="329" t="str">
        <f t="shared" si="4"/>
        <v>INDEPENDENT</v>
      </c>
    </row>
    <row r="149" spans="2:11" x14ac:dyDescent="0.25">
      <c r="B149" s="366">
        <v>144</v>
      </c>
      <c r="C149" s="367">
        <v>42882</v>
      </c>
      <c r="D149" s="352" t="s">
        <v>668</v>
      </c>
      <c r="E149" s="353">
        <v>130123</v>
      </c>
      <c r="F149" s="353">
        <v>3456925</v>
      </c>
      <c r="G149" s="325" t="s">
        <v>13</v>
      </c>
      <c r="H149" s="352" t="s">
        <v>1201</v>
      </c>
      <c r="I149" s="355">
        <v>45000</v>
      </c>
      <c r="J149" s="352" t="s">
        <v>25</v>
      </c>
      <c r="K149" s="329" t="str">
        <f t="shared" si="4"/>
        <v>INDEPENDENT</v>
      </c>
    </row>
    <row r="150" spans="2:11" x14ac:dyDescent="0.25">
      <c r="B150" s="366">
        <v>145</v>
      </c>
      <c r="C150" s="367">
        <v>42882</v>
      </c>
      <c r="D150" s="352" t="s">
        <v>268</v>
      </c>
      <c r="E150" s="353">
        <v>130136</v>
      </c>
      <c r="F150" s="353">
        <v>3456687</v>
      </c>
      <c r="G150" s="325" t="s">
        <v>13</v>
      </c>
      <c r="H150" s="352" t="s">
        <v>1202</v>
      </c>
      <c r="I150" s="355">
        <v>40000</v>
      </c>
      <c r="J150" s="352" t="s">
        <v>25</v>
      </c>
      <c r="K150" s="329" t="str">
        <f t="shared" si="4"/>
        <v>INDEPENDENT</v>
      </c>
    </row>
    <row r="151" spans="2:11" x14ac:dyDescent="0.25">
      <c r="B151" s="366">
        <v>146</v>
      </c>
      <c r="C151" s="367">
        <v>42882</v>
      </c>
      <c r="D151" s="352" t="s">
        <v>268</v>
      </c>
      <c r="E151" s="353">
        <v>130137</v>
      </c>
      <c r="F151" s="353">
        <v>3456686</v>
      </c>
      <c r="G151" s="325" t="s">
        <v>13</v>
      </c>
      <c r="H151" s="352" t="s">
        <v>1203</v>
      </c>
      <c r="I151" s="355">
        <v>40000</v>
      </c>
      <c r="J151" s="352" t="s">
        <v>25</v>
      </c>
      <c r="K151" s="329" t="str">
        <f t="shared" si="4"/>
        <v>INDEPENDENT</v>
      </c>
    </row>
    <row r="152" spans="2:11" x14ac:dyDescent="0.25">
      <c r="B152" s="366">
        <v>147</v>
      </c>
      <c r="C152" s="367">
        <v>42882</v>
      </c>
      <c r="D152" s="352" t="s">
        <v>1204</v>
      </c>
      <c r="E152" s="353">
        <v>130125</v>
      </c>
      <c r="F152" s="353">
        <v>3456890</v>
      </c>
      <c r="G152" s="325" t="s">
        <v>13</v>
      </c>
      <c r="H152" s="352" t="s">
        <v>1205</v>
      </c>
      <c r="I152" s="355">
        <v>33000</v>
      </c>
      <c r="J152" s="352" t="s">
        <v>15</v>
      </c>
      <c r="K152" s="329" t="str">
        <f t="shared" si="4"/>
        <v>INDEPENDENT</v>
      </c>
    </row>
    <row r="153" spans="2:11" x14ac:dyDescent="0.25">
      <c r="B153" s="366">
        <v>148</v>
      </c>
      <c r="C153" s="367">
        <v>42882</v>
      </c>
      <c r="D153" s="352" t="s">
        <v>1206</v>
      </c>
      <c r="E153" s="353">
        <v>130130</v>
      </c>
      <c r="F153" s="353">
        <v>3456878</v>
      </c>
      <c r="G153" s="325" t="s">
        <v>13</v>
      </c>
      <c r="H153" s="352" t="s">
        <v>1061</v>
      </c>
      <c r="I153" s="355">
        <v>33000</v>
      </c>
      <c r="J153" s="352" t="s">
        <v>15</v>
      </c>
      <c r="K153" s="329" t="str">
        <f t="shared" si="4"/>
        <v>INDEPENDENT</v>
      </c>
    </row>
    <row r="154" spans="2:11" x14ac:dyDescent="0.25">
      <c r="B154" s="366">
        <v>149</v>
      </c>
      <c r="C154" s="367">
        <v>42882</v>
      </c>
      <c r="D154" s="352" t="s">
        <v>271</v>
      </c>
      <c r="E154" s="353">
        <v>130139</v>
      </c>
      <c r="F154" s="353">
        <v>3456987</v>
      </c>
      <c r="G154" s="325" t="s">
        <v>13</v>
      </c>
      <c r="H154" s="352" t="s">
        <v>1207</v>
      </c>
      <c r="I154" s="355">
        <v>45000</v>
      </c>
      <c r="J154" s="352" t="s">
        <v>1039</v>
      </c>
      <c r="K154" s="329" t="str">
        <f t="shared" si="4"/>
        <v>INDEPENDENT</v>
      </c>
    </row>
    <row r="155" spans="2:11" x14ac:dyDescent="0.25">
      <c r="B155" s="366">
        <v>150</v>
      </c>
      <c r="C155" s="367">
        <v>42882</v>
      </c>
      <c r="D155" s="352" t="s">
        <v>1208</v>
      </c>
      <c r="E155" s="353">
        <v>130121</v>
      </c>
      <c r="F155" s="353">
        <v>3456746</v>
      </c>
      <c r="G155" s="325" t="s">
        <v>13</v>
      </c>
      <c r="H155" s="352" t="s">
        <v>1209</v>
      </c>
      <c r="I155" s="355">
        <v>40000</v>
      </c>
      <c r="J155" s="352" t="s">
        <v>1039</v>
      </c>
      <c r="K155" s="329" t="str">
        <f t="shared" si="4"/>
        <v>INDEPENDENT</v>
      </c>
    </row>
    <row r="156" spans="2:11" x14ac:dyDescent="0.25">
      <c r="B156" s="366">
        <v>151</v>
      </c>
      <c r="C156" s="367">
        <v>42882</v>
      </c>
      <c r="D156" s="352" t="s">
        <v>963</v>
      </c>
      <c r="E156" s="353">
        <v>130116</v>
      </c>
      <c r="F156" s="353">
        <v>3456705</v>
      </c>
      <c r="G156" s="325" t="s">
        <v>13</v>
      </c>
      <c r="H156" s="352" t="s">
        <v>278</v>
      </c>
      <c r="I156" s="355">
        <v>40000</v>
      </c>
      <c r="J156" s="352" t="s">
        <v>1039</v>
      </c>
      <c r="K156" s="329" t="str">
        <f t="shared" si="4"/>
        <v>INDEPENDENT</v>
      </c>
    </row>
    <row r="157" spans="2:11" x14ac:dyDescent="0.25">
      <c r="B157" s="366">
        <v>152</v>
      </c>
      <c r="C157" s="367">
        <v>42882</v>
      </c>
      <c r="D157" s="352" t="s">
        <v>268</v>
      </c>
      <c r="E157" s="353">
        <v>130092</v>
      </c>
      <c r="F157" s="353">
        <v>3456692</v>
      </c>
      <c r="G157" s="325" t="s">
        <v>13</v>
      </c>
      <c r="H157" s="352" t="s">
        <v>1210</v>
      </c>
      <c r="I157" s="355">
        <v>40000</v>
      </c>
      <c r="J157" s="352" t="s">
        <v>1039</v>
      </c>
      <c r="K157" s="329" t="str">
        <f t="shared" si="4"/>
        <v>INDEPENDENT</v>
      </c>
    </row>
    <row r="158" spans="2:11" x14ac:dyDescent="0.25">
      <c r="B158" s="366">
        <v>153</v>
      </c>
      <c r="C158" s="367">
        <v>42882</v>
      </c>
      <c r="D158" s="352" t="s">
        <v>268</v>
      </c>
      <c r="E158" s="353">
        <v>130098</v>
      </c>
      <c r="F158" s="353">
        <v>3456689</v>
      </c>
      <c r="G158" s="325" t="s">
        <v>13</v>
      </c>
      <c r="H158" s="352" t="s">
        <v>514</v>
      </c>
      <c r="I158" s="355">
        <v>40000</v>
      </c>
      <c r="J158" s="352" t="s">
        <v>1039</v>
      </c>
      <c r="K158" s="329" t="str">
        <f t="shared" si="4"/>
        <v>INDEPENDENT</v>
      </c>
    </row>
    <row r="159" spans="2:11" x14ac:dyDescent="0.25">
      <c r="B159" s="366">
        <v>154</v>
      </c>
      <c r="C159" s="367">
        <v>42882</v>
      </c>
      <c r="D159" s="352" t="s">
        <v>268</v>
      </c>
      <c r="E159" s="353">
        <v>130087</v>
      </c>
      <c r="F159" s="353">
        <v>3456691</v>
      </c>
      <c r="G159" s="325" t="s">
        <v>13</v>
      </c>
      <c r="H159" s="352" t="s">
        <v>1211</v>
      </c>
      <c r="I159" s="355">
        <v>40000</v>
      </c>
      <c r="J159" s="352" t="s">
        <v>1039</v>
      </c>
      <c r="K159" s="329" t="str">
        <f t="shared" si="4"/>
        <v>INDEPENDENT</v>
      </c>
    </row>
    <row r="160" spans="2:11" x14ac:dyDescent="0.25">
      <c r="B160" s="366">
        <v>155</v>
      </c>
      <c r="C160" s="367">
        <v>42882</v>
      </c>
      <c r="D160" s="352" t="s">
        <v>268</v>
      </c>
      <c r="E160" s="353">
        <v>7711</v>
      </c>
      <c r="F160" s="353">
        <v>3456685</v>
      </c>
      <c r="G160" s="325" t="s">
        <v>13</v>
      </c>
      <c r="H160" s="352" t="s">
        <v>1212</v>
      </c>
      <c r="I160" s="355">
        <v>40000</v>
      </c>
      <c r="J160" s="352" t="s">
        <v>1039</v>
      </c>
      <c r="K160" s="329" t="str">
        <f t="shared" si="4"/>
        <v>INDEPENDENT</v>
      </c>
    </row>
    <row r="161" spans="2:11" x14ac:dyDescent="0.25">
      <c r="B161" s="366">
        <v>156</v>
      </c>
      <c r="C161" s="367">
        <v>42882</v>
      </c>
      <c r="D161" s="352" t="s">
        <v>268</v>
      </c>
      <c r="E161" s="353">
        <v>130111</v>
      </c>
      <c r="F161" s="353">
        <v>3456690</v>
      </c>
      <c r="G161" s="325" t="s">
        <v>13</v>
      </c>
      <c r="H161" s="352" t="s">
        <v>1213</v>
      </c>
      <c r="I161" s="355">
        <v>40000</v>
      </c>
      <c r="J161" s="352" t="s">
        <v>1039</v>
      </c>
      <c r="K161" s="329" t="str">
        <f t="shared" ref="K161:K222" si="5">IF(OR(D161="MOBIL",D161="CONOIL",D161="FORTE",D161="MRS",D161="OANDO",D161="TOTAL"),"MAJORS","INDEPENDENT")</f>
        <v>INDEPENDENT</v>
      </c>
    </row>
    <row r="162" spans="2:11" x14ac:dyDescent="0.25">
      <c r="B162" s="366">
        <v>157</v>
      </c>
      <c r="C162" s="367">
        <v>42882</v>
      </c>
      <c r="D162" s="352" t="s">
        <v>1171</v>
      </c>
      <c r="E162" s="353">
        <v>7713</v>
      </c>
      <c r="F162" s="353">
        <v>3456857</v>
      </c>
      <c r="G162" s="325" t="s">
        <v>13</v>
      </c>
      <c r="H162" s="352" t="s">
        <v>1067</v>
      </c>
      <c r="I162" s="355">
        <v>40000</v>
      </c>
      <c r="J162" s="352" t="s">
        <v>1039</v>
      </c>
      <c r="K162" s="329" t="str">
        <f t="shared" si="5"/>
        <v>INDEPENDENT</v>
      </c>
    </row>
    <row r="163" spans="2:11" x14ac:dyDescent="0.25">
      <c r="B163" s="366">
        <v>158</v>
      </c>
      <c r="C163" s="367">
        <v>42882</v>
      </c>
      <c r="D163" s="352" t="s">
        <v>1069</v>
      </c>
      <c r="E163" s="353">
        <v>7714</v>
      </c>
      <c r="F163" s="353">
        <v>3456959</v>
      </c>
      <c r="G163" s="325" t="s">
        <v>13</v>
      </c>
      <c r="H163" s="352" t="s">
        <v>1214</v>
      </c>
      <c r="I163" s="355">
        <v>45000</v>
      </c>
      <c r="J163" s="352" t="s">
        <v>1039</v>
      </c>
      <c r="K163" s="329" t="str">
        <f t="shared" si="5"/>
        <v>INDEPENDENT</v>
      </c>
    </row>
    <row r="164" spans="2:11" ht="16.5" thickBot="1" x14ac:dyDescent="0.3">
      <c r="B164" s="368">
        <v>159</v>
      </c>
      <c r="C164" s="369">
        <v>42882</v>
      </c>
      <c r="D164" s="356" t="s">
        <v>271</v>
      </c>
      <c r="E164" s="357">
        <v>130135</v>
      </c>
      <c r="F164" s="357">
        <v>3457015</v>
      </c>
      <c r="G164" s="332" t="s">
        <v>13</v>
      </c>
      <c r="H164" s="356" t="s">
        <v>1215</v>
      </c>
      <c r="I164" s="359">
        <v>45000</v>
      </c>
      <c r="J164" s="356" t="s">
        <v>1039</v>
      </c>
      <c r="K164" s="336" t="str">
        <f t="shared" si="5"/>
        <v>INDEPENDENT</v>
      </c>
    </row>
    <row r="165" spans="2:11" x14ac:dyDescent="0.25">
      <c r="B165" s="364">
        <v>160</v>
      </c>
      <c r="C165" s="365">
        <v>42884</v>
      </c>
      <c r="D165" s="348" t="s">
        <v>1217</v>
      </c>
      <c r="E165" s="349">
        <v>130159</v>
      </c>
      <c r="F165" s="349">
        <v>3456876</v>
      </c>
      <c r="G165" s="339" t="s">
        <v>13</v>
      </c>
      <c r="H165" s="348" t="s">
        <v>1218</v>
      </c>
      <c r="I165" s="351">
        <v>33000</v>
      </c>
      <c r="J165" s="348" t="s">
        <v>30</v>
      </c>
      <c r="K165" s="343" t="str">
        <f t="shared" si="5"/>
        <v>INDEPENDENT</v>
      </c>
    </row>
    <row r="166" spans="2:11" x14ac:dyDescent="0.25">
      <c r="B166" s="366">
        <v>161</v>
      </c>
      <c r="C166" s="367">
        <v>42884</v>
      </c>
      <c r="D166" s="352" t="s">
        <v>1219</v>
      </c>
      <c r="E166" s="353">
        <v>130164</v>
      </c>
      <c r="F166" s="353">
        <v>3456806</v>
      </c>
      <c r="G166" s="325" t="s">
        <v>13</v>
      </c>
      <c r="H166" s="352" t="s">
        <v>1220</v>
      </c>
      <c r="I166" s="355">
        <v>40000</v>
      </c>
      <c r="J166" s="352" t="s">
        <v>1158</v>
      </c>
      <c r="K166" s="329" t="str">
        <f t="shared" si="5"/>
        <v>INDEPENDENT</v>
      </c>
    </row>
    <row r="167" spans="2:11" x14ac:dyDescent="0.25">
      <c r="B167" s="366">
        <v>162</v>
      </c>
      <c r="C167" s="367">
        <v>42884</v>
      </c>
      <c r="D167" s="352" t="s">
        <v>504</v>
      </c>
      <c r="E167" s="353">
        <v>130157</v>
      </c>
      <c r="F167" s="353">
        <v>3456874</v>
      </c>
      <c r="G167" s="325" t="s">
        <v>13</v>
      </c>
      <c r="H167" s="352" t="s">
        <v>1221</v>
      </c>
      <c r="I167" s="355">
        <v>33000</v>
      </c>
      <c r="J167" s="352" t="s">
        <v>30</v>
      </c>
      <c r="K167" s="329" t="str">
        <f t="shared" si="5"/>
        <v>INDEPENDENT</v>
      </c>
    </row>
    <row r="168" spans="2:11" x14ac:dyDescent="0.25">
      <c r="B168" s="366">
        <v>163</v>
      </c>
      <c r="C168" s="367">
        <v>42884</v>
      </c>
      <c r="D168" s="352" t="s">
        <v>1222</v>
      </c>
      <c r="E168" s="353">
        <v>130177</v>
      </c>
      <c r="F168" s="353">
        <v>3456801</v>
      </c>
      <c r="G168" s="325" t="s">
        <v>13</v>
      </c>
      <c r="H168" s="352" t="s">
        <v>249</v>
      </c>
      <c r="I168" s="355">
        <v>33000</v>
      </c>
      <c r="J168" s="352" t="s">
        <v>30</v>
      </c>
      <c r="K168" s="329" t="str">
        <f t="shared" si="5"/>
        <v>INDEPENDENT</v>
      </c>
    </row>
    <row r="169" spans="2:11" x14ac:dyDescent="0.25">
      <c r="B169" s="366">
        <v>164</v>
      </c>
      <c r="C169" s="367">
        <v>42884</v>
      </c>
      <c r="D169" s="352" t="s">
        <v>504</v>
      </c>
      <c r="E169" s="353">
        <v>130167</v>
      </c>
      <c r="F169" s="353">
        <v>3456754</v>
      </c>
      <c r="G169" s="325" t="s">
        <v>13</v>
      </c>
      <c r="H169" s="352" t="s">
        <v>1223</v>
      </c>
      <c r="I169" s="355">
        <v>33000</v>
      </c>
      <c r="J169" s="352" t="s">
        <v>30</v>
      </c>
      <c r="K169" s="329" t="str">
        <f t="shared" si="5"/>
        <v>INDEPENDENT</v>
      </c>
    </row>
    <row r="170" spans="2:11" x14ac:dyDescent="0.25">
      <c r="B170" s="366">
        <v>165</v>
      </c>
      <c r="C170" s="367">
        <v>42884</v>
      </c>
      <c r="D170" s="352" t="s">
        <v>1224</v>
      </c>
      <c r="E170" s="353">
        <v>130165</v>
      </c>
      <c r="F170" s="353">
        <v>3456823</v>
      </c>
      <c r="G170" s="325" t="s">
        <v>13</v>
      </c>
      <c r="H170" s="352" t="s">
        <v>684</v>
      </c>
      <c r="I170" s="355">
        <v>33000</v>
      </c>
      <c r="J170" s="352" t="s">
        <v>30</v>
      </c>
      <c r="K170" s="329" t="str">
        <f t="shared" si="5"/>
        <v>INDEPENDENT</v>
      </c>
    </row>
    <row r="171" spans="2:11" x14ac:dyDescent="0.25">
      <c r="B171" s="366">
        <v>166</v>
      </c>
      <c r="C171" s="367">
        <v>42884</v>
      </c>
      <c r="D171" s="352" t="s">
        <v>1225</v>
      </c>
      <c r="E171" s="353">
        <v>130160</v>
      </c>
      <c r="F171" s="353">
        <v>3456873</v>
      </c>
      <c r="G171" s="325" t="s">
        <v>13</v>
      </c>
      <c r="H171" s="352" t="s">
        <v>975</v>
      </c>
      <c r="I171" s="355">
        <v>33000</v>
      </c>
      <c r="J171" s="352" t="s">
        <v>30</v>
      </c>
      <c r="K171" s="329" t="str">
        <f t="shared" si="5"/>
        <v>INDEPENDENT</v>
      </c>
    </row>
    <row r="172" spans="2:11" x14ac:dyDescent="0.25">
      <c r="B172" s="366">
        <v>167</v>
      </c>
      <c r="C172" s="367">
        <v>42884</v>
      </c>
      <c r="D172" s="352" t="s">
        <v>471</v>
      </c>
      <c r="E172" s="353">
        <v>130161</v>
      </c>
      <c r="F172" s="353">
        <v>3456822</v>
      </c>
      <c r="G172" s="325" t="s">
        <v>13</v>
      </c>
      <c r="H172" s="352" t="s">
        <v>1226</v>
      </c>
      <c r="I172" s="355">
        <v>33000</v>
      </c>
      <c r="J172" s="352" t="s">
        <v>30</v>
      </c>
      <c r="K172" s="329" t="str">
        <f t="shared" si="5"/>
        <v>INDEPENDENT</v>
      </c>
    </row>
    <row r="173" spans="2:11" x14ac:dyDescent="0.25">
      <c r="B173" s="366">
        <v>168</v>
      </c>
      <c r="C173" s="367">
        <v>42884</v>
      </c>
      <c r="D173" s="352" t="s">
        <v>1227</v>
      </c>
      <c r="E173" s="353">
        <v>130172</v>
      </c>
      <c r="F173" s="353">
        <v>3456880</v>
      </c>
      <c r="G173" s="325" t="s">
        <v>13</v>
      </c>
      <c r="H173" s="352" t="s">
        <v>1228</v>
      </c>
      <c r="I173" s="355">
        <v>30000</v>
      </c>
      <c r="J173" s="352" t="s">
        <v>30</v>
      </c>
      <c r="K173" s="329" t="str">
        <f t="shared" si="5"/>
        <v>INDEPENDENT</v>
      </c>
    </row>
    <row r="174" spans="2:11" x14ac:dyDescent="0.25">
      <c r="B174" s="366">
        <v>169</v>
      </c>
      <c r="C174" s="367">
        <v>42884</v>
      </c>
      <c r="D174" s="352" t="s">
        <v>1229</v>
      </c>
      <c r="E174" s="353">
        <v>130213</v>
      </c>
      <c r="F174" s="353">
        <v>3456799</v>
      </c>
      <c r="G174" s="325" t="s">
        <v>13</v>
      </c>
      <c r="H174" s="352" t="s">
        <v>1061</v>
      </c>
      <c r="I174" s="355">
        <v>33000</v>
      </c>
      <c r="J174" s="352" t="s">
        <v>30</v>
      </c>
      <c r="K174" s="329" t="str">
        <f t="shared" si="5"/>
        <v>INDEPENDENT</v>
      </c>
    </row>
    <row r="175" spans="2:11" x14ac:dyDescent="0.25">
      <c r="B175" s="366">
        <v>170</v>
      </c>
      <c r="C175" s="367">
        <v>42884</v>
      </c>
      <c r="D175" s="352" t="s">
        <v>1230</v>
      </c>
      <c r="E175" s="353">
        <v>130210</v>
      </c>
      <c r="F175" s="353">
        <v>3456879</v>
      </c>
      <c r="G175" s="325" t="s">
        <v>13</v>
      </c>
      <c r="H175" s="352" t="s">
        <v>1231</v>
      </c>
      <c r="I175" s="355">
        <v>33000</v>
      </c>
      <c r="J175" s="352" t="s">
        <v>15</v>
      </c>
      <c r="K175" s="329" t="str">
        <f t="shared" si="5"/>
        <v>INDEPENDENT</v>
      </c>
    </row>
    <row r="176" spans="2:11" x14ac:dyDescent="0.25">
      <c r="B176" s="366">
        <v>171</v>
      </c>
      <c r="C176" s="367">
        <v>42884</v>
      </c>
      <c r="D176" s="352" t="s">
        <v>1198</v>
      </c>
      <c r="E176" s="353">
        <v>130173</v>
      </c>
      <c r="F176" s="353">
        <v>3456875</v>
      </c>
      <c r="G176" s="325" t="s">
        <v>13</v>
      </c>
      <c r="H176" s="352" t="s">
        <v>738</v>
      </c>
      <c r="I176" s="355">
        <v>30000</v>
      </c>
      <c r="J176" s="352" t="s">
        <v>30</v>
      </c>
      <c r="K176" s="329" t="str">
        <f t="shared" si="5"/>
        <v>INDEPENDENT</v>
      </c>
    </row>
    <row r="177" spans="2:11" x14ac:dyDescent="0.25">
      <c r="B177" s="366">
        <v>172</v>
      </c>
      <c r="C177" s="367">
        <v>42884</v>
      </c>
      <c r="D177" s="352" t="s">
        <v>1232</v>
      </c>
      <c r="E177" s="353">
        <v>130181</v>
      </c>
      <c r="F177" s="353">
        <v>3456757</v>
      </c>
      <c r="G177" s="325" t="s">
        <v>13</v>
      </c>
      <c r="H177" s="352" t="s">
        <v>1233</v>
      </c>
      <c r="I177" s="355">
        <v>30000</v>
      </c>
      <c r="J177" s="352" t="s">
        <v>30</v>
      </c>
      <c r="K177" s="329" t="str">
        <f t="shared" si="5"/>
        <v>INDEPENDENT</v>
      </c>
    </row>
    <row r="178" spans="2:11" x14ac:dyDescent="0.25">
      <c r="B178" s="366">
        <v>173</v>
      </c>
      <c r="C178" s="367">
        <v>42884</v>
      </c>
      <c r="D178" s="352" t="s">
        <v>231</v>
      </c>
      <c r="E178" s="353">
        <v>130183</v>
      </c>
      <c r="F178" s="353">
        <v>3456732</v>
      </c>
      <c r="G178" s="325" t="s">
        <v>13</v>
      </c>
      <c r="H178" s="352" t="s">
        <v>1234</v>
      </c>
      <c r="I178" s="355">
        <v>33000</v>
      </c>
      <c r="J178" s="352" t="s">
        <v>30</v>
      </c>
      <c r="K178" s="329" t="str">
        <f t="shared" si="5"/>
        <v>INDEPENDENT</v>
      </c>
    </row>
    <row r="179" spans="2:11" x14ac:dyDescent="0.25">
      <c r="B179" s="366">
        <v>174</v>
      </c>
      <c r="C179" s="367">
        <v>42884</v>
      </c>
      <c r="D179" s="352" t="s">
        <v>1229</v>
      </c>
      <c r="E179" s="353">
        <v>130176</v>
      </c>
      <c r="F179" s="353">
        <v>3456798</v>
      </c>
      <c r="G179" s="325" t="s">
        <v>13</v>
      </c>
      <c r="H179" s="352" t="s">
        <v>1235</v>
      </c>
      <c r="I179" s="355">
        <v>33000</v>
      </c>
      <c r="J179" s="352" t="s">
        <v>30</v>
      </c>
      <c r="K179" s="329" t="str">
        <f t="shared" si="5"/>
        <v>INDEPENDENT</v>
      </c>
    </row>
    <row r="180" spans="2:11" x14ac:dyDescent="0.25">
      <c r="B180" s="366">
        <v>175</v>
      </c>
      <c r="C180" s="367">
        <v>42884</v>
      </c>
      <c r="D180" s="352" t="s">
        <v>1236</v>
      </c>
      <c r="E180" s="353">
        <v>130189</v>
      </c>
      <c r="F180" s="353">
        <v>3456945</v>
      </c>
      <c r="G180" s="325" t="s">
        <v>13</v>
      </c>
      <c r="H180" s="352" t="s">
        <v>1237</v>
      </c>
      <c r="I180" s="355">
        <v>33000</v>
      </c>
      <c r="J180" s="352" t="s">
        <v>30</v>
      </c>
      <c r="K180" s="329" t="str">
        <f t="shared" si="5"/>
        <v>INDEPENDENT</v>
      </c>
    </row>
    <row r="181" spans="2:11" x14ac:dyDescent="0.25">
      <c r="B181" s="366">
        <v>176</v>
      </c>
      <c r="C181" s="367">
        <v>42884</v>
      </c>
      <c r="D181" s="352" t="s">
        <v>1238</v>
      </c>
      <c r="E181" s="353">
        <v>130193</v>
      </c>
      <c r="F181" s="353">
        <v>3456825</v>
      </c>
      <c r="G181" s="325" t="s">
        <v>13</v>
      </c>
      <c r="H181" s="352" t="s">
        <v>445</v>
      </c>
      <c r="I181" s="355">
        <v>30000</v>
      </c>
      <c r="J181" s="352" t="s">
        <v>30</v>
      </c>
      <c r="K181" s="329" t="str">
        <f t="shared" si="5"/>
        <v>INDEPENDENT</v>
      </c>
    </row>
    <row r="182" spans="2:11" x14ac:dyDescent="0.25">
      <c r="B182" s="366">
        <v>177</v>
      </c>
      <c r="C182" s="367">
        <v>42884</v>
      </c>
      <c r="D182" s="352" t="s">
        <v>1239</v>
      </c>
      <c r="E182" s="353">
        <v>130196</v>
      </c>
      <c r="F182" s="353">
        <v>3456895</v>
      </c>
      <c r="G182" s="325" t="s">
        <v>13</v>
      </c>
      <c r="H182" s="352" t="s">
        <v>695</v>
      </c>
      <c r="I182" s="355">
        <v>33000</v>
      </c>
      <c r="J182" s="352" t="s">
        <v>30</v>
      </c>
      <c r="K182" s="329" t="str">
        <f t="shared" si="5"/>
        <v>INDEPENDENT</v>
      </c>
    </row>
    <row r="183" spans="2:11" x14ac:dyDescent="0.25">
      <c r="B183" s="366">
        <v>178</v>
      </c>
      <c r="C183" s="367">
        <v>42884</v>
      </c>
      <c r="D183" s="352" t="s">
        <v>504</v>
      </c>
      <c r="E183" s="353">
        <v>130198</v>
      </c>
      <c r="F183" s="353">
        <v>3456755</v>
      </c>
      <c r="G183" s="325" t="s">
        <v>13</v>
      </c>
      <c r="H183" s="352" t="s">
        <v>1240</v>
      </c>
      <c r="I183" s="355">
        <v>33000</v>
      </c>
      <c r="J183" s="352" t="s">
        <v>30</v>
      </c>
      <c r="K183" s="329" t="str">
        <f t="shared" si="5"/>
        <v>INDEPENDENT</v>
      </c>
    </row>
    <row r="184" spans="2:11" x14ac:dyDescent="0.25">
      <c r="B184" s="366">
        <v>179</v>
      </c>
      <c r="C184" s="367">
        <v>42884</v>
      </c>
      <c r="D184" s="352" t="s">
        <v>1241</v>
      </c>
      <c r="E184" s="353">
        <v>130194</v>
      </c>
      <c r="F184" s="353">
        <v>3456888</v>
      </c>
      <c r="G184" s="325" t="s">
        <v>13</v>
      </c>
      <c r="H184" s="352" t="s">
        <v>1242</v>
      </c>
      <c r="I184" s="355">
        <v>40000</v>
      </c>
      <c r="J184" s="352" t="s">
        <v>30</v>
      </c>
      <c r="K184" s="329" t="str">
        <f t="shared" si="5"/>
        <v>INDEPENDENT</v>
      </c>
    </row>
    <row r="185" spans="2:11" x14ac:dyDescent="0.25">
      <c r="B185" s="366">
        <v>180</v>
      </c>
      <c r="C185" s="367">
        <v>42884</v>
      </c>
      <c r="D185" s="352" t="s">
        <v>1243</v>
      </c>
      <c r="E185" s="353">
        <v>130156</v>
      </c>
      <c r="F185" s="353">
        <v>3456737</v>
      </c>
      <c r="G185" s="325" t="s">
        <v>13</v>
      </c>
      <c r="H185" s="352" t="s">
        <v>1244</v>
      </c>
      <c r="I185" s="355">
        <v>33000</v>
      </c>
      <c r="J185" s="352" t="s">
        <v>30</v>
      </c>
      <c r="K185" s="329" t="str">
        <f t="shared" si="5"/>
        <v>INDEPENDENT</v>
      </c>
    </row>
    <row r="186" spans="2:11" x14ac:dyDescent="0.25">
      <c r="B186" s="366">
        <v>181</v>
      </c>
      <c r="C186" s="367">
        <v>42884</v>
      </c>
      <c r="D186" s="352" t="s">
        <v>1184</v>
      </c>
      <c r="E186" s="353">
        <v>130205</v>
      </c>
      <c r="F186" s="353">
        <v>3456791</v>
      </c>
      <c r="G186" s="325" t="s">
        <v>13</v>
      </c>
      <c r="H186" s="352" t="s">
        <v>601</v>
      </c>
      <c r="I186" s="355">
        <v>33000</v>
      </c>
      <c r="J186" s="352" t="s">
        <v>30</v>
      </c>
      <c r="K186" s="329" t="str">
        <f t="shared" si="5"/>
        <v>INDEPENDENT</v>
      </c>
    </row>
    <row r="187" spans="2:11" x14ac:dyDescent="0.25">
      <c r="B187" s="366">
        <v>182</v>
      </c>
      <c r="C187" s="367">
        <v>42884</v>
      </c>
      <c r="D187" s="352" t="s">
        <v>1245</v>
      </c>
      <c r="E187" s="353">
        <v>130168</v>
      </c>
      <c r="F187" s="353">
        <v>3456891</v>
      </c>
      <c r="G187" s="325" t="s">
        <v>13</v>
      </c>
      <c r="H187" s="352" t="s">
        <v>1246</v>
      </c>
      <c r="I187" s="355">
        <v>33000</v>
      </c>
      <c r="J187" s="325" t="s">
        <v>30</v>
      </c>
      <c r="K187" s="329" t="str">
        <f t="shared" si="5"/>
        <v>INDEPENDENT</v>
      </c>
    </row>
    <row r="188" spans="2:11" x14ac:dyDescent="0.25">
      <c r="B188" s="366">
        <v>183</v>
      </c>
      <c r="C188" s="367">
        <v>42884</v>
      </c>
      <c r="D188" s="352" t="s">
        <v>1236</v>
      </c>
      <c r="E188" s="353">
        <v>130206</v>
      </c>
      <c r="F188" s="353">
        <v>3456946</v>
      </c>
      <c r="G188" s="325" t="s">
        <v>13</v>
      </c>
      <c r="H188" s="352" t="s">
        <v>1115</v>
      </c>
      <c r="I188" s="355">
        <v>33000</v>
      </c>
      <c r="J188" s="352" t="s">
        <v>30</v>
      </c>
      <c r="K188" s="329" t="str">
        <f t="shared" si="5"/>
        <v>INDEPENDENT</v>
      </c>
    </row>
    <row r="189" spans="2:11" x14ac:dyDescent="0.25">
      <c r="B189" s="366">
        <v>184</v>
      </c>
      <c r="C189" s="367">
        <v>42884</v>
      </c>
      <c r="D189" s="352" t="s">
        <v>1247</v>
      </c>
      <c r="E189" s="353">
        <v>130211</v>
      </c>
      <c r="F189" s="353">
        <v>3456807</v>
      </c>
      <c r="G189" s="325" t="s">
        <v>13</v>
      </c>
      <c r="H189" s="352" t="s">
        <v>1248</v>
      </c>
      <c r="I189" s="355">
        <v>30000</v>
      </c>
      <c r="J189" s="352" t="s">
        <v>1059</v>
      </c>
      <c r="K189" s="329" t="str">
        <f t="shared" si="5"/>
        <v>INDEPENDENT</v>
      </c>
    </row>
    <row r="190" spans="2:11" x14ac:dyDescent="0.25">
      <c r="B190" s="366">
        <v>185</v>
      </c>
      <c r="C190" s="367">
        <v>42884</v>
      </c>
      <c r="D190" s="352" t="s">
        <v>623</v>
      </c>
      <c r="E190" s="353">
        <v>130200</v>
      </c>
      <c r="F190" s="353">
        <v>3456802</v>
      </c>
      <c r="G190" s="325" t="s">
        <v>13</v>
      </c>
      <c r="H190" s="352" t="s">
        <v>631</v>
      </c>
      <c r="I190" s="355">
        <v>33000</v>
      </c>
      <c r="J190" s="325" t="s">
        <v>30</v>
      </c>
      <c r="K190" s="329" t="str">
        <f t="shared" si="5"/>
        <v>INDEPENDENT</v>
      </c>
    </row>
    <row r="191" spans="2:11" x14ac:dyDescent="0.25">
      <c r="B191" s="366">
        <v>186</v>
      </c>
      <c r="C191" s="367">
        <v>42884</v>
      </c>
      <c r="D191" s="352" t="s">
        <v>268</v>
      </c>
      <c r="E191" s="353">
        <v>130169</v>
      </c>
      <c r="F191" s="353">
        <v>3456688</v>
      </c>
      <c r="G191" s="325" t="s">
        <v>13</v>
      </c>
      <c r="H191" s="352" t="s">
        <v>1251</v>
      </c>
      <c r="I191" s="355">
        <v>40000</v>
      </c>
      <c r="J191" s="352" t="s">
        <v>25</v>
      </c>
      <c r="K191" s="329" t="str">
        <f t="shared" si="5"/>
        <v>INDEPENDENT</v>
      </c>
    </row>
    <row r="192" spans="2:11" x14ac:dyDescent="0.25">
      <c r="B192" s="366">
        <v>187</v>
      </c>
      <c r="C192" s="367">
        <v>42884</v>
      </c>
      <c r="D192" s="352" t="s">
        <v>313</v>
      </c>
      <c r="E192" s="353">
        <v>130197</v>
      </c>
      <c r="F192" s="353">
        <v>3456902</v>
      </c>
      <c r="G192" s="325" t="s">
        <v>13</v>
      </c>
      <c r="H192" s="352" t="s">
        <v>1252</v>
      </c>
      <c r="I192" s="355">
        <v>40000</v>
      </c>
      <c r="J192" s="352" t="s">
        <v>25</v>
      </c>
      <c r="K192" s="329" t="str">
        <f t="shared" si="5"/>
        <v>INDEPENDENT</v>
      </c>
    </row>
    <row r="193" spans="2:11" x14ac:dyDescent="0.25">
      <c r="B193" s="366">
        <v>188</v>
      </c>
      <c r="C193" s="367">
        <v>42884</v>
      </c>
      <c r="D193" s="352" t="s">
        <v>1241</v>
      </c>
      <c r="E193" s="353">
        <v>130195</v>
      </c>
      <c r="F193" s="353">
        <v>3456889</v>
      </c>
      <c r="G193" s="325" t="s">
        <v>13</v>
      </c>
      <c r="H193" s="352" t="s">
        <v>1253</v>
      </c>
      <c r="I193" s="355">
        <v>45000</v>
      </c>
      <c r="J193" s="352" t="s">
        <v>25</v>
      </c>
      <c r="K193" s="329" t="str">
        <f t="shared" si="5"/>
        <v>INDEPENDENT</v>
      </c>
    </row>
    <row r="194" spans="2:11" x14ac:dyDescent="0.25">
      <c r="B194" s="366">
        <v>189</v>
      </c>
      <c r="C194" s="367">
        <v>42884</v>
      </c>
      <c r="D194" s="352" t="s">
        <v>668</v>
      </c>
      <c r="E194" s="353">
        <v>130207</v>
      </c>
      <c r="F194" s="353">
        <v>3456921</v>
      </c>
      <c r="G194" s="325" t="s">
        <v>13</v>
      </c>
      <c r="H194" s="352" t="s">
        <v>416</v>
      </c>
      <c r="I194" s="355">
        <v>40000</v>
      </c>
      <c r="J194" s="352" t="s">
        <v>25</v>
      </c>
      <c r="K194" s="329" t="str">
        <f t="shared" si="5"/>
        <v>INDEPENDENT</v>
      </c>
    </row>
    <row r="195" spans="2:11" x14ac:dyDescent="0.25">
      <c r="B195" s="366">
        <v>190</v>
      </c>
      <c r="C195" s="367">
        <v>42884</v>
      </c>
      <c r="D195" s="352" t="s">
        <v>661</v>
      </c>
      <c r="E195" s="353">
        <v>130201</v>
      </c>
      <c r="F195" s="353">
        <v>3456789</v>
      </c>
      <c r="G195" s="325" t="s">
        <v>13</v>
      </c>
      <c r="H195" s="352" t="s">
        <v>441</v>
      </c>
      <c r="I195" s="355">
        <v>40000</v>
      </c>
      <c r="J195" s="352" t="s">
        <v>1039</v>
      </c>
      <c r="K195" s="329" t="str">
        <f t="shared" si="5"/>
        <v>INDEPENDENT</v>
      </c>
    </row>
    <row r="196" spans="2:11" x14ac:dyDescent="0.25">
      <c r="B196" s="366">
        <v>191</v>
      </c>
      <c r="C196" s="367">
        <v>42884</v>
      </c>
      <c r="D196" s="352" t="s">
        <v>1254</v>
      </c>
      <c r="E196" s="353">
        <v>130175</v>
      </c>
      <c r="F196" s="353">
        <v>3456949</v>
      </c>
      <c r="G196" s="325" t="s">
        <v>13</v>
      </c>
      <c r="H196" s="352" t="s">
        <v>332</v>
      </c>
      <c r="I196" s="355">
        <v>45000</v>
      </c>
      <c r="J196" s="352" t="s">
        <v>1039</v>
      </c>
      <c r="K196" s="329" t="str">
        <f t="shared" si="5"/>
        <v>INDEPENDENT</v>
      </c>
    </row>
    <row r="197" spans="2:11" x14ac:dyDescent="0.25">
      <c r="B197" s="366">
        <v>192</v>
      </c>
      <c r="C197" s="367">
        <v>42884</v>
      </c>
      <c r="D197" s="352" t="s">
        <v>1043</v>
      </c>
      <c r="E197" s="353">
        <v>130154</v>
      </c>
      <c r="F197" s="353">
        <v>3456759</v>
      </c>
      <c r="G197" s="325" t="s">
        <v>13</v>
      </c>
      <c r="H197" s="352" t="s">
        <v>1255</v>
      </c>
      <c r="I197" s="355">
        <v>45000</v>
      </c>
      <c r="J197" s="352" t="s">
        <v>1039</v>
      </c>
      <c r="K197" s="329" t="str">
        <f t="shared" si="5"/>
        <v>INDEPENDENT</v>
      </c>
    </row>
    <row r="198" spans="2:11" x14ac:dyDescent="0.25">
      <c r="B198" s="366">
        <v>193</v>
      </c>
      <c r="C198" s="367">
        <v>42884</v>
      </c>
      <c r="D198" s="352" t="s">
        <v>268</v>
      </c>
      <c r="E198" s="353">
        <v>130152</v>
      </c>
      <c r="F198" s="353">
        <v>3456683</v>
      </c>
      <c r="G198" s="325" t="s">
        <v>13</v>
      </c>
      <c r="H198" s="352" t="s">
        <v>1256</v>
      </c>
      <c r="I198" s="355">
        <v>40000</v>
      </c>
      <c r="J198" s="352" t="s">
        <v>1039</v>
      </c>
      <c r="K198" s="329" t="str">
        <f t="shared" si="5"/>
        <v>INDEPENDENT</v>
      </c>
    </row>
    <row r="199" spans="2:11" x14ac:dyDescent="0.25">
      <c r="B199" s="366">
        <v>194</v>
      </c>
      <c r="C199" s="367">
        <v>42884</v>
      </c>
      <c r="D199" s="352" t="s">
        <v>268</v>
      </c>
      <c r="E199" s="353">
        <v>130151</v>
      </c>
      <c r="F199" s="353">
        <v>3456684</v>
      </c>
      <c r="G199" s="325" t="s">
        <v>13</v>
      </c>
      <c r="H199" s="352" t="s">
        <v>1257</v>
      </c>
      <c r="I199" s="355">
        <v>40000</v>
      </c>
      <c r="J199" s="352" t="s">
        <v>1039</v>
      </c>
      <c r="K199" s="329" t="str">
        <f t="shared" si="5"/>
        <v>INDEPENDENT</v>
      </c>
    </row>
    <row r="200" spans="2:11" x14ac:dyDescent="0.25">
      <c r="B200" s="366">
        <v>195</v>
      </c>
      <c r="C200" s="367">
        <v>42884</v>
      </c>
      <c r="D200" s="352" t="s">
        <v>1258</v>
      </c>
      <c r="E200" s="353">
        <v>130178</v>
      </c>
      <c r="F200" s="353">
        <v>3456818</v>
      </c>
      <c r="G200" s="325" t="s">
        <v>13</v>
      </c>
      <c r="H200" s="352" t="s">
        <v>1259</v>
      </c>
      <c r="I200" s="355">
        <v>40000</v>
      </c>
      <c r="J200" s="352" t="s">
        <v>1039</v>
      </c>
      <c r="K200" s="329" t="str">
        <f t="shared" si="5"/>
        <v>INDEPENDENT</v>
      </c>
    </row>
    <row r="201" spans="2:11" x14ac:dyDescent="0.25">
      <c r="B201" s="366">
        <v>196</v>
      </c>
      <c r="C201" s="367">
        <v>42884</v>
      </c>
      <c r="D201" s="352" t="s">
        <v>1260</v>
      </c>
      <c r="E201" s="353">
        <v>130116</v>
      </c>
      <c r="F201" s="353">
        <v>3456707</v>
      </c>
      <c r="G201" s="325" t="s">
        <v>13</v>
      </c>
      <c r="H201" s="352" t="s">
        <v>278</v>
      </c>
      <c r="I201" s="355">
        <v>40000</v>
      </c>
      <c r="J201" s="352" t="s">
        <v>1039</v>
      </c>
      <c r="K201" s="329" t="str">
        <f t="shared" si="5"/>
        <v>INDEPENDENT</v>
      </c>
    </row>
    <row r="202" spans="2:11" x14ac:dyDescent="0.25">
      <c r="B202" s="366">
        <v>197</v>
      </c>
      <c r="C202" s="367">
        <v>42884</v>
      </c>
      <c r="D202" s="352" t="s">
        <v>1254</v>
      </c>
      <c r="E202" s="353">
        <v>130184</v>
      </c>
      <c r="F202" s="353">
        <v>3456948</v>
      </c>
      <c r="G202" s="325" t="s">
        <v>13</v>
      </c>
      <c r="H202" s="352" t="s">
        <v>1261</v>
      </c>
      <c r="I202" s="355">
        <v>45000</v>
      </c>
      <c r="J202" s="352" t="s">
        <v>1039</v>
      </c>
      <c r="K202" s="329" t="str">
        <f t="shared" si="5"/>
        <v>INDEPENDENT</v>
      </c>
    </row>
    <row r="203" spans="2:11" x14ac:dyDescent="0.25">
      <c r="B203" s="366">
        <v>198</v>
      </c>
      <c r="C203" s="367">
        <v>42884</v>
      </c>
      <c r="D203" s="352" t="s">
        <v>1254</v>
      </c>
      <c r="E203" s="353">
        <v>130187</v>
      </c>
      <c r="F203" s="353">
        <v>3456985</v>
      </c>
      <c r="G203" s="325" t="s">
        <v>13</v>
      </c>
      <c r="H203" s="352" t="s">
        <v>1123</v>
      </c>
      <c r="I203" s="355">
        <v>33000</v>
      </c>
      <c r="J203" s="352" t="s">
        <v>1039</v>
      </c>
      <c r="K203" s="329" t="str">
        <f t="shared" si="5"/>
        <v>INDEPENDENT</v>
      </c>
    </row>
    <row r="204" spans="2:11" x14ac:dyDescent="0.25">
      <c r="B204" s="366">
        <v>199</v>
      </c>
      <c r="C204" s="367">
        <v>42884</v>
      </c>
      <c r="D204" s="352" t="s">
        <v>1254</v>
      </c>
      <c r="E204" s="353">
        <v>130186</v>
      </c>
      <c r="F204" s="353">
        <v>3456983</v>
      </c>
      <c r="G204" s="325" t="s">
        <v>13</v>
      </c>
      <c r="H204" s="352" t="s">
        <v>1262</v>
      </c>
      <c r="I204" s="355">
        <v>33000</v>
      </c>
      <c r="J204" s="352" t="s">
        <v>1039</v>
      </c>
      <c r="K204" s="329" t="str">
        <f t="shared" si="5"/>
        <v>INDEPENDENT</v>
      </c>
    </row>
    <row r="205" spans="2:11" x14ac:dyDescent="0.25">
      <c r="B205" s="366">
        <v>200</v>
      </c>
      <c r="C205" s="367">
        <v>42884</v>
      </c>
      <c r="D205" s="352" t="s">
        <v>1254</v>
      </c>
      <c r="E205" s="353">
        <v>130185</v>
      </c>
      <c r="F205" s="353">
        <v>3456947</v>
      </c>
      <c r="G205" s="325" t="s">
        <v>13</v>
      </c>
      <c r="H205" s="352" t="s">
        <v>311</v>
      </c>
      <c r="I205" s="355">
        <v>60000</v>
      </c>
      <c r="J205" s="352" t="s">
        <v>1039</v>
      </c>
      <c r="K205" s="329" t="str">
        <f t="shared" si="5"/>
        <v>INDEPENDENT</v>
      </c>
    </row>
    <row r="206" spans="2:11" x14ac:dyDescent="0.25">
      <c r="B206" s="366">
        <v>201</v>
      </c>
      <c r="C206" s="367">
        <v>42884</v>
      </c>
      <c r="D206" s="352" t="s">
        <v>1263</v>
      </c>
      <c r="E206" s="353">
        <v>130188</v>
      </c>
      <c r="F206" s="353">
        <v>3456693</v>
      </c>
      <c r="G206" s="325" t="s">
        <v>13</v>
      </c>
      <c r="H206" s="352" t="s">
        <v>1264</v>
      </c>
      <c r="I206" s="355">
        <v>40000</v>
      </c>
      <c r="J206" s="352" t="s">
        <v>1039</v>
      </c>
      <c r="K206" s="329" t="str">
        <f t="shared" si="5"/>
        <v>INDEPENDENT</v>
      </c>
    </row>
    <row r="207" spans="2:11" x14ac:dyDescent="0.25">
      <c r="B207" s="366">
        <v>202</v>
      </c>
      <c r="C207" s="367">
        <v>42884</v>
      </c>
      <c r="D207" s="352" t="s">
        <v>661</v>
      </c>
      <c r="E207" s="353">
        <v>130179</v>
      </c>
      <c r="F207" s="353">
        <v>3456852</v>
      </c>
      <c r="G207" s="325" t="s">
        <v>13</v>
      </c>
      <c r="H207" s="352" t="s">
        <v>1265</v>
      </c>
      <c r="I207" s="355">
        <v>40000</v>
      </c>
      <c r="J207" s="352" t="s">
        <v>1039</v>
      </c>
      <c r="K207" s="329" t="str">
        <f t="shared" si="5"/>
        <v>INDEPENDENT</v>
      </c>
    </row>
    <row r="208" spans="2:11" x14ac:dyDescent="0.25">
      <c r="B208" s="366">
        <v>203</v>
      </c>
      <c r="C208" s="367">
        <v>42884</v>
      </c>
      <c r="D208" s="352" t="s">
        <v>313</v>
      </c>
      <c r="E208" s="353">
        <v>130192</v>
      </c>
      <c r="F208" s="353">
        <v>3456901</v>
      </c>
      <c r="G208" s="325" t="s">
        <v>13</v>
      </c>
      <c r="H208" s="352" t="s">
        <v>1266</v>
      </c>
      <c r="I208" s="355">
        <v>40000</v>
      </c>
      <c r="J208" s="352" t="s">
        <v>1039</v>
      </c>
      <c r="K208" s="329" t="str">
        <f t="shared" si="5"/>
        <v>INDEPENDENT</v>
      </c>
    </row>
    <row r="209" spans="2:11" x14ac:dyDescent="0.25">
      <c r="B209" s="366">
        <v>204</v>
      </c>
      <c r="C209" s="367">
        <v>42884</v>
      </c>
      <c r="D209" s="352" t="s">
        <v>1219</v>
      </c>
      <c r="E209" s="353">
        <v>130191</v>
      </c>
      <c r="F209" s="353">
        <v>3456871</v>
      </c>
      <c r="G209" s="325" t="s">
        <v>13</v>
      </c>
      <c r="H209" s="352" t="s">
        <v>1267</v>
      </c>
      <c r="I209" s="355">
        <v>45000</v>
      </c>
      <c r="J209" s="352" t="s">
        <v>1158</v>
      </c>
      <c r="K209" s="329" t="str">
        <f t="shared" si="5"/>
        <v>INDEPENDENT</v>
      </c>
    </row>
    <row r="210" spans="2:11" x14ac:dyDescent="0.25">
      <c r="B210" s="366">
        <v>205</v>
      </c>
      <c r="C210" s="367">
        <v>42884</v>
      </c>
      <c r="D210" s="352" t="s">
        <v>1268</v>
      </c>
      <c r="E210" s="353">
        <v>130208</v>
      </c>
      <c r="F210" s="353">
        <v>3456805</v>
      </c>
      <c r="G210" s="325" t="s">
        <v>13</v>
      </c>
      <c r="H210" s="352" t="s">
        <v>1269</v>
      </c>
      <c r="I210" s="355">
        <v>40000</v>
      </c>
      <c r="J210" s="352" t="s">
        <v>1158</v>
      </c>
      <c r="K210" s="329" t="str">
        <f t="shared" si="5"/>
        <v>INDEPENDENT</v>
      </c>
    </row>
    <row r="211" spans="2:11" x14ac:dyDescent="0.25">
      <c r="B211" s="366">
        <v>206</v>
      </c>
      <c r="C211" s="367">
        <v>42884</v>
      </c>
      <c r="D211" s="352" t="s">
        <v>1270</v>
      </c>
      <c r="E211" s="353">
        <v>130162</v>
      </c>
      <c r="F211" s="353">
        <v>3456986</v>
      </c>
      <c r="G211" s="325" t="s">
        <v>13</v>
      </c>
      <c r="H211" s="352" t="s">
        <v>1271</v>
      </c>
      <c r="I211" s="355">
        <v>33000</v>
      </c>
      <c r="J211" s="352" t="s">
        <v>1272</v>
      </c>
      <c r="K211" s="329" t="str">
        <f t="shared" si="5"/>
        <v>INDEPENDENT</v>
      </c>
    </row>
    <row r="212" spans="2:11" x14ac:dyDescent="0.25">
      <c r="B212" s="366">
        <v>207</v>
      </c>
      <c r="C212" s="367">
        <v>42884</v>
      </c>
      <c r="D212" s="352" t="s">
        <v>1268</v>
      </c>
      <c r="E212" s="353">
        <v>130209</v>
      </c>
      <c r="F212" s="353">
        <v>3456804</v>
      </c>
      <c r="G212" s="325" t="s">
        <v>13</v>
      </c>
      <c r="H212" s="352" t="s">
        <v>1273</v>
      </c>
      <c r="I212" s="355">
        <v>40000</v>
      </c>
      <c r="J212" s="352" t="s">
        <v>731</v>
      </c>
      <c r="K212" s="329" t="str">
        <f t="shared" si="5"/>
        <v>INDEPENDENT</v>
      </c>
    </row>
    <row r="213" spans="2:11" x14ac:dyDescent="0.25">
      <c r="B213" s="366">
        <v>208</v>
      </c>
      <c r="C213" s="367">
        <v>42884</v>
      </c>
      <c r="D213" s="352" t="s">
        <v>1274</v>
      </c>
      <c r="E213" s="353">
        <v>130204</v>
      </c>
      <c r="F213" s="353">
        <v>3456898</v>
      </c>
      <c r="G213" s="325" t="s">
        <v>13</v>
      </c>
      <c r="H213" s="352" t="s">
        <v>357</v>
      </c>
      <c r="I213" s="355">
        <v>40000</v>
      </c>
      <c r="J213" s="352" t="s">
        <v>731</v>
      </c>
      <c r="K213" s="329" t="str">
        <f t="shared" si="5"/>
        <v>INDEPENDENT</v>
      </c>
    </row>
    <row r="214" spans="2:11" ht="16.5" thickBot="1" x14ac:dyDescent="0.3">
      <c r="B214" s="368">
        <v>209</v>
      </c>
      <c r="C214" s="369">
        <v>42884</v>
      </c>
      <c r="D214" s="356" t="s">
        <v>1274</v>
      </c>
      <c r="E214" s="357">
        <v>130202</v>
      </c>
      <c r="F214" s="357">
        <v>3456897</v>
      </c>
      <c r="G214" s="332" t="s">
        <v>13</v>
      </c>
      <c r="H214" s="356" t="s">
        <v>1215</v>
      </c>
      <c r="I214" s="359">
        <v>40000</v>
      </c>
      <c r="J214" s="356" t="s">
        <v>731</v>
      </c>
      <c r="K214" s="336" t="str">
        <f t="shared" si="5"/>
        <v>INDEPENDENT</v>
      </c>
    </row>
    <row r="215" spans="2:11" x14ac:dyDescent="0.25">
      <c r="B215" s="364">
        <v>210</v>
      </c>
      <c r="C215" s="395">
        <v>42885</v>
      </c>
      <c r="D215" s="348" t="s">
        <v>1276</v>
      </c>
      <c r="E215" s="349">
        <v>130240</v>
      </c>
      <c r="F215" s="349">
        <v>3456928</v>
      </c>
      <c r="G215" s="339" t="s">
        <v>13</v>
      </c>
      <c r="H215" s="348" t="s">
        <v>966</v>
      </c>
      <c r="I215" s="351">
        <v>33000</v>
      </c>
      <c r="J215" s="348" t="s">
        <v>30</v>
      </c>
      <c r="K215" s="343" t="str">
        <f t="shared" si="5"/>
        <v>INDEPENDENT</v>
      </c>
    </row>
    <row r="216" spans="2:11" x14ac:dyDescent="0.25">
      <c r="B216" s="366">
        <v>211</v>
      </c>
      <c r="C216" s="367">
        <v>42885</v>
      </c>
      <c r="D216" s="352" t="s">
        <v>1239</v>
      </c>
      <c r="E216" s="353">
        <v>130218</v>
      </c>
      <c r="F216" s="353">
        <v>3456894</v>
      </c>
      <c r="G216" s="325" t="s">
        <v>13</v>
      </c>
      <c r="H216" s="352" t="s">
        <v>238</v>
      </c>
      <c r="I216" s="355">
        <v>33000</v>
      </c>
      <c r="J216" s="352" t="s">
        <v>30</v>
      </c>
      <c r="K216" s="329" t="str">
        <f t="shared" si="5"/>
        <v>INDEPENDENT</v>
      </c>
    </row>
    <row r="217" spans="2:11" x14ac:dyDescent="0.25">
      <c r="B217" s="366">
        <v>212</v>
      </c>
      <c r="C217" s="367">
        <v>42885</v>
      </c>
      <c r="D217" s="352" t="s">
        <v>1277</v>
      </c>
      <c r="E217" s="353">
        <v>130244</v>
      </c>
      <c r="F217" s="353">
        <v>3456820</v>
      </c>
      <c r="G217" s="325" t="s">
        <v>13</v>
      </c>
      <c r="H217" s="352" t="s">
        <v>1278</v>
      </c>
      <c r="I217" s="355">
        <v>30000</v>
      </c>
      <c r="J217" s="352" t="s">
        <v>30</v>
      </c>
      <c r="K217" s="329" t="str">
        <f t="shared" si="5"/>
        <v>INDEPENDENT</v>
      </c>
    </row>
    <row r="218" spans="2:11" x14ac:dyDescent="0.25">
      <c r="B218" s="366">
        <v>213</v>
      </c>
      <c r="C218" s="367">
        <v>42885</v>
      </c>
      <c r="D218" s="352" t="s">
        <v>1222</v>
      </c>
      <c r="E218" s="353">
        <v>130219</v>
      </c>
      <c r="F218" s="353">
        <v>3456800</v>
      </c>
      <c r="G218" s="325" t="s">
        <v>13</v>
      </c>
      <c r="H218" s="352" t="s">
        <v>1279</v>
      </c>
      <c r="I218" s="355">
        <v>33000</v>
      </c>
      <c r="J218" s="352" t="s">
        <v>30</v>
      </c>
      <c r="K218" s="329" t="str">
        <f t="shared" si="5"/>
        <v>INDEPENDENT</v>
      </c>
    </row>
    <row r="219" spans="2:11" x14ac:dyDescent="0.25">
      <c r="B219" s="366">
        <v>214</v>
      </c>
      <c r="C219" s="367">
        <v>42885</v>
      </c>
      <c r="D219" s="352" t="s">
        <v>1280</v>
      </c>
      <c r="E219" s="353">
        <v>130229</v>
      </c>
      <c r="F219" s="353">
        <v>3456796</v>
      </c>
      <c r="G219" s="325" t="s">
        <v>13</v>
      </c>
      <c r="H219" s="352" t="s">
        <v>235</v>
      </c>
      <c r="I219" s="355">
        <v>33000</v>
      </c>
      <c r="J219" s="352" t="s">
        <v>30</v>
      </c>
      <c r="K219" s="329" t="str">
        <f t="shared" si="5"/>
        <v>INDEPENDENT</v>
      </c>
    </row>
    <row r="220" spans="2:11" x14ac:dyDescent="0.25">
      <c r="B220" s="366">
        <v>215</v>
      </c>
      <c r="C220" s="367">
        <v>42885</v>
      </c>
      <c r="D220" s="352" t="s">
        <v>1276</v>
      </c>
      <c r="E220" s="353">
        <v>130232</v>
      </c>
      <c r="F220" s="353">
        <v>3456929</v>
      </c>
      <c r="G220" s="325" t="s">
        <v>13</v>
      </c>
      <c r="H220" s="352" t="s">
        <v>224</v>
      </c>
      <c r="I220" s="355">
        <v>33000</v>
      </c>
      <c r="J220" s="352" t="s">
        <v>30</v>
      </c>
      <c r="K220" s="329" t="str">
        <f t="shared" si="5"/>
        <v>INDEPENDENT</v>
      </c>
    </row>
    <row r="221" spans="2:11" x14ac:dyDescent="0.25">
      <c r="B221" s="366">
        <v>216</v>
      </c>
      <c r="C221" s="367">
        <v>42885</v>
      </c>
      <c r="D221" s="352" t="s">
        <v>1281</v>
      </c>
      <c r="E221" s="353">
        <v>130226</v>
      </c>
      <c r="F221" s="353">
        <v>3456826</v>
      </c>
      <c r="G221" s="325" t="s">
        <v>13</v>
      </c>
      <c r="H221" s="352" t="s">
        <v>1282</v>
      </c>
      <c r="I221" s="355">
        <v>30000</v>
      </c>
      <c r="J221" s="352" t="s">
        <v>30</v>
      </c>
      <c r="K221" s="329" t="str">
        <f t="shared" si="5"/>
        <v>INDEPENDENT</v>
      </c>
    </row>
    <row r="222" spans="2:11" x14ac:dyDescent="0.25">
      <c r="B222" s="366">
        <v>217</v>
      </c>
      <c r="C222" s="367">
        <v>42885</v>
      </c>
      <c r="D222" s="352" t="s">
        <v>1276</v>
      </c>
      <c r="E222" s="353">
        <v>130243</v>
      </c>
      <c r="F222" s="353">
        <v>3456931</v>
      </c>
      <c r="G222" s="325" t="s">
        <v>13</v>
      </c>
      <c r="H222" s="352" t="s">
        <v>505</v>
      </c>
      <c r="I222" s="355">
        <v>33000</v>
      </c>
      <c r="J222" s="352" t="s">
        <v>30</v>
      </c>
      <c r="K222" s="329" t="str">
        <f t="shared" si="5"/>
        <v>INDEPENDENT</v>
      </c>
    </row>
    <row r="223" spans="2:11" x14ac:dyDescent="0.25">
      <c r="B223" s="366">
        <v>218</v>
      </c>
      <c r="C223" s="367">
        <v>42885</v>
      </c>
      <c r="D223" s="352" t="s">
        <v>1283</v>
      </c>
      <c r="E223" s="353">
        <v>130241</v>
      </c>
      <c r="F223" s="353">
        <v>3456824</v>
      </c>
      <c r="G223" s="325" t="s">
        <v>13</v>
      </c>
      <c r="H223" s="352" t="s">
        <v>684</v>
      </c>
      <c r="I223" s="355">
        <v>33000</v>
      </c>
      <c r="J223" s="352" t="s">
        <v>30</v>
      </c>
      <c r="K223" s="329" t="str">
        <f t="shared" ref="K223:K258" si="6">IF(OR(D223="MOBIL",D223="CONOIL",D223="FORTE",D223="MRS",D223="OANDO",D223="TOTAL"),"MAJORS","INDEPENDENT")</f>
        <v>INDEPENDENT</v>
      </c>
    </row>
    <row r="224" spans="2:11" x14ac:dyDescent="0.25">
      <c r="B224" s="366">
        <v>219</v>
      </c>
      <c r="C224" s="367">
        <v>42885</v>
      </c>
      <c r="D224" s="352" t="s">
        <v>1276</v>
      </c>
      <c r="E224" s="353">
        <v>130242</v>
      </c>
      <c r="F224" s="353">
        <v>3456930</v>
      </c>
      <c r="G224" s="325" t="s">
        <v>13</v>
      </c>
      <c r="H224" s="352" t="s">
        <v>828</v>
      </c>
      <c r="I224" s="355">
        <v>33000</v>
      </c>
      <c r="J224" s="352" t="s">
        <v>30</v>
      </c>
      <c r="K224" s="329" t="str">
        <f t="shared" si="6"/>
        <v>INDEPENDENT</v>
      </c>
    </row>
    <row r="225" spans="2:11" x14ac:dyDescent="0.25">
      <c r="B225" s="366">
        <v>220</v>
      </c>
      <c r="C225" s="367">
        <v>42885</v>
      </c>
      <c r="D225" s="352" t="s">
        <v>1284</v>
      </c>
      <c r="E225" s="353">
        <v>130246</v>
      </c>
      <c r="F225" s="353">
        <v>3456864</v>
      </c>
      <c r="G225" s="325" t="s">
        <v>13</v>
      </c>
      <c r="H225" s="352" t="s">
        <v>1285</v>
      </c>
      <c r="I225" s="355">
        <v>33000</v>
      </c>
      <c r="J225" s="352" t="s">
        <v>30</v>
      </c>
      <c r="K225" s="329" t="str">
        <f t="shared" si="6"/>
        <v>INDEPENDENT</v>
      </c>
    </row>
    <row r="226" spans="2:11" x14ac:dyDescent="0.25">
      <c r="B226" s="366">
        <v>221</v>
      </c>
      <c r="C226" s="367">
        <v>42885</v>
      </c>
      <c r="D226" s="352" t="s">
        <v>1286</v>
      </c>
      <c r="E226" s="353">
        <v>130253</v>
      </c>
      <c r="F226" s="353">
        <v>3456784</v>
      </c>
      <c r="G226" s="325" t="s">
        <v>13</v>
      </c>
      <c r="H226" s="352" t="s">
        <v>1287</v>
      </c>
      <c r="I226" s="355">
        <v>33000</v>
      </c>
      <c r="J226" s="352" t="s">
        <v>30</v>
      </c>
      <c r="K226" s="329" t="str">
        <f t="shared" si="6"/>
        <v>INDEPENDENT</v>
      </c>
    </row>
    <row r="227" spans="2:11" x14ac:dyDescent="0.25">
      <c r="B227" s="366">
        <v>222</v>
      </c>
      <c r="C227" s="367">
        <v>42885</v>
      </c>
      <c r="D227" s="352" t="s">
        <v>1239</v>
      </c>
      <c r="E227" s="353">
        <v>130262</v>
      </c>
      <c r="F227" s="353">
        <v>3456896</v>
      </c>
      <c r="G227" s="325" t="s">
        <v>13</v>
      </c>
      <c r="H227" s="352" t="s">
        <v>1288</v>
      </c>
      <c r="I227" s="355">
        <v>33000</v>
      </c>
      <c r="J227" s="352" t="s">
        <v>30</v>
      </c>
      <c r="K227" s="329" t="str">
        <f t="shared" si="6"/>
        <v>INDEPENDENT</v>
      </c>
    </row>
    <row r="228" spans="2:11" x14ac:dyDescent="0.25">
      <c r="B228" s="366">
        <v>223</v>
      </c>
      <c r="C228" s="367">
        <v>42885</v>
      </c>
      <c r="D228" s="352" t="s">
        <v>986</v>
      </c>
      <c r="E228" s="353">
        <v>130264</v>
      </c>
      <c r="F228" s="353">
        <v>3456788</v>
      </c>
      <c r="G228" s="325" t="s">
        <v>13</v>
      </c>
      <c r="H228" s="352" t="s">
        <v>1289</v>
      </c>
      <c r="I228" s="355">
        <v>33000</v>
      </c>
      <c r="J228" s="352" t="s">
        <v>30</v>
      </c>
      <c r="K228" s="329" t="str">
        <f t="shared" si="6"/>
        <v>INDEPENDENT</v>
      </c>
    </row>
    <row r="229" spans="2:11" x14ac:dyDescent="0.25">
      <c r="B229" s="366">
        <v>224</v>
      </c>
      <c r="C229" s="367">
        <v>42885</v>
      </c>
      <c r="D229" s="352" t="s">
        <v>241</v>
      </c>
      <c r="E229" s="353">
        <v>130272</v>
      </c>
      <c r="F229" s="353">
        <v>3456734</v>
      </c>
      <c r="G229" s="325" t="s">
        <v>13</v>
      </c>
      <c r="H229" s="352" t="s">
        <v>1290</v>
      </c>
      <c r="I229" s="355">
        <v>33000</v>
      </c>
      <c r="J229" s="352" t="s">
        <v>30</v>
      </c>
      <c r="K229" s="329" t="str">
        <f t="shared" si="6"/>
        <v>INDEPENDENT</v>
      </c>
    </row>
    <row r="230" spans="2:11" x14ac:dyDescent="0.25">
      <c r="B230" s="366">
        <v>225</v>
      </c>
      <c r="C230" s="367">
        <v>42885</v>
      </c>
      <c r="D230" s="352" t="s">
        <v>1291</v>
      </c>
      <c r="E230" s="353">
        <v>130273</v>
      </c>
      <c r="F230" s="353">
        <v>3456741</v>
      </c>
      <c r="G230" s="325" t="s">
        <v>13</v>
      </c>
      <c r="H230" s="352" t="s">
        <v>232</v>
      </c>
      <c r="I230" s="355">
        <v>33000</v>
      </c>
      <c r="J230" s="325" t="s">
        <v>30</v>
      </c>
      <c r="K230" s="329" t="str">
        <f t="shared" si="6"/>
        <v>INDEPENDENT</v>
      </c>
    </row>
    <row r="231" spans="2:11" x14ac:dyDescent="0.25">
      <c r="B231" s="366">
        <v>226</v>
      </c>
      <c r="C231" s="367">
        <v>42885</v>
      </c>
      <c r="D231" s="352" t="s">
        <v>1293</v>
      </c>
      <c r="E231" s="353">
        <v>130245</v>
      </c>
      <c r="F231" s="353">
        <v>3457025</v>
      </c>
      <c r="G231" s="325" t="s">
        <v>13</v>
      </c>
      <c r="H231" s="352" t="s">
        <v>1294</v>
      </c>
      <c r="I231" s="355">
        <v>40000</v>
      </c>
      <c r="J231" s="352" t="s">
        <v>1039</v>
      </c>
      <c r="K231" s="329" t="str">
        <f t="shared" si="6"/>
        <v>INDEPENDENT</v>
      </c>
    </row>
    <row r="232" spans="2:11" x14ac:dyDescent="0.25">
      <c r="B232" s="366">
        <v>227</v>
      </c>
      <c r="C232" s="367">
        <v>42885</v>
      </c>
      <c r="D232" s="352" t="s">
        <v>902</v>
      </c>
      <c r="E232" s="353">
        <v>130255</v>
      </c>
      <c r="F232" s="353">
        <v>3456829</v>
      </c>
      <c r="G232" s="325" t="s">
        <v>13</v>
      </c>
      <c r="H232" s="352" t="s">
        <v>518</v>
      </c>
      <c r="I232" s="355">
        <v>45000</v>
      </c>
      <c r="J232" s="352" t="s">
        <v>1039</v>
      </c>
      <c r="K232" s="329" t="str">
        <f t="shared" si="6"/>
        <v>INDEPENDENT</v>
      </c>
    </row>
    <row r="233" spans="2:11" x14ac:dyDescent="0.25">
      <c r="B233" s="366">
        <v>228</v>
      </c>
      <c r="C233" s="367">
        <v>42885</v>
      </c>
      <c r="D233" s="352" t="s">
        <v>271</v>
      </c>
      <c r="E233" s="353">
        <v>130256</v>
      </c>
      <c r="F233" s="353">
        <v>3456988</v>
      </c>
      <c r="G233" s="325" t="s">
        <v>13</v>
      </c>
      <c r="H233" s="352" t="s">
        <v>1295</v>
      </c>
      <c r="I233" s="355">
        <v>45000</v>
      </c>
      <c r="J233" s="352" t="s">
        <v>1039</v>
      </c>
      <c r="K233" s="329" t="str">
        <f t="shared" si="6"/>
        <v>INDEPENDENT</v>
      </c>
    </row>
    <row r="234" spans="2:11" x14ac:dyDescent="0.25">
      <c r="B234" s="366">
        <v>229</v>
      </c>
      <c r="C234" s="367">
        <v>42885</v>
      </c>
      <c r="D234" s="352" t="s">
        <v>1254</v>
      </c>
      <c r="E234" s="353">
        <v>130235</v>
      </c>
      <c r="F234" s="353">
        <v>3456982</v>
      </c>
      <c r="G234" s="325" t="s">
        <v>13</v>
      </c>
      <c r="H234" s="352" t="s">
        <v>1296</v>
      </c>
      <c r="I234" s="355">
        <v>33000</v>
      </c>
      <c r="J234" s="352" t="s">
        <v>1039</v>
      </c>
      <c r="K234" s="329" t="str">
        <f t="shared" si="6"/>
        <v>INDEPENDENT</v>
      </c>
    </row>
    <row r="235" spans="2:11" x14ac:dyDescent="0.25">
      <c r="B235" s="366">
        <v>230</v>
      </c>
      <c r="C235" s="367">
        <v>42885</v>
      </c>
      <c r="D235" s="352" t="s">
        <v>1297</v>
      </c>
      <c r="E235" s="353">
        <v>130222</v>
      </c>
      <c r="F235" s="353">
        <v>3456750</v>
      </c>
      <c r="G235" s="325" t="s">
        <v>13</v>
      </c>
      <c r="H235" s="352" t="s">
        <v>1298</v>
      </c>
      <c r="I235" s="355">
        <v>50000</v>
      </c>
      <c r="J235" s="352" t="s">
        <v>1039</v>
      </c>
      <c r="K235" s="329" t="str">
        <f t="shared" si="6"/>
        <v>INDEPENDENT</v>
      </c>
    </row>
    <row r="236" spans="2:11" x14ac:dyDescent="0.25">
      <c r="B236" s="366">
        <v>231</v>
      </c>
      <c r="C236" s="367">
        <v>42885</v>
      </c>
      <c r="D236" s="352" t="s">
        <v>590</v>
      </c>
      <c r="E236" s="353">
        <v>130221</v>
      </c>
      <c r="F236" s="353">
        <v>3456716</v>
      </c>
      <c r="G236" s="325" t="s">
        <v>13</v>
      </c>
      <c r="H236" s="352" t="s">
        <v>1299</v>
      </c>
      <c r="I236" s="355">
        <v>33000</v>
      </c>
      <c r="J236" s="352" t="s">
        <v>1039</v>
      </c>
      <c r="K236" s="329" t="str">
        <f t="shared" si="6"/>
        <v>INDEPENDENT</v>
      </c>
    </row>
    <row r="237" spans="2:11" x14ac:dyDescent="0.25">
      <c r="B237" s="366">
        <v>232</v>
      </c>
      <c r="C237" s="367">
        <v>42885</v>
      </c>
      <c r="D237" s="352" t="s">
        <v>1043</v>
      </c>
      <c r="E237" s="353">
        <v>130216</v>
      </c>
      <c r="F237" s="353">
        <v>3456758</v>
      </c>
      <c r="G237" s="325" t="s">
        <v>13</v>
      </c>
      <c r="H237" s="352" t="s">
        <v>1300</v>
      </c>
      <c r="I237" s="355">
        <v>45000</v>
      </c>
      <c r="J237" s="352" t="s">
        <v>1039</v>
      </c>
      <c r="K237" s="329" t="str">
        <f t="shared" si="6"/>
        <v>INDEPENDENT</v>
      </c>
    </row>
    <row r="238" spans="2:11" x14ac:dyDescent="0.25">
      <c r="B238" s="366">
        <v>233</v>
      </c>
      <c r="C238" s="367">
        <v>42885</v>
      </c>
      <c r="D238" s="352" t="s">
        <v>1297</v>
      </c>
      <c r="E238" s="353">
        <v>130223</v>
      </c>
      <c r="F238" s="353">
        <v>3456751</v>
      </c>
      <c r="G238" s="325" t="s">
        <v>13</v>
      </c>
      <c r="H238" s="352" t="s">
        <v>1301</v>
      </c>
      <c r="I238" s="355">
        <v>50000</v>
      </c>
      <c r="J238" s="352" t="s">
        <v>1039</v>
      </c>
      <c r="K238" s="329" t="str">
        <f t="shared" si="6"/>
        <v>INDEPENDENT</v>
      </c>
    </row>
    <row r="239" spans="2:11" x14ac:dyDescent="0.25">
      <c r="B239" s="366">
        <v>234</v>
      </c>
      <c r="C239" s="367">
        <v>42885</v>
      </c>
      <c r="D239" s="352" t="s">
        <v>1043</v>
      </c>
      <c r="E239" s="353">
        <v>130234</v>
      </c>
      <c r="F239" s="353">
        <v>3456760</v>
      </c>
      <c r="G239" s="325" t="s">
        <v>13</v>
      </c>
      <c r="H239" s="352" t="s">
        <v>1302</v>
      </c>
      <c r="I239" s="355">
        <v>45000</v>
      </c>
      <c r="J239" s="352" t="s">
        <v>1039</v>
      </c>
      <c r="K239" s="329" t="str">
        <f t="shared" si="6"/>
        <v>INDEPENDENT</v>
      </c>
    </row>
    <row r="240" spans="2:11" x14ac:dyDescent="0.25">
      <c r="B240" s="366">
        <v>235</v>
      </c>
      <c r="C240" s="367">
        <v>42885</v>
      </c>
      <c r="D240" s="352" t="s">
        <v>1297</v>
      </c>
      <c r="E240" s="353">
        <v>130236</v>
      </c>
      <c r="F240" s="353">
        <v>3456749</v>
      </c>
      <c r="G240" s="325" t="s">
        <v>13</v>
      </c>
      <c r="H240" s="352" t="s">
        <v>1303</v>
      </c>
      <c r="I240" s="355">
        <v>50000</v>
      </c>
      <c r="J240" s="352" t="s">
        <v>1039</v>
      </c>
      <c r="K240" s="329" t="str">
        <f t="shared" si="6"/>
        <v>INDEPENDENT</v>
      </c>
    </row>
    <row r="241" spans="2:11" x14ac:dyDescent="0.25">
      <c r="B241" s="366">
        <v>236</v>
      </c>
      <c r="C241" s="367">
        <v>42885</v>
      </c>
      <c r="D241" s="352" t="s">
        <v>1145</v>
      </c>
      <c r="E241" s="353">
        <v>130237</v>
      </c>
      <c r="F241" s="353">
        <v>3456844</v>
      </c>
      <c r="G241" s="325" t="s">
        <v>13</v>
      </c>
      <c r="H241" s="352" t="s">
        <v>1125</v>
      </c>
      <c r="I241" s="355">
        <v>33000</v>
      </c>
      <c r="J241" s="352" t="s">
        <v>15</v>
      </c>
      <c r="K241" s="329" t="str">
        <f t="shared" si="6"/>
        <v>INDEPENDENT</v>
      </c>
    </row>
    <row r="242" spans="2:11" x14ac:dyDescent="0.25">
      <c r="B242" s="366">
        <v>237</v>
      </c>
      <c r="C242" s="367">
        <v>42885</v>
      </c>
      <c r="D242" s="352" t="s">
        <v>241</v>
      </c>
      <c r="E242" s="353">
        <v>130220</v>
      </c>
      <c r="F242" s="353">
        <v>3456733</v>
      </c>
      <c r="G242" s="325" t="s">
        <v>13</v>
      </c>
      <c r="H242" s="352" t="s">
        <v>1304</v>
      </c>
      <c r="I242" s="355">
        <v>33000</v>
      </c>
      <c r="J242" s="352" t="s">
        <v>30</v>
      </c>
      <c r="K242" s="329" t="str">
        <f t="shared" si="6"/>
        <v>INDEPENDENT</v>
      </c>
    </row>
    <row r="243" spans="2:11" x14ac:dyDescent="0.25">
      <c r="B243" s="366">
        <v>238</v>
      </c>
      <c r="C243" s="367">
        <v>42885</v>
      </c>
      <c r="D243" s="352" t="s">
        <v>271</v>
      </c>
      <c r="E243" s="353">
        <v>130227</v>
      </c>
      <c r="F243" s="353">
        <v>3456989</v>
      </c>
      <c r="G243" s="325" t="s">
        <v>13</v>
      </c>
      <c r="H243" s="352" t="s">
        <v>1305</v>
      </c>
      <c r="I243" s="355">
        <v>40000</v>
      </c>
      <c r="J243" s="352" t="s">
        <v>1039</v>
      </c>
      <c r="K243" s="329" t="str">
        <f t="shared" si="6"/>
        <v>INDEPENDENT</v>
      </c>
    </row>
    <row r="244" spans="2:11" x14ac:dyDescent="0.25">
      <c r="B244" s="366">
        <v>239</v>
      </c>
      <c r="C244" s="367">
        <v>42885</v>
      </c>
      <c r="D244" s="352" t="s">
        <v>1162</v>
      </c>
      <c r="E244" s="353">
        <v>130239</v>
      </c>
      <c r="F244" s="353">
        <v>3456846</v>
      </c>
      <c r="G244" s="325" t="s">
        <v>13</v>
      </c>
      <c r="H244" s="352" t="s">
        <v>19</v>
      </c>
      <c r="I244" s="355">
        <v>33000</v>
      </c>
      <c r="J244" s="352" t="s">
        <v>15</v>
      </c>
      <c r="K244" s="329" t="str">
        <f t="shared" si="6"/>
        <v>INDEPENDENT</v>
      </c>
    </row>
    <row r="245" spans="2:11" x14ac:dyDescent="0.25">
      <c r="B245" s="366">
        <v>240</v>
      </c>
      <c r="C245" s="367">
        <v>42885</v>
      </c>
      <c r="D245" s="352" t="s">
        <v>1162</v>
      </c>
      <c r="E245" s="353">
        <v>130238</v>
      </c>
      <c r="F245" s="353">
        <v>3456845</v>
      </c>
      <c r="G245" s="325" t="s">
        <v>13</v>
      </c>
      <c r="H245" s="352" t="s">
        <v>20</v>
      </c>
      <c r="I245" s="355">
        <v>33000</v>
      </c>
      <c r="J245" s="352" t="s">
        <v>15</v>
      </c>
      <c r="K245" s="329" t="str">
        <f t="shared" si="6"/>
        <v>INDEPENDENT</v>
      </c>
    </row>
    <row r="246" spans="2:11" x14ac:dyDescent="0.25">
      <c r="B246" s="366">
        <v>241</v>
      </c>
      <c r="C246" s="367">
        <v>42885</v>
      </c>
      <c r="D246" s="352" t="s">
        <v>313</v>
      </c>
      <c r="E246" s="353">
        <v>130225</v>
      </c>
      <c r="F246" s="353">
        <v>3456675</v>
      </c>
      <c r="G246" s="325" t="s">
        <v>13</v>
      </c>
      <c r="H246" s="352" t="s">
        <v>1306</v>
      </c>
      <c r="I246" s="355">
        <v>45000</v>
      </c>
      <c r="J246" s="352" t="s">
        <v>1039</v>
      </c>
      <c r="K246" s="329" t="str">
        <f t="shared" si="6"/>
        <v>INDEPENDENT</v>
      </c>
    </row>
    <row r="247" spans="2:11" x14ac:dyDescent="0.25">
      <c r="B247" s="366">
        <v>242</v>
      </c>
      <c r="C247" s="367">
        <v>42885</v>
      </c>
      <c r="D247" s="352" t="s">
        <v>313</v>
      </c>
      <c r="E247" s="353">
        <v>130230</v>
      </c>
      <c r="F247" s="353">
        <v>3456674</v>
      </c>
      <c r="G247" s="325" t="s">
        <v>13</v>
      </c>
      <c r="H247" s="352" t="s">
        <v>1307</v>
      </c>
      <c r="I247" s="355">
        <v>45000</v>
      </c>
      <c r="J247" s="352" t="s">
        <v>25</v>
      </c>
      <c r="K247" s="329" t="str">
        <f t="shared" si="6"/>
        <v>INDEPENDENT</v>
      </c>
    </row>
    <row r="248" spans="2:11" x14ac:dyDescent="0.25">
      <c r="B248" s="366">
        <v>243</v>
      </c>
      <c r="C248" s="367">
        <v>42885</v>
      </c>
      <c r="D248" s="352" t="s">
        <v>1297</v>
      </c>
      <c r="E248" s="353">
        <v>130224</v>
      </c>
      <c r="F248" s="353">
        <v>3456752</v>
      </c>
      <c r="G248" s="325" t="s">
        <v>13</v>
      </c>
      <c r="H248" s="352" t="s">
        <v>1035</v>
      </c>
      <c r="I248" s="355">
        <v>40000</v>
      </c>
      <c r="J248" s="352" t="s">
        <v>1039</v>
      </c>
      <c r="K248" s="329" t="str">
        <f t="shared" si="6"/>
        <v>INDEPENDENT</v>
      </c>
    </row>
    <row r="249" spans="2:11" x14ac:dyDescent="0.25">
      <c r="B249" s="366">
        <v>244</v>
      </c>
      <c r="C249" s="367">
        <v>42885</v>
      </c>
      <c r="D249" s="352" t="s">
        <v>1308</v>
      </c>
      <c r="E249" s="353">
        <v>130270</v>
      </c>
      <c r="F249" s="353">
        <v>3456792</v>
      </c>
      <c r="G249" s="325" t="s">
        <v>13</v>
      </c>
      <c r="H249" s="352" t="s">
        <v>462</v>
      </c>
      <c r="I249" s="355">
        <v>33000</v>
      </c>
      <c r="J249" s="352" t="s">
        <v>30</v>
      </c>
      <c r="K249" s="329" t="str">
        <f t="shared" si="6"/>
        <v>INDEPENDENT</v>
      </c>
    </row>
    <row r="250" spans="2:11" x14ac:dyDescent="0.25">
      <c r="B250" s="366">
        <v>245</v>
      </c>
      <c r="C250" s="367">
        <v>42885</v>
      </c>
      <c r="D250" s="352" t="s">
        <v>986</v>
      </c>
      <c r="E250" s="353">
        <v>130254</v>
      </c>
      <c r="F250" s="353">
        <v>3456787</v>
      </c>
      <c r="G250" s="325" t="s">
        <v>13</v>
      </c>
      <c r="H250" s="352" t="s">
        <v>1309</v>
      </c>
      <c r="I250" s="355">
        <v>33000</v>
      </c>
      <c r="J250" s="352" t="s">
        <v>30</v>
      </c>
      <c r="K250" s="329" t="str">
        <f t="shared" si="6"/>
        <v>INDEPENDENT</v>
      </c>
    </row>
    <row r="251" spans="2:11" x14ac:dyDescent="0.25">
      <c r="B251" s="366">
        <v>246</v>
      </c>
      <c r="C251" s="367">
        <v>42885</v>
      </c>
      <c r="D251" s="352" t="s">
        <v>1283</v>
      </c>
      <c r="E251" s="353">
        <v>130217</v>
      </c>
      <c r="F251" s="353">
        <v>3456702</v>
      </c>
      <c r="G251" s="325" t="s">
        <v>13</v>
      </c>
      <c r="H251" s="352" t="s">
        <v>278</v>
      </c>
      <c r="I251" s="355">
        <v>40000</v>
      </c>
      <c r="J251" s="352" t="s">
        <v>1310</v>
      </c>
      <c r="K251" s="329" t="str">
        <f t="shared" si="6"/>
        <v>INDEPENDENT</v>
      </c>
    </row>
    <row r="252" spans="2:11" x14ac:dyDescent="0.25">
      <c r="B252" s="366">
        <v>247</v>
      </c>
      <c r="C252" s="367">
        <v>42885</v>
      </c>
      <c r="D252" s="352" t="s">
        <v>1311</v>
      </c>
      <c r="E252" s="353">
        <v>130252</v>
      </c>
      <c r="F252" s="353">
        <v>3456740</v>
      </c>
      <c r="G252" s="325" t="s">
        <v>13</v>
      </c>
      <c r="H252" s="352" t="s">
        <v>1312</v>
      </c>
      <c r="I252" s="355">
        <v>33000</v>
      </c>
      <c r="J252" s="352" t="s">
        <v>30</v>
      </c>
      <c r="K252" s="329" t="str">
        <f t="shared" si="6"/>
        <v>INDEPENDENT</v>
      </c>
    </row>
    <row r="253" spans="2:11" x14ac:dyDescent="0.25">
      <c r="B253" s="366">
        <v>248</v>
      </c>
      <c r="C253" s="367">
        <v>42885</v>
      </c>
      <c r="D253" s="352" t="s">
        <v>1276</v>
      </c>
      <c r="E253" s="353">
        <v>130282</v>
      </c>
      <c r="F253" s="353">
        <v>3456932</v>
      </c>
      <c r="G253" s="325" t="s">
        <v>13</v>
      </c>
      <c r="H253" s="352" t="s">
        <v>1313</v>
      </c>
      <c r="I253" s="355">
        <v>33000</v>
      </c>
      <c r="J253" s="352" t="s">
        <v>30</v>
      </c>
      <c r="K253" s="329" t="str">
        <f t="shared" si="6"/>
        <v>INDEPENDENT</v>
      </c>
    </row>
    <row r="254" spans="2:11" x14ac:dyDescent="0.25">
      <c r="B254" s="366">
        <v>249</v>
      </c>
      <c r="C254" s="367">
        <v>42885</v>
      </c>
      <c r="D254" s="352" t="s">
        <v>1291</v>
      </c>
      <c r="E254" s="353">
        <v>130280</v>
      </c>
      <c r="F254" s="353">
        <v>3456742</v>
      </c>
      <c r="G254" s="325" t="s">
        <v>13</v>
      </c>
      <c r="H254" s="352" t="s">
        <v>1189</v>
      </c>
      <c r="I254" s="355">
        <v>33000</v>
      </c>
      <c r="J254" s="352" t="s">
        <v>30</v>
      </c>
      <c r="K254" s="329" t="str">
        <f t="shared" si="6"/>
        <v>INDEPENDENT</v>
      </c>
    </row>
    <row r="255" spans="2:11" x14ac:dyDescent="0.25">
      <c r="B255" s="366">
        <v>250</v>
      </c>
      <c r="C255" s="367">
        <v>42885</v>
      </c>
      <c r="D255" s="352" t="s">
        <v>1254</v>
      </c>
      <c r="E255" s="353">
        <v>130281</v>
      </c>
      <c r="F255" s="353">
        <v>3456984</v>
      </c>
      <c r="G255" s="325" t="s">
        <v>13</v>
      </c>
      <c r="H255" s="352" t="s">
        <v>321</v>
      </c>
      <c r="I255" s="355">
        <v>33000</v>
      </c>
      <c r="J255" s="352" t="s">
        <v>1039</v>
      </c>
      <c r="K255" s="329" t="str">
        <f t="shared" si="6"/>
        <v>INDEPENDENT</v>
      </c>
    </row>
    <row r="256" spans="2:11" x14ac:dyDescent="0.25">
      <c r="B256" s="366">
        <v>251</v>
      </c>
      <c r="C256" s="367">
        <v>42885</v>
      </c>
      <c r="D256" s="352" t="s">
        <v>1314</v>
      </c>
      <c r="E256" s="353">
        <v>130298</v>
      </c>
      <c r="F256" s="353">
        <v>3456838</v>
      </c>
      <c r="G256" s="325" t="s">
        <v>13</v>
      </c>
      <c r="H256" s="352" t="s">
        <v>473</v>
      </c>
      <c r="I256" s="355">
        <v>33000</v>
      </c>
      <c r="J256" s="352" t="s">
        <v>30</v>
      </c>
      <c r="K256" s="329" t="str">
        <f t="shared" si="6"/>
        <v>INDEPENDENT</v>
      </c>
    </row>
    <row r="257" spans="2:11" x14ac:dyDescent="0.25">
      <c r="B257" s="366">
        <v>252</v>
      </c>
      <c r="C257" s="367">
        <v>42885</v>
      </c>
      <c r="D257" s="352" t="s">
        <v>1140</v>
      </c>
      <c r="E257" s="353">
        <v>130315</v>
      </c>
      <c r="F257" s="353">
        <v>3457016</v>
      </c>
      <c r="G257" s="325" t="s">
        <v>13</v>
      </c>
      <c r="H257" s="352" t="s">
        <v>1063</v>
      </c>
      <c r="I257" s="355">
        <v>33000</v>
      </c>
      <c r="J257" s="352" t="s">
        <v>15</v>
      </c>
      <c r="K257" s="329" t="str">
        <f t="shared" si="6"/>
        <v>INDEPENDENT</v>
      </c>
    </row>
    <row r="258" spans="2:11" ht="16.5" thickBot="1" x14ac:dyDescent="0.3">
      <c r="B258" s="368">
        <v>253</v>
      </c>
      <c r="C258" s="369">
        <v>42885</v>
      </c>
      <c r="D258" s="356" t="s">
        <v>1315</v>
      </c>
      <c r="E258" s="357">
        <v>130318</v>
      </c>
      <c r="F258" s="357">
        <v>3457017</v>
      </c>
      <c r="G258" s="332" t="s">
        <v>13</v>
      </c>
      <c r="H258" s="356" t="s">
        <v>1107</v>
      </c>
      <c r="I258" s="359">
        <v>33000</v>
      </c>
      <c r="J258" s="356" t="s">
        <v>15</v>
      </c>
      <c r="K258" s="336" t="str">
        <f t="shared" si="6"/>
        <v>INDEPENDENT</v>
      </c>
    </row>
    <row r="259" spans="2:11" x14ac:dyDescent="0.25">
      <c r="B259" s="364">
        <v>254</v>
      </c>
      <c r="C259" s="395">
        <v>42886</v>
      </c>
      <c r="D259" s="348" t="s">
        <v>1171</v>
      </c>
      <c r="E259" s="349">
        <v>130342</v>
      </c>
      <c r="F259" s="349">
        <v>3457014</v>
      </c>
      <c r="G259" s="339" t="s">
        <v>13</v>
      </c>
      <c r="H259" s="339" t="s">
        <v>1317</v>
      </c>
      <c r="I259" s="351">
        <v>40000</v>
      </c>
      <c r="J259" s="339" t="s">
        <v>1039</v>
      </c>
      <c r="K259" s="343" t="str">
        <f t="shared" ref="K259:K267" si="7">IF(OR(D259="MOBIL",D259="CONOIL",D259="FORTE",D259="MRS",D259="OANDO",D259="TOTAL"),"MAJORS","INDEPENDENT")</f>
        <v>INDEPENDENT</v>
      </c>
    </row>
    <row r="260" spans="2:11" x14ac:dyDescent="0.25">
      <c r="B260" s="366">
        <v>255</v>
      </c>
      <c r="C260" s="367">
        <v>42886</v>
      </c>
      <c r="D260" s="352" t="s">
        <v>1318</v>
      </c>
      <c r="E260" s="353">
        <v>130361</v>
      </c>
      <c r="F260" s="353">
        <v>3456772</v>
      </c>
      <c r="G260" s="325" t="s">
        <v>13</v>
      </c>
      <c r="H260" s="325" t="s">
        <v>1072</v>
      </c>
      <c r="I260" s="355">
        <v>33000</v>
      </c>
      <c r="J260" s="352" t="s">
        <v>1614</v>
      </c>
      <c r="K260" s="329" t="str">
        <f t="shared" si="7"/>
        <v>INDEPENDENT</v>
      </c>
    </row>
    <row r="261" spans="2:11" x14ac:dyDescent="0.25">
      <c r="B261" s="366">
        <v>256</v>
      </c>
      <c r="C261" s="367">
        <v>42886</v>
      </c>
      <c r="D261" s="352" t="s">
        <v>1319</v>
      </c>
      <c r="E261" s="353">
        <v>130373</v>
      </c>
      <c r="F261" s="353">
        <v>3456865</v>
      </c>
      <c r="G261" s="325" t="s">
        <v>13</v>
      </c>
      <c r="H261" s="325" t="s">
        <v>1320</v>
      </c>
      <c r="I261" s="355">
        <v>33000</v>
      </c>
      <c r="J261" s="325" t="s">
        <v>30</v>
      </c>
      <c r="K261" s="329" t="str">
        <f t="shared" si="7"/>
        <v>INDEPENDENT</v>
      </c>
    </row>
    <row r="262" spans="2:11" x14ac:dyDescent="0.25">
      <c r="B262" s="366">
        <v>257</v>
      </c>
      <c r="C262" s="367">
        <v>42886</v>
      </c>
      <c r="D262" s="352" t="s">
        <v>1180</v>
      </c>
      <c r="E262" s="353">
        <v>130345</v>
      </c>
      <c r="F262" s="353">
        <v>3456861</v>
      </c>
      <c r="G262" s="325" t="s">
        <v>13</v>
      </c>
      <c r="H262" s="325" t="s">
        <v>235</v>
      </c>
      <c r="I262" s="355">
        <v>33000</v>
      </c>
      <c r="J262" s="325" t="s">
        <v>30</v>
      </c>
      <c r="K262" s="329" t="str">
        <f t="shared" si="7"/>
        <v>INDEPENDENT</v>
      </c>
    </row>
    <row r="263" spans="2:11" x14ac:dyDescent="0.25">
      <c r="B263" s="366">
        <v>258</v>
      </c>
      <c r="C263" s="367">
        <v>42886</v>
      </c>
      <c r="D263" s="352" t="s">
        <v>1321</v>
      </c>
      <c r="E263" s="353">
        <v>130340</v>
      </c>
      <c r="F263" s="353">
        <v>3456672</v>
      </c>
      <c r="G263" s="325" t="s">
        <v>13</v>
      </c>
      <c r="H263" s="325" t="s">
        <v>1322</v>
      </c>
      <c r="I263" s="355">
        <v>30000</v>
      </c>
      <c r="J263" s="325" t="s">
        <v>30</v>
      </c>
      <c r="K263" s="329" t="str">
        <f t="shared" si="7"/>
        <v>INDEPENDENT</v>
      </c>
    </row>
    <row r="264" spans="2:11" x14ac:dyDescent="0.25">
      <c r="B264" s="366">
        <v>259</v>
      </c>
      <c r="C264" s="367">
        <v>42886</v>
      </c>
      <c r="D264" s="352" t="s">
        <v>1297</v>
      </c>
      <c r="E264" s="353">
        <v>130388</v>
      </c>
      <c r="F264" s="353">
        <v>3456753</v>
      </c>
      <c r="G264" s="325" t="s">
        <v>13</v>
      </c>
      <c r="H264" s="325" t="s">
        <v>1323</v>
      </c>
      <c r="I264" s="355">
        <v>40000</v>
      </c>
      <c r="J264" s="325" t="s">
        <v>1039</v>
      </c>
      <c r="K264" s="329" t="str">
        <f t="shared" si="7"/>
        <v>INDEPENDENT</v>
      </c>
    </row>
    <row r="265" spans="2:11" x14ac:dyDescent="0.25">
      <c r="B265" s="366">
        <v>260</v>
      </c>
      <c r="C265" s="367">
        <v>42886</v>
      </c>
      <c r="D265" s="352" t="s">
        <v>1184</v>
      </c>
      <c r="E265" s="353">
        <v>130405</v>
      </c>
      <c r="F265" s="353">
        <v>3456819</v>
      </c>
      <c r="G265" s="325" t="s">
        <v>13</v>
      </c>
      <c r="H265" s="325" t="s">
        <v>1324</v>
      </c>
      <c r="I265" s="355">
        <v>33000</v>
      </c>
      <c r="J265" s="325" t="s">
        <v>30</v>
      </c>
      <c r="K265" s="329" t="str">
        <f t="shared" si="7"/>
        <v>INDEPENDENT</v>
      </c>
    </row>
    <row r="266" spans="2:11" x14ac:dyDescent="0.25">
      <c r="B266" s="366">
        <v>261</v>
      </c>
      <c r="C266" s="367">
        <v>42886</v>
      </c>
      <c r="D266" s="352" t="s">
        <v>1325</v>
      </c>
      <c r="E266" s="353">
        <v>130378</v>
      </c>
      <c r="F266" s="353">
        <v>3456769</v>
      </c>
      <c r="G266" s="325" t="s">
        <v>13</v>
      </c>
      <c r="H266" s="325" t="s">
        <v>1244</v>
      </c>
      <c r="I266" s="355">
        <v>33000</v>
      </c>
      <c r="J266" s="325" t="s">
        <v>30</v>
      </c>
      <c r="K266" s="329" t="str">
        <f t="shared" si="7"/>
        <v>INDEPENDENT</v>
      </c>
    </row>
    <row r="267" spans="2:11" ht="16.5" thickBot="1" x14ac:dyDescent="0.3">
      <c r="B267" s="368">
        <v>262</v>
      </c>
      <c r="C267" s="369">
        <v>42886</v>
      </c>
      <c r="D267" s="356" t="s">
        <v>1162</v>
      </c>
      <c r="E267" s="357">
        <v>130424</v>
      </c>
      <c r="F267" s="357">
        <v>3456789</v>
      </c>
      <c r="G267" s="332" t="s">
        <v>13</v>
      </c>
      <c r="H267" s="332" t="s">
        <v>1326</v>
      </c>
      <c r="I267" s="359">
        <v>30000</v>
      </c>
      <c r="J267" s="332" t="s">
        <v>30</v>
      </c>
      <c r="K267" s="336" t="str">
        <f t="shared" si="7"/>
        <v>INDEPENDENT</v>
      </c>
    </row>
    <row r="268" spans="2:11" x14ac:dyDescent="0.25">
      <c r="I268" s="479">
        <f>SUM(I6:I267)</f>
        <v>9819000</v>
      </c>
    </row>
  </sheetData>
  <autoFilter ref="B5:K267"/>
  <mergeCells count="2">
    <mergeCell ref="B1:K1"/>
    <mergeCell ref="B3:K3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52"/>
  <sheetViews>
    <sheetView topLeftCell="A16" zoomScale="40" zoomScaleNormal="40" workbookViewId="0">
      <selection activeCell="A55" sqref="A1:O55"/>
    </sheetView>
  </sheetViews>
  <sheetFormatPr defaultRowHeight="15" x14ac:dyDescent="0.25"/>
  <cols>
    <col min="1" max="1" width="7.140625" customWidth="1"/>
    <col min="2" max="2" width="13.42578125" customWidth="1"/>
    <col min="3" max="3" width="14.28515625" customWidth="1"/>
    <col min="4" max="4" width="16.5703125" customWidth="1"/>
    <col min="6" max="6" width="26" customWidth="1"/>
    <col min="7" max="7" width="11.28515625" customWidth="1"/>
    <col min="8" max="8" width="15.85546875" customWidth="1"/>
    <col min="9" max="9" width="13.42578125" customWidth="1"/>
    <col min="10" max="10" width="12.5703125" customWidth="1"/>
    <col min="11" max="11" width="13.28515625" customWidth="1"/>
    <col min="12" max="12" width="12.5703125" customWidth="1"/>
    <col min="13" max="13" width="9.28515625" customWidth="1"/>
    <col min="14" max="14" width="16.7109375" customWidth="1"/>
    <col min="15" max="15" width="12.85546875" customWidth="1"/>
  </cols>
  <sheetData>
    <row r="1" spans="1:15" ht="15.75" x14ac:dyDescent="0.25">
      <c r="A1" s="554" t="s">
        <v>51</v>
      </c>
      <c r="B1" s="555"/>
      <c r="C1" s="555"/>
      <c r="D1" s="555"/>
      <c r="E1" s="555"/>
      <c r="F1" s="555"/>
      <c r="G1" s="555"/>
      <c r="H1" s="555"/>
      <c r="I1" s="555"/>
      <c r="J1" s="555"/>
      <c r="K1" s="556"/>
      <c r="L1" s="81"/>
      <c r="M1" s="82"/>
      <c r="N1" s="83"/>
      <c r="O1" s="81"/>
    </row>
    <row r="2" spans="1:15" ht="30" x14ac:dyDescent="0.25">
      <c r="A2" s="83" t="s">
        <v>52</v>
      </c>
      <c r="B2" s="83" t="s">
        <v>68</v>
      </c>
      <c r="C2" s="83" t="s">
        <v>53</v>
      </c>
      <c r="D2" s="83" t="s">
        <v>11</v>
      </c>
      <c r="E2" s="83" t="s">
        <v>54</v>
      </c>
      <c r="F2" s="84" t="s">
        <v>55</v>
      </c>
      <c r="G2" s="85" t="s">
        <v>56</v>
      </c>
      <c r="H2" s="83" t="s">
        <v>57</v>
      </c>
      <c r="I2" s="83" t="s">
        <v>58</v>
      </c>
      <c r="J2" s="83" t="s">
        <v>59</v>
      </c>
      <c r="K2" s="83" t="s">
        <v>60</v>
      </c>
      <c r="L2" s="83" t="s">
        <v>61</v>
      </c>
      <c r="M2" s="82" t="s">
        <v>62</v>
      </c>
      <c r="N2" s="83" t="s">
        <v>63</v>
      </c>
      <c r="O2" s="83" t="s">
        <v>64</v>
      </c>
    </row>
    <row r="3" spans="1:15" ht="47.25" x14ac:dyDescent="0.25">
      <c r="A3" s="86"/>
      <c r="B3" s="87"/>
      <c r="C3" s="87"/>
      <c r="D3" s="557" t="s">
        <v>65</v>
      </c>
      <c r="E3" s="557"/>
      <c r="F3" s="79" t="s">
        <v>66</v>
      </c>
      <c r="G3" s="80"/>
      <c r="H3" s="80">
        <v>7585509</v>
      </c>
      <c r="I3" s="83"/>
      <c r="J3" s="83"/>
      <c r="K3" s="83"/>
      <c r="L3" s="83"/>
      <c r="M3" s="82" t="s">
        <v>67</v>
      </c>
      <c r="N3" s="83"/>
      <c r="O3" s="83"/>
    </row>
    <row r="5" spans="1:15" x14ac:dyDescent="0.25">
      <c r="A5" s="88">
        <v>1</v>
      </c>
      <c r="B5" s="89">
        <v>42881</v>
      </c>
      <c r="C5" s="88" t="s">
        <v>69</v>
      </c>
      <c r="D5" s="88" t="s">
        <v>70</v>
      </c>
      <c r="E5" s="88">
        <v>3456904</v>
      </c>
      <c r="F5" s="90" t="s">
        <v>71</v>
      </c>
      <c r="G5" s="91">
        <v>40000</v>
      </c>
      <c r="H5" s="91">
        <v>40000</v>
      </c>
      <c r="I5" s="92" t="s">
        <v>72</v>
      </c>
      <c r="J5" s="93" t="s">
        <v>73</v>
      </c>
      <c r="K5" s="88" t="s">
        <v>74</v>
      </c>
      <c r="L5" s="93" t="s">
        <v>75</v>
      </c>
      <c r="M5" s="94">
        <v>28966</v>
      </c>
      <c r="N5" s="88" t="s">
        <v>76</v>
      </c>
      <c r="O5" s="88" t="s">
        <v>77</v>
      </c>
    </row>
    <row r="6" spans="1:15" x14ac:dyDescent="0.25">
      <c r="A6" s="88">
        <v>2</v>
      </c>
      <c r="B6" s="89">
        <v>42881</v>
      </c>
      <c r="C6" s="88" t="s">
        <v>78</v>
      </c>
      <c r="D6" s="88" t="s">
        <v>70</v>
      </c>
      <c r="E6" s="88">
        <v>3456899</v>
      </c>
      <c r="F6" s="90" t="s">
        <v>79</v>
      </c>
      <c r="G6" s="91">
        <v>33000</v>
      </c>
      <c r="H6" s="91">
        <v>33000</v>
      </c>
      <c r="I6" s="92" t="s">
        <v>80</v>
      </c>
      <c r="J6" s="93" t="s">
        <v>81</v>
      </c>
      <c r="K6" s="88" t="s">
        <v>82</v>
      </c>
      <c r="L6" s="93" t="s">
        <v>83</v>
      </c>
      <c r="M6" s="94">
        <v>28962</v>
      </c>
      <c r="N6" s="88" t="s">
        <v>76</v>
      </c>
      <c r="O6" s="88" t="s">
        <v>77</v>
      </c>
    </row>
    <row r="7" spans="1:15" x14ac:dyDescent="0.25">
      <c r="A7" s="88">
        <v>3</v>
      </c>
      <c r="B7" s="89">
        <v>42881</v>
      </c>
      <c r="C7" s="88" t="s">
        <v>78</v>
      </c>
      <c r="D7" s="88" t="s">
        <v>70</v>
      </c>
      <c r="E7" s="88">
        <v>3456903</v>
      </c>
      <c r="F7" s="90" t="s">
        <v>84</v>
      </c>
      <c r="G7" s="91">
        <v>33000</v>
      </c>
      <c r="H7" s="91">
        <v>33000</v>
      </c>
      <c r="I7" s="92" t="s">
        <v>85</v>
      </c>
      <c r="J7" s="93" t="s">
        <v>83</v>
      </c>
      <c r="K7" s="88" t="s">
        <v>82</v>
      </c>
      <c r="L7" s="93" t="s">
        <v>83</v>
      </c>
      <c r="M7" s="94">
        <v>28972</v>
      </c>
      <c r="N7" s="88" t="s">
        <v>76</v>
      </c>
      <c r="O7" s="88" t="s">
        <v>77</v>
      </c>
    </row>
    <row r="8" spans="1:15" x14ac:dyDescent="0.25">
      <c r="A8" s="88">
        <v>4</v>
      </c>
      <c r="B8" s="89">
        <v>42881</v>
      </c>
      <c r="C8" s="88" t="s">
        <v>69</v>
      </c>
      <c r="D8" s="88" t="s">
        <v>70</v>
      </c>
      <c r="E8" s="88">
        <v>3456905</v>
      </c>
      <c r="F8" s="90" t="s">
        <v>86</v>
      </c>
      <c r="G8" s="91">
        <v>40000</v>
      </c>
      <c r="H8" s="91">
        <v>40000</v>
      </c>
      <c r="I8" s="92" t="s">
        <v>87</v>
      </c>
      <c r="J8" s="93" t="s">
        <v>88</v>
      </c>
      <c r="K8" s="88" t="s">
        <v>74</v>
      </c>
      <c r="L8" s="93" t="s">
        <v>75</v>
      </c>
      <c r="M8" s="94">
        <v>28968</v>
      </c>
      <c r="N8" s="88" t="s">
        <v>76</v>
      </c>
      <c r="O8" s="88" t="s">
        <v>77</v>
      </c>
    </row>
    <row r="9" spans="1:15" x14ac:dyDescent="0.25">
      <c r="A9" s="88">
        <v>5</v>
      </c>
      <c r="B9" s="89">
        <v>42881</v>
      </c>
      <c r="C9" s="88" t="s">
        <v>89</v>
      </c>
      <c r="D9" s="88" t="s">
        <v>70</v>
      </c>
      <c r="E9" s="88">
        <v>3456708</v>
      </c>
      <c r="F9" s="90" t="s">
        <v>90</v>
      </c>
      <c r="G9" s="91">
        <v>33000</v>
      </c>
      <c r="H9" s="91">
        <v>33000</v>
      </c>
      <c r="I9" s="92" t="s">
        <v>91</v>
      </c>
      <c r="J9" s="93" t="s">
        <v>92</v>
      </c>
      <c r="K9" s="88" t="s">
        <v>93</v>
      </c>
      <c r="L9" s="93" t="s">
        <v>94</v>
      </c>
      <c r="M9" s="94">
        <v>28971</v>
      </c>
      <c r="N9" s="88" t="s">
        <v>76</v>
      </c>
      <c r="O9" s="88" t="s">
        <v>77</v>
      </c>
    </row>
    <row r="10" spans="1:15" x14ac:dyDescent="0.25">
      <c r="A10" s="561" t="s">
        <v>95</v>
      </c>
      <c r="B10" s="562"/>
      <c r="C10" s="562"/>
      <c r="D10" s="562"/>
      <c r="E10" s="562"/>
      <c r="F10" s="563"/>
      <c r="G10" s="95">
        <f>SUM(G5:G9)</f>
        <v>179000</v>
      </c>
      <c r="H10" s="95">
        <f>SUM(H5:H9)</f>
        <v>179000</v>
      </c>
      <c r="I10" s="96"/>
      <c r="J10" s="97"/>
      <c r="K10" s="97"/>
      <c r="L10" s="97"/>
      <c r="M10" s="98"/>
      <c r="N10" s="97"/>
      <c r="O10" s="97"/>
    </row>
    <row r="12" spans="1:15" x14ac:dyDescent="0.25">
      <c r="A12" s="88">
        <v>1</v>
      </c>
      <c r="B12" s="89">
        <v>42882</v>
      </c>
      <c r="C12" s="88" t="s">
        <v>69</v>
      </c>
      <c r="D12" s="88" t="s">
        <v>70</v>
      </c>
      <c r="E12" s="88">
        <v>3456906</v>
      </c>
      <c r="F12" s="88" t="s">
        <v>86</v>
      </c>
      <c r="G12" s="91">
        <v>40000</v>
      </c>
      <c r="H12" s="91">
        <v>40000</v>
      </c>
      <c r="I12" s="92" t="s">
        <v>96</v>
      </c>
      <c r="J12" s="88" t="s">
        <v>97</v>
      </c>
      <c r="K12" s="88" t="s">
        <v>74</v>
      </c>
      <c r="L12" s="93" t="s">
        <v>75</v>
      </c>
      <c r="M12" s="93">
        <v>28984</v>
      </c>
      <c r="N12" s="88" t="s">
        <v>98</v>
      </c>
      <c r="O12" s="97" t="s">
        <v>77</v>
      </c>
    </row>
    <row r="13" spans="1:15" x14ac:dyDescent="0.25">
      <c r="A13" s="88">
        <v>2</v>
      </c>
      <c r="B13" s="89">
        <v>42882</v>
      </c>
      <c r="C13" s="88" t="s">
        <v>69</v>
      </c>
      <c r="D13" s="88" t="s">
        <v>70</v>
      </c>
      <c r="E13" s="88">
        <v>3456907</v>
      </c>
      <c r="F13" s="88" t="s">
        <v>99</v>
      </c>
      <c r="G13" s="91">
        <v>40000</v>
      </c>
      <c r="H13" s="91">
        <v>40000</v>
      </c>
      <c r="I13" s="92" t="s">
        <v>100</v>
      </c>
      <c r="J13" s="88" t="s">
        <v>101</v>
      </c>
      <c r="K13" s="88" t="s">
        <v>74</v>
      </c>
      <c r="L13" s="93" t="s">
        <v>75</v>
      </c>
      <c r="M13" s="93">
        <v>28988</v>
      </c>
      <c r="N13" s="88" t="s">
        <v>98</v>
      </c>
      <c r="O13" s="97" t="s">
        <v>77</v>
      </c>
    </row>
    <row r="14" spans="1:15" x14ac:dyDescent="0.25">
      <c r="A14" s="88">
        <v>3</v>
      </c>
      <c r="B14" s="89">
        <v>42882</v>
      </c>
      <c r="C14" s="88" t="s">
        <v>69</v>
      </c>
      <c r="D14" s="88" t="s">
        <v>70</v>
      </c>
      <c r="E14" s="88">
        <v>3456908</v>
      </c>
      <c r="F14" s="88" t="s">
        <v>102</v>
      </c>
      <c r="G14" s="91">
        <v>40000</v>
      </c>
      <c r="H14" s="91">
        <v>40000</v>
      </c>
      <c r="I14" s="92" t="s">
        <v>103</v>
      </c>
      <c r="J14" s="88" t="s">
        <v>104</v>
      </c>
      <c r="K14" s="88" t="s">
        <v>74</v>
      </c>
      <c r="L14" s="93" t="s">
        <v>75</v>
      </c>
      <c r="M14" s="93">
        <v>28986</v>
      </c>
      <c r="N14" s="88" t="s">
        <v>98</v>
      </c>
      <c r="O14" s="97" t="s">
        <v>77</v>
      </c>
    </row>
    <row r="15" spans="1:15" x14ac:dyDescent="0.25">
      <c r="A15" s="88">
        <v>4</v>
      </c>
      <c r="B15" s="89">
        <v>42882</v>
      </c>
      <c r="C15" s="88" t="s">
        <v>69</v>
      </c>
      <c r="D15" s="88" t="s">
        <v>70</v>
      </c>
      <c r="E15" s="88">
        <v>3456909</v>
      </c>
      <c r="F15" s="88" t="s">
        <v>71</v>
      </c>
      <c r="G15" s="91">
        <v>40000</v>
      </c>
      <c r="H15" s="91">
        <v>40000</v>
      </c>
      <c r="I15" s="92" t="s">
        <v>105</v>
      </c>
      <c r="J15" s="88" t="s">
        <v>106</v>
      </c>
      <c r="K15" s="88" t="s">
        <v>74</v>
      </c>
      <c r="L15" s="93" t="s">
        <v>75</v>
      </c>
      <c r="M15" s="93">
        <v>28990</v>
      </c>
      <c r="N15" s="88" t="s">
        <v>98</v>
      </c>
      <c r="O15" s="97" t="s">
        <v>77</v>
      </c>
    </row>
    <row r="16" spans="1:15" x14ac:dyDescent="0.25">
      <c r="A16" s="88">
        <v>5</v>
      </c>
      <c r="B16" s="89">
        <v>42882</v>
      </c>
      <c r="C16" s="88" t="s">
        <v>69</v>
      </c>
      <c r="D16" s="88" t="s">
        <v>70</v>
      </c>
      <c r="E16" s="88">
        <v>3456910</v>
      </c>
      <c r="F16" s="88" t="s">
        <v>107</v>
      </c>
      <c r="G16" s="91">
        <v>40000</v>
      </c>
      <c r="H16" s="91">
        <v>40000</v>
      </c>
      <c r="I16" s="92" t="s">
        <v>108</v>
      </c>
      <c r="J16" s="88" t="s">
        <v>109</v>
      </c>
      <c r="K16" s="88" t="s">
        <v>74</v>
      </c>
      <c r="L16" s="93" t="s">
        <v>75</v>
      </c>
      <c r="M16" s="93">
        <v>28992</v>
      </c>
      <c r="N16" s="88" t="s">
        <v>98</v>
      </c>
      <c r="O16" s="97" t="s">
        <v>77</v>
      </c>
    </row>
    <row r="17" spans="1:15" x14ac:dyDescent="0.25">
      <c r="A17" s="561" t="s">
        <v>95</v>
      </c>
      <c r="B17" s="562"/>
      <c r="C17" s="562"/>
      <c r="D17" s="562"/>
      <c r="E17" s="563"/>
      <c r="F17" s="95"/>
      <c r="G17" s="95">
        <f>SUM(G12:G16)</f>
        <v>200000</v>
      </c>
      <c r="H17" s="96">
        <f>SUM(H12:H16)</f>
        <v>200000</v>
      </c>
      <c r="I17" s="97"/>
      <c r="J17" s="97"/>
      <c r="K17" s="97"/>
      <c r="L17" s="98"/>
      <c r="M17" s="97"/>
      <c r="N17" s="97"/>
    </row>
    <row r="19" spans="1:15" x14ac:dyDescent="0.25">
      <c r="A19" s="99">
        <v>1</v>
      </c>
      <c r="B19" s="100">
        <v>42885</v>
      </c>
      <c r="C19" s="99" t="s">
        <v>69</v>
      </c>
      <c r="D19" s="99" t="s">
        <v>70</v>
      </c>
      <c r="E19" s="99">
        <v>3456912</v>
      </c>
      <c r="F19" s="101" t="s">
        <v>86</v>
      </c>
      <c r="G19" s="102">
        <v>40000</v>
      </c>
      <c r="H19" s="102">
        <v>40000</v>
      </c>
      <c r="I19" s="103" t="s">
        <v>87</v>
      </c>
      <c r="J19" s="99" t="s">
        <v>104</v>
      </c>
      <c r="K19" s="99" t="s">
        <v>74</v>
      </c>
      <c r="L19" s="99" t="s">
        <v>110</v>
      </c>
      <c r="M19" s="104">
        <v>29101</v>
      </c>
      <c r="N19" s="105" t="s">
        <v>98</v>
      </c>
      <c r="O19" s="99" t="s">
        <v>77</v>
      </c>
    </row>
    <row r="20" spans="1:15" x14ac:dyDescent="0.25">
      <c r="A20" s="99">
        <v>2</v>
      </c>
      <c r="B20" s="100">
        <v>42885</v>
      </c>
      <c r="C20" s="99" t="s">
        <v>111</v>
      </c>
      <c r="D20" s="99" t="s">
        <v>70</v>
      </c>
      <c r="E20" s="99">
        <v>3456990</v>
      </c>
      <c r="F20" s="101" t="s">
        <v>112</v>
      </c>
      <c r="G20" s="102">
        <v>45000</v>
      </c>
      <c r="H20" s="102">
        <v>45000</v>
      </c>
      <c r="I20" s="103" t="s">
        <v>113</v>
      </c>
      <c r="J20" s="99" t="s">
        <v>114</v>
      </c>
      <c r="K20" s="99" t="s">
        <v>115</v>
      </c>
      <c r="L20" s="99" t="s">
        <v>116</v>
      </c>
      <c r="M20" s="104">
        <v>29073</v>
      </c>
      <c r="N20" s="106" t="s">
        <v>117</v>
      </c>
      <c r="O20" s="99" t="s">
        <v>118</v>
      </c>
    </row>
    <row r="21" spans="1:15" x14ac:dyDescent="0.25">
      <c r="A21" s="99">
        <v>3</v>
      </c>
      <c r="B21" s="100">
        <v>42885</v>
      </c>
      <c r="C21" s="99" t="s">
        <v>111</v>
      </c>
      <c r="D21" s="99" t="s">
        <v>70</v>
      </c>
      <c r="E21" s="99">
        <v>3456995</v>
      </c>
      <c r="F21" s="101" t="s">
        <v>119</v>
      </c>
      <c r="G21" s="102">
        <v>45000</v>
      </c>
      <c r="H21" s="102">
        <v>45000</v>
      </c>
      <c r="I21" s="103" t="s">
        <v>120</v>
      </c>
      <c r="J21" s="99" t="s">
        <v>121</v>
      </c>
      <c r="K21" s="99" t="s">
        <v>115</v>
      </c>
      <c r="L21" s="99" t="s">
        <v>116</v>
      </c>
      <c r="M21" s="104">
        <v>29072</v>
      </c>
      <c r="N21" s="105" t="s">
        <v>98</v>
      </c>
      <c r="O21" s="99" t="s">
        <v>77</v>
      </c>
    </row>
    <row r="22" spans="1:15" x14ac:dyDescent="0.25">
      <c r="A22" s="99">
        <v>4</v>
      </c>
      <c r="B22" s="100">
        <v>42885</v>
      </c>
      <c r="C22" s="99" t="s">
        <v>111</v>
      </c>
      <c r="D22" s="99" t="s">
        <v>70</v>
      </c>
      <c r="E22" s="99">
        <v>3456999</v>
      </c>
      <c r="F22" s="101" t="s">
        <v>122</v>
      </c>
      <c r="G22" s="102">
        <v>45000</v>
      </c>
      <c r="H22" s="102">
        <v>45000</v>
      </c>
      <c r="I22" s="103" t="s">
        <v>123</v>
      </c>
      <c r="J22" s="99" t="s">
        <v>124</v>
      </c>
      <c r="K22" s="99" t="s">
        <v>115</v>
      </c>
      <c r="L22" s="99" t="s">
        <v>116</v>
      </c>
      <c r="M22" s="104">
        <v>29070</v>
      </c>
      <c r="N22" s="105" t="s">
        <v>98</v>
      </c>
      <c r="O22" s="99" t="s">
        <v>77</v>
      </c>
    </row>
    <row r="23" spans="1:15" x14ac:dyDescent="0.25">
      <c r="A23" s="99">
        <v>5</v>
      </c>
      <c r="B23" s="100">
        <v>42885</v>
      </c>
      <c r="C23" s="99" t="s">
        <v>78</v>
      </c>
      <c r="D23" s="99" t="s">
        <v>70</v>
      </c>
      <c r="E23" s="99">
        <v>3456709</v>
      </c>
      <c r="F23" s="101" t="s">
        <v>125</v>
      </c>
      <c r="G23" s="102">
        <v>40000</v>
      </c>
      <c r="H23" s="102">
        <v>40000</v>
      </c>
      <c r="I23" s="103" t="s">
        <v>126</v>
      </c>
      <c r="J23" s="99" t="s">
        <v>127</v>
      </c>
      <c r="K23" s="99" t="s">
        <v>82</v>
      </c>
      <c r="L23" s="99" t="s">
        <v>128</v>
      </c>
      <c r="M23" s="104">
        <v>29064</v>
      </c>
      <c r="N23" s="105" t="s">
        <v>98</v>
      </c>
      <c r="O23" s="99" t="s">
        <v>77</v>
      </c>
    </row>
    <row r="24" spans="1:15" x14ac:dyDescent="0.25">
      <c r="A24" s="99">
        <v>6</v>
      </c>
      <c r="B24" s="100">
        <v>42885</v>
      </c>
      <c r="C24" s="99" t="s">
        <v>78</v>
      </c>
      <c r="D24" s="99" t="s">
        <v>70</v>
      </c>
      <c r="E24" s="99">
        <v>3456710</v>
      </c>
      <c r="F24" s="101" t="s">
        <v>129</v>
      </c>
      <c r="G24" s="102">
        <v>33000</v>
      </c>
      <c r="H24" s="102">
        <v>33000</v>
      </c>
      <c r="I24" s="103" t="s">
        <v>82</v>
      </c>
      <c r="J24" s="99" t="s">
        <v>130</v>
      </c>
      <c r="K24" s="99" t="s">
        <v>82</v>
      </c>
      <c r="L24" s="99" t="s">
        <v>128</v>
      </c>
      <c r="M24" s="104">
        <v>29063</v>
      </c>
      <c r="N24" s="105" t="s">
        <v>98</v>
      </c>
      <c r="O24" s="99" t="s">
        <v>77</v>
      </c>
    </row>
    <row r="25" spans="1:15" x14ac:dyDescent="0.25">
      <c r="A25" s="99">
        <v>7</v>
      </c>
      <c r="B25" s="100">
        <v>42885</v>
      </c>
      <c r="C25" s="99" t="s">
        <v>69</v>
      </c>
      <c r="D25" s="99" t="s">
        <v>70</v>
      </c>
      <c r="E25" s="99">
        <v>3456911</v>
      </c>
      <c r="F25" s="101" t="s">
        <v>71</v>
      </c>
      <c r="G25" s="102">
        <v>40000</v>
      </c>
      <c r="H25" s="102">
        <v>40000</v>
      </c>
      <c r="I25" s="103" t="s">
        <v>131</v>
      </c>
      <c r="J25" s="99" t="s">
        <v>132</v>
      </c>
      <c r="K25" s="99" t="s">
        <v>74</v>
      </c>
      <c r="L25" s="99" t="s">
        <v>110</v>
      </c>
      <c r="M25" s="104">
        <v>29102</v>
      </c>
      <c r="N25" s="105" t="s">
        <v>98</v>
      </c>
      <c r="O25" s="99" t="s">
        <v>77</v>
      </c>
    </row>
    <row r="26" spans="1:15" x14ac:dyDescent="0.25">
      <c r="A26" s="99">
        <v>8</v>
      </c>
      <c r="B26" s="100">
        <v>42885</v>
      </c>
      <c r="C26" s="99" t="s">
        <v>111</v>
      </c>
      <c r="D26" s="99" t="s">
        <v>70</v>
      </c>
      <c r="E26" s="99">
        <v>3457002</v>
      </c>
      <c r="F26" s="101" t="s">
        <v>133</v>
      </c>
      <c r="G26" s="102">
        <v>45000</v>
      </c>
      <c r="H26" s="102">
        <v>45000</v>
      </c>
      <c r="I26" s="103" t="s">
        <v>134</v>
      </c>
      <c r="J26" s="99" t="s">
        <v>135</v>
      </c>
      <c r="K26" s="99" t="s">
        <v>115</v>
      </c>
      <c r="L26" s="99" t="s">
        <v>116</v>
      </c>
      <c r="M26" s="104">
        <v>29075</v>
      </c>
      <c r="N26" s="105" t="s">
        <v>98</v>
      </c>
      <c r="O26" s="99" t="s">
        <v>77</v>
      </c>
    </row>
    <row r="27" spans="1:15" x14ac:dyDescent="0.25">
      <c r="A27" s="99">
        <v>9</v>
      </c>
      <c r="B27" s="100">
        <v>42885</v>
      </c>
      <c r="C27" s="99" t="s">
        <v>69</v>
      </c>
      <c r="D27" s="99" t="s">
        <v>70</v>
      </c>
      <c r="E27" s="99">
        <v>3456914</v>
      </c>
      <c r="F27" s="101" t="s">
        <v>136</v>
      </c>
      <c r="G27" s="102">
        <v>40000</v>
      </c>
      <c r="H27" s="102">
        <v>40000</v>
      </c>
      <c r="I27" s="103" t="s">
        <v>137</v>
      </c>
      <c r="J27" s="99" t="s">
        <v>138</v>
      </c>
      <c r="K27" s="99" t="s">
        <v>74</v>
      </c>
      <c r="L27" s="99" t="s">
        <v>110</v>
      </c>
      <c r="M27" s="104">
        <v>29103</v>
      </c>
      <c r="N27" s="105" t="s">
        <v>98</v>
      </c>
      <c r="O27" s="99" t="s">
        <v>77</v>
      </c>
    </row>
    <row r="28" spans="1:15" x14ac:dyDescent="0.25">
      <c r="A28" s="99">
        <v>10</v>
      </c>
      <c r="B28" s="100">
        <v>42885</v>
      </c>
      <c r="C28" s="99" t="s">
        <v>69</v>
      </c>
      <c r="D28" s="99" t="s">
        <v>70</v>
      </c>
      <c r="E28" s="99">
        <v>3456913</v>
      </c>
      <c r="F28" s="101" t="s">
        <v>139</v>
      </c>
      <c r="G28" s="102">
        <v>40000</v>
      </c>
      <c r="H28" s="102">
        <v>40000</v>
      </c>
      <c r="I28" s="103" t="s">
        <v>140</v>
      </c>
      <c r="J28" s="99" t="s">
        <v>141</v>
      </c>
      <c r="K28" s="99" t="s">
        <v>74</v>
      </c>
      <c r="L28" s="99" t="s">
        <v>110</v>
      </c>
      <c r="M28" s="104">
        <v>29106</v>
      </c>
      <c r="N28" s="105" t="s">
        <v>98</v>
      </c>
      <c r="O28" s="99" t="s">
        <v>77</v>
      </c>
    </row>
    <row r="29" spans="1:15" x14ac:dyDescent="0.25">
      <c r="A29" s="99">
        <v>11</v>
      </c>
      <c r="B29" s="100">
        <v>42885</v>
      </c>
      <c r="C29" s="99" t="s">
        <v>111</v>
      </c>
      <c r="D29" s="99" t="s">
        <v>70</v>
      </c>
      <c r="E29" s="99">
        <v>3457012</v>
      </c>
      <c r="F29" s="101" t="s">
        <v>142</v>
      </c>
      <c r="G29" s="102">
        <v>45000</v>
      </c>
      <c r="H29" s="102">
        <v>45000</v>
      </c>
      <c r="I29" s="103" t="s">
        <v>143</v>
      </c>
      <c r="J29" s="99" t="s">
        <v>144</v>
      </c>
      <c r="K29" s="99" t="s">
        <v>115</v>
      </c>
      <c r="L29" s="99" t="s">
        <v>116</v>
      </c>
      <c r="M29" s="104">
        <v>29105</v>
      </c>
      <c r="N29" s="105" t="s">
        <v>98</v>
      </c>
      <c r="O29" s="99" t="s">
        <v>77</v>
      </c>
    </row>
    <row r="30" spans="1:15" x14ac:dyDescent="0.25">
      <c r="A30" s="99">
        <v>12</v>
      </c>
      <c r="B30" s="100">
        <v>42885</v>
      </c>
      <c r="C30" s="99" t="s">
        <v>111</v>
      </c>
      <c r="D30" s="99" t="s">
        <v>70</v>
      </c>
      <c r="E30" s="99">
        <v>3457001</v>
      </c>
      <c r="F30" s="101" t="s">
        <v>145</v>
      </c>
      <c r="G30" s="102">
        <v>45000</v>
      </c>
      <c r="H30" s="102">
        <v>45000</v>
      </c>
      <c r="I30" s="103" t="s">
        <v>146</v>
      </c>
      <c r="J30" s="99" t="s">
        <v>147</v>
      </c>
      <c r="K30" s="99" t="s">
        <v>115</v>
      </c>
      <c r="L30" s="99" t="s">
        <v>116</v>
      </c>
      <c r="M30" s="104">
        <v>29107</v>
      </c>
      <c r="N30" s="105" t="s">
        <v>98</v>
      </c>
      <c r="O30" s="99" t="s">
        <v>77</v>
      </c>
    </row>
    <row r="31" spans="1:15" x14ac:dyDescent="0.25">
      <c r="A31" s="99">
        <v>13</v>
      </c>
      <c r="B31" s="100">
        <v>42885</v>
      </c>
      <c r="C31" s="99" t="s">
        <v>111</v>
      </c>
      <c r="D31" s="99" t="s">
        <v>70</v>
      </c>
      <c r="E31" s="99">
        <v>3457000</v>
      </c>
      <c r="F31" s="101" t="s">
        <v>148</v>
      </c>
      <c r="G31" s="102">
        <v>45000</v>
      </c>
      <c r="H31" s="102">
        <v>45000</v>
      </c>
      <c r="I31" s="103" t="s">
        <v>149</v>
      </c>
      <c r="J31" s="99" t="s">
        <v>147</v>
      </c>
      <c r="K31" s="99" t="s">
        <v>115</v>
      </c>
      <c r="L31" s="99" t="s">
        <v>116</v>
      </c>
      <c r="M31" s="104">
        <v>29108</v>
      </c>
      <c r="N31" s="105" t="s">
        <v>98</v>
      </c>
      <c r="O31" s="99" t="s">
        <v>77</v>
      </c>
    </row>
    <row r="32" spans="1:15" x14ac:dyDescent="0.25">
      <c r="A32" s="99">
        <v>14</v>
      </c>
      <c r="B32" s="100">
        <v>42885</v>
      </c>
      <c r="C32" s="99" t="s">
        <v>111</v>
      </c>
      <c r="D32" s="99" t="s">
        <v>70</v>
      </c>
      <c r="E32" s="99">
        <v>3456997</v>
      </c>
      <c r="F32" s="101" t="s">
        <v>150</v>
      </c>
      <c r="G32" s="102">
        <v>45000</v>
      </c>
      <c r="H32" s="102">
        <v>45000</v>
      </c>
      <c r="I32" s="103" t="s">
        <v>151</v>
      </c>
      <c r="J32" s="99" t="s">
        <v>152</v>
      </c>
      <c r="K32" s="99" t="s">
        <v>115</v>
      </c>
      <c r="L32" s="99" t="s">
        <v>116</v>
      </c>
      <c r="M32" s="104">
        <v>29104</v>
      </c>
      <c r="N32" s="105" t="s">
        <v>98</v>
      </c>
      <c r="O32" s="99" t="s">
        <v>77</v>
      </c>
    </row>
    <row r="33" spans="1:15" x14ac:dyDescent="0.25">
      <c r="A33" s="99">
        <v>15</v>
      </c>
      <c r="B33" s="100">
        <v>42885</v>
      </c>
      <c r="C33" s="99" t="s">
        <v>111</v>
      </c>
      <c r="D33" s="99" t="s">
        <v>70</v>
      </c>
      <c r="E33" s="99">
        <v>3456991</v>
      </c>
      <c r="F33" s="101" t="s">
        <v>153</v>
      </c>
      <c r="G33" s="102">
        <v>45000</v>
      </c>
      <c r="H33" s="102">
        <v>45000</v>
      </c>
      <c r="I33" s="103" t="s">
        <v>154</v>
      </c>
      <c r="J33" s="99" t="s">
        <v>155</v>
      </c>
      <c r="K33" s="99" t="s">
        <v>115</v>
      </c>
      <c r="L33" s="99" t="s">
        <v>116</v>
      </c>
      <c r="M33" s="104">
        <v>29110</v>
      </c>
      <c r="N33" s="105" t="s">
        <v>117</v>
      </c>
      <c r="O33" s="99" t="s">
        <v>118</v>
      </c>
    </row>
    <row r="34" spans="1:15" x14ac:dyDescent="0.25">
      <c r="A34" s="99">
        <v>16</v>
      </c>
      <c r="B34" s="100">
        <v>42885</v>
      </c>
      <c r="C34" s="99" t="s">
        <v>111</v>
      </c>
      <c r="D34" s="99" t="s">
        <v>70</v>
      </c>
      <c r="E34" s="99">
        <v>3456996</v>
      </c>
      <c r="F34" s="101" t="s">
        <v>156</v>
      </c>
      <c r="G34" s="102">
        <v>45000</v>
      </c>
      <c r="H34" s="102">
        <v>45000</v>
      </c>
      <c r="I34" s="103" t="s">
        <v>157</v>
      </c>
      <c r="J34" s="99" t="s">
        <v>158</v>
      </c>
      <c r="K34" s="99" t="s">
        <v>115</v>
      </c>
      <c r="L34" s="99" t="s">
        <v>116</v>
      </c>
      <c r="M34" s="104">
        <v>29111</v>
      </c>
      <c r="N34" s="105" t="s">
        <v>98</v>
      </c>
      <c r="O34" s="99" t="s">
        <v>77</v>
      </c>
    </row>
    <row r="35" spans="1:15" ht="15.75" x14ac:dyDescent="0.25">
      <c r="A35" s="558" t="s">
        <v>159</v>
      </c>
      <c r="B35" s="559"/>
      <c r="C35" s="559"/>
      <c r="D35" s="559"/>
      <c r="E35" s="559"/>
      <c r="F35" s="560"/>
      <c r="G35" s="107">
        <f>SUM(G19:G34)</f>
        <v>683000</v>
      </c>
      <c r="H35" s="107">
        <f>SUM(H19:H34)</f>
        <v>683000</v>
      </c>
      <c r="I35" s="108"/>
      <c r="J35" s="78"/>
      <c r="K35" s="78"/>
      <c r="L35" s="78"/>
      <c r="M35" s="109"/>
      <c r="N35" s="77"/>
      <c r="O35" s="78"/>
    </row>
    <row r="37" spans="1:15" x14ac:dyDescent="0.25">
      <c r="A37" s="99">
        <v>1</v>
      </c>
      <c r="B37" s="100">
        <v>42886</v>
      </c>
      <c r="C37" s="99" t="s">
        <v>160</v>
      </c>
      <c r="D37" s="99" t="s">
        <v>70</v>
      </c>
      <c r="E37" s="99">
        <v>3456992</v>
      </c>
      <c r="F37" s="101" t="s">
        <v>161</v>
      </c>
      <c r="G37" s="102">
        <v>45000</v>
      </c>
      <c r="H37" s="102">
        <v>45000</v>
      </c>
      <c r="I37" s="103" t="s">
        <v>162</v>
      </c>
      <c r="J37" s="99" t="s">
        <v>163</v>
      </c>
      <c r="K37" s="99" t="s">
        <v>115</v>
      </c>
      <c r="L37" s="99" t="s">
        <v>116</v>
      </c>
      <c r="M37" s="104">
        <v>29116</v>
      </c>
      <c r="N37" s="105" t="s">
        <v>164</v>
      </c>
      <c r="O37" s="99" t="s">
        <v>165</v>
      </c>
    </row>
    <row r="38" spans="1:15" x14ac:dyDescent="0.25">
      <c r="A38" s="99">
        <v>2</v>
      </c>
      <c r="B38" s="100">
        <v>42886</v>
      </c>
      <c r="C38" s="99" t="s">
        <v>160</v>
      </c>
      <c r="D38" s="99" t="s">
        <v>70</v>
      </c>
      <c r="E38" s="99">
        <v>3457003</v>
      </c>
      <c r="F38" s="101" t="s">
        <v>166</v>
      </c>
      <c r="G38" s="102">
        <v>45000</v>
      </c>
      <c r="H38" s="102">
        <v>45000</v>
      </c>
      <c r="I38" s="103" t="s">
        <v>167</v>
      </c>
      <c r="J38" s="99" t="s">
        <v>168</v>
      </c>
      <c r="K38" s="99" t="s">
        <v>115</v>
      </c>
      <c r="L38" s="99" t="s">
        <v>116</v>
      </c>
      <c r="M38" s="104">
        <v>29115</v>
      </c>
      <c r="N38" s="105" t="s">
        <v>98</v>
      </c>
      <c r="O38" s="99" t="s">
        <v>77</v>
      </c>
    </row>
    <row r="39" spans="1:15" x14ac:dyDescent="0.25">
      <c r="A39" s="99">
        <v>3</v>
      </c>
      <c r="B39" s="100">
        <v>42886</v>
      </c>
      <c r="C39" s="99" t="s">
        <v>160</v>
      </c>
      <c r="D39" s="99" t="s">
        <v>70</v>
      </c>
      <c r="E39" s="99">
        <v>3457004</v>
      </c>
      <c r="F39" s="101" t="s">
        <v>169</v>
      </c>
      <c r="G39" s="102">
        <v>45000</v>
      </c>
      <c r="H39" s="102">
        <v>45000</v>
      </c>
      <c r="I39" s="103" t="s">
        <v>170</v>
      </c>
      <c r="J39" s="99" t="s">
        <v>171</v>
      </c>
      <c r="K39" s="99" t="s">
        <v>115</v>
      </c>
      <c r="L39" s="99" t="s">
        <v>116</v>
      </c>
      <c r="M39" s="104">
        <v>29114</v>
      </c>
      <c r="N39" s="105" t="s">
        <v>98</v>
      </c>
      <c r="O39" s="99" t="s">
        <v>77</v>
      </c>
    </row>
    <row r="40" spans="1:15" x14ac:dyDescent="0.25">
      <c r="A40" s="99">
        <v>4</v>
      </c>
      <c r="B40" s="100">
        <v>42886</v>
      </c>
      <c r="C40" s="99" t="s">
        <v>160</v>
      </c>
      <c r="D40" s="99" t="s">
        <v>70</v>
      </c>
      <c r="E40" s="99">
        <v>3457006</v>
      </c>
      <c r="F40" s="101" t="s">
        <v>172</v>
      </c>
      <c r="G40" s="102">
        <v>45000</v>
      </c>
      <c r="H40" s="102">
        <v>45000</v>
      </c>
      <c r="I40" s="103" t="s">
        <v>173</v>
      </c>
      <c r="J40" s="99" t="s">
        <v>174</v>
      </c>
      <c r="K40" s="99" t="s">
        <v>115</v>
      </c>
      <c r="L40" s="99" t="s">
        <v>116</v>
      </c>
      <c r="M40" s="104">
        <v>29113</v>
      </c>
      <c r="N40" s="105" t="s">
        <v>164</v>
      </c>
      <c r="O40" s="99" t="s">
        <v>165</v>
      </c>
    </row>
    <row r="41" spans="1:15" x14ac:dyDescent="0.25">
      <c r="A41" s="99">
        <v>5</v>
      </c>
      <c r="B41" s="100">
        <v>42886</v>
      </c>
      <c r="C41" s="99" t="s">
        <v>160</v>
      </c>
      <c r="D41" s="99" t="s">
        <v>70</v>
      </c>
      <c r="E41" s="99">
        <v>3457005</v>
      </c>
      <c r="F41" s="101" t="s">
        <v>175</v>
      </c>
      <c r="G41" s="102">
        <v>45000</v>
      </c>
      <c r="H41" s="102">
        <v>45000</v>
      </c>
      <c r="I41" s="103" t="s">
        <v>176</v>
      </c>
      <c r="J41" s="99" t="s">
        <v>177</v>
      </c>
      <c r="K41" s="99" t="s">
        <v>115</v>
      </c>
      <c r="L41" s="99" t="s">
        <v>116</v>
      </c>
      <c r="M41" s="104">
        <v>29112</v>
      </c>
      <c r="N41" s="105" t="s">
        <v>164</v>
      </c>
      <c r="O41" s="99" t="s">
        <v>165</v>
      </c>
    </row>
    <row r="42" spans="1:15" x14ac:dyDescent="0.25">
      <c r="A42" s="99">
        <v>6</v>
      </c>
      <c r="B42" s="100">
        <v>42886</v>
      </c>
      <c r="C42" s="99" t="s">
        <v>160</v>
      </c>
      <c r="D42" s="99" t="s">
        <v>70</v>
      </c>
      <c r="E42" s="99">
        <v>3456994</v>
      </c>
      <c r="F42" s="101" t="s">
        <v>178</v>
      </c>
      <c r="G42" s="102">
        <v>45000</v>
      </c>
      <c r="H42" s="102">
        <v>45000</v>
      </c>
      <c r="I42" s="103" t="s">
        <v>179</v>
      </c>
      <c r="J42" s="99" t="s">
        <v>147</v>
      </c>
      <c r="K42" s="99" t="s">
        <v>115</v>
      </c>
      <c r="L42" s="99" t="s">
        <v>116</v>
      </c>
      <c r="M42" s="104">
        <v>29125</v>
      </c>
      <c r="N42" s="105" t="s">
        <v>98</v>
      </c>
      <c r="O42" s="99" t="s">
        <v>77</v>
      </c>
    </row>
    <row r="43" spans="1:15" x14ac:dyDescent="0.25">
      <c r="A43" s="99">
        <v>7</v>
      </c>
      <c r="B43" s="100">
        <v>42886</v>
      </c>
      <c r="C43" s="99" t="s">
        <v>160</v>
      </c>
      <c r="D43" s="99" t="s">
        <v>70</v>
      </c>
      <c r="E43" s="99">
        <v>3457013</v>
      </c>
      <c r="F43" s="101" t="s">
        <v>180</v>
      </c>
      <c r="G43" s="102">
        <v>45000</v>
      </c>
      <c r="H43" s="102">
        <v>45000</v>
      </c>
      <c r="I43" s="103" t="s">
        <v>179</v>
      </c>
      <c r="J43" s="99" t="s">
        <v>181</v>
      </c>
      <c r="K43" s="99" t="s">
        <v>115</v>
      </c>
      <c r="L43" s="99" t="s">
        <v>116</v>
      </c>
      <c r="M43" s="104">
        <v>29121</v>
      </c>
      <c r="N43" s="105" t="s">
        <v>98</v>
      </c>
      <c r="O43" s="99" t="s">
        <v>77</v>
      </c>
    </row>
    <row r="44" spans="1:15" x14ac:dyDescent="0.25">
      <c r="A44" s="99">
        <v>8</v>
      </c>
      <c r="B44" s="100">
        <v>42886</v>
      </c>
      <c r="C44" s="99" t="s">
        <v>78</v>
      </c>
      <c r="D44" s="99" t="s">
        <v>70</v>
      </c>
      <c r="E44" s="99">
        <v>3456900</v>
      </c>
      <c r="F44" s="101" t="s">
        <v>125</v>
      </c>
      <c r="G44" s="102">
        <v>40000</v>
      </c>
      <c r="H44" s="102">
        <v>40000</v>
      </c>
      <c r="I44" s="103" t="s">
        <v>126</v>
      </c>
      <c r="J44" s="99" t="s">
        <v>128</v>
      </c>
      <c r="K44" s="99" t="s">
        <v>82</v>
      </c>
      <c r="L44" s="99" t="s">
        <v>182</v>
      </c>
      <c r="M44" s="104">
        <v>29120</v>
      </c>
      <c r="N44" s="105" t="s">
        <v>98</v>
      </c>
      <c r="O44" s="99" t="s">
        <v>77</v>
      </c>
    </row>
    <row r="45" spans="1:15" x14ac:dyDescent="0.25">
      <c r="A45" s="99">
        <v>9</v>
      </c>
      <c r="B45" s="100">
        <v>42886</v>
      </c>
      <c r="C45" s="99" t="s">
        <v>160</v>
      </c>
      <c r="D45" s="99" t="s">
        <v>70</v>
      </c>
      <c r="E45" s="99">
        <v>3456993</v>
      </c>
      <c r="F45" s="101" t="s">
        <v>183</v>
      </c>
      <c r="G45" s="102">
        <v>45000</v>
      </c>
      <c r="H45" s="102">
        <v>45000</v>
      </c>
      <c r="I45" s="103" t="s">
        <v>184</v>
      </c>
      <c r="J45" s="99" t="s">
        <v>185</v>
      </c>
      <c r="K45" s="99" t="s">
        <v>115</v>
      </c>
      <c r="L45" s="99" t="s">
        <v>116</v>
      </c>
      <c r="M45" s="104">
        <v>29130</v>
      </c>
      <c r="N45" s="105" t="s">
        <v>164</v>
      </c>
      <c r="O45" s="99" t="s">
        <v>165</v>
      </c>
    </row>
    <row r="46" spans="1:15" x14ac:dyDescent="0.25">
      <c r="A46" s="99">
        <v>10</v>
      </c>
      <c r="B46" s="100">
        <v>42886</v>
      </c>
      <c r="C46" s="99" t="s">
        <v>69</v>
      </c>
      <c r="D46" s="99" t="s">
        <v>70</v>
      </c>
      <c r="E46" s="99">
        <v>3456915</v>
      </c>
      <c r="F46" s="101" t="s">
        <v>102</v>
      </c>
      <c r="G46" s="102">
        <v>40000</v>
      </c>
      <c r="H46" s="102">
        <v>40000</v>
      </c>
      <c r="I46" s="103" t="s">
        <v>103</v>
      </c>
      <c r="J46" s="99" t="s">
        <v>186</v>
      </c>
      <c r="K46" s="99" t="s">
        <v>74</v>
      </c>
      <c r="L46" s="99" t="s">
        <v>187</v>
      </c>
      <c r="M46" s="104">
        <v>29129</v>
      </c>
      <c r="N46" s="105" t="s">
        <v>98</v>
      </c>
      <c r="O46" s="99" t="s">
        <v>77</v>
      </c>
    </row>
    <row r="47" spans="1:15" x14ac:dyDescent="0.25">
      <c r="A47" s="99">
        <v>11</v>
      </c>
      <c r="B47" s="100">
        <v>42886</v>
      </c>
      <c r="C47" s="99" t="s">
        <v>69</v>
      </c>
      <c r="D47" s="99" t="s">
        <v>70</v>
      </c>
      <c r="E47" s="99">
        <v>3456916</v>
      </c>
      <c r="F47" s="101" t="s">
        <v>107</v>
      </c>
      <c r="G47" s="102">
        <v>40000</v>
      </c>
      <c r="H47" s="102">
        <v>40000</v>
      </c>
      <c r="I47" s="103" t="s">
        <v>188</v>
      </c>
      <c r="J47" s="99" t="s">
        <v>189</v>
      </c>
      <c r="K47" s="99" t="s">
        <v>74</v>
      </c>
      <c r="L47" s="99" t="s">
        <v>187</v>
      </c>
      <c r="M47" s="104">
        <v>29132</v>
      </c>
      <c r="N47" s="105" t="s">
        <v>98</v>
      </c>
      <c r="O47" s="99" t="s">
        <v>77</v>
      </c>
    </row>
    <row r="48" spans="1:15" ht="15.75" x14ac:dyDescent="0.25">
      <c r="A48" s="558" t="s">
        <v>190</v>
      </c>
      <c r="B48" s="559"/>
      <c r="C48" s="559"/>
      <c r="D48" s="559"/>
      <c r="E48" s="559"/>
      <c r="F48" s="560"/>
      <c r="G48" s="95">
        <f>SUM(G37:G47)</f>
        <v>480000</v>
      </c>
      <c r="H48" s="107">
        <f>SUM(H37:H47)</f>
        <v>480000</v>
      </c>
      <c r="I48" s="108"/>
      <c r="J48" s="78"/>
      <c r="K48" s="78"/>
      <c r="L48" s="78"/>
      <c r="M48" s="109"/>
      <c r="N48" s="77"/>
      <c r="O48" s="78"/>
    </row>
    <row r="52" spans="3:7" ht="15.75" x14ac:dyDescent="0.25">
      <c r="C52" s="553" t="s">
        <v>191</v>
      </c>
      <c r="D52" s="553"/>
      <c r="E52" s="553"/>
      <c r="F52" s="110">
        <f>SUM(H48,H35,H17,H10)</f>
        <v>1542000</v>
      </c>
      <c r="G52" s="111" t="s">
        <v>192</v>
      </c>
    </row>
  </sheetData>
  <mergeCells count="7">
    <mergeCell ref="C52:E52"/>
    <mergeCell ref="A1:K1"/>
    <mergeCell ref="D3:E3"/>
    <mergeCell ref="A48:F48"/>
    <mergeCell ref="A10:F10"/>
    <mergeCell ref="A17:E17"/>
    <mergeCell ref="A35:F35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6"/>
  <sheetViews>
    <sheetView zoomScale="85" zoomScaleNormal="85" workbookViewId="0">
      <selection activeCell="B3" sqref="B3"/>
    </sheetView>
  </sheetViews>
  <sheetFormatPr defaultRowHeight="15" x14ac:dyDescent="0.25"/>
  <cols>
    <col min="2" max="2" width="13.140625" bestFit="1" customWidth="1"/>
    <col min="3" max="3" width="25" bestFit="1" customWidth="1"/>
  </cols>
  <sheetData>
    <row r="2" spans="2:3" ht="15.75" thickBot="1" x14ac:dyDescent="0.3"/>
    <row r="3" spans="2:3" ht="15.75" thickBot="1" x14ac:dyDescent="0.3">
      <c r="B3" s="429" t="s">
        <v>1610</v>
      </c>
      <c r="C3" s="430" t="s">
        <v>1616</v>
      </c>
    </row>
    <row r="4" spans="2:3" x14ac:dyDescent="0.25">
      <c r="B4" s="306" t="s">
        <v>1310</v>
      </c>
      <c r="C4" s="308">
        <v>1272000</v>
      </c>
    </row>
    <row r="5" spans="2:3" ht="15.75" thickBot="1" x14ac:dyDescent="0.3">
      <c r="B5" s="311" t="s">
        <v>1059</v>
      </c>
      <c r="C5" s="313">
        <v>270000</v>
      </c>
    </row>
    <row r="6" spans="2:3" ht="15.75" thickBot="1" x14ac:dyDescent="0.3">
      <c r="B6" s="431" t="s">
        <v>1611</v>
      </c>
      <c r="C6" s="432">
        <v>1542000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K40"/>
  <sheetViews>
    <sheetView topLeftCell="A22" workbookViewId="0">
      <selection activeCell="F36" sqref="F36"/>
    </sheetView>
  </sheetViews>
  <sheetFormatPr defaultRowHeight="15" x14ac:dyDescent="0.25"/>
  <cols>
    <col min="3" max="3" width="10.7109375" bestFit="1" customWidth="1"/>
    <col min="4" max="4" width="14.5703125" bestFit="1" customWidth="1"/>
    <col min="5" max="5" width="15.140625" customWidth="1"/>
    <col min="6" max="6" width="10.140625" customWidth="1"/>
    <col min="7" max="7" width="11.85546875" customWidth="1"/>
    <col min="9" max="9" width="10.85546875" customWidth="1"/>
    <col min="11" max="11" width="15.28515625" bestFit="1" customWidth="1"/>
  </cols>
  <sheetData>
    <row r="1" spans="2:11" ht="16.5" thickBot="1" x14ac:dyDescent="0.3">
      <c r="B1" s="564" t="s">
        <v>51</v>
      </c>
      <c r="C1" s="565"/>
      <c r="D1" s="565"/>
      <c r="E1" s="565"/>
      <c r="F1" s="565"/>
      <c r="G1" s="565"/>
      <c r="H1" s="565"/>
      <c r="I1" s="565"/>
      <c r="J1" s="414"/>
      <c r="K1" s="415"/>
    </row>
    <row r="2" spans="2:11" ht="45.75" thickBot="1" x14ac:dyDescent="0.3">
      <c r="B2" s="423" t="s">
        <v>52</v>
      </c>
      <c r="C2" s="424" t="s">
        <v>68</v>
      </c>
      <c r="D2" s="424" t="s">
        <v>53</v>
      </c>
      <c r="E2" s="424" t="s">
        <v>11</v>
      </c>
      <c r="F2" s="424" t="s">
        <v>54</v>
      </c>
      <c r="G2" s="425" t="s">
        <v>55</v>
      </c>
      <c r="H2" s="426" t="s">
        <v>56</v>
      </c>
      <c r="I2" s="424" t="s">
        <v>57</v>
      </c>
      <c r="J2" s="427" t="s">
        <v>62</v>
      </c>
      <c r="K2" s="422" t="s">
        <v>63</v>
      </c>
    </row>
    <row r="3" spans="2:11" x14ac:dyDescent="0.25">
      <c r="B3" s="397">
        <v>1</v>
      </c>
      <c r="C3" s="398">
        <v>42881</v>
      </c>
      <c r="D3" s="399" t="s">
        <v>69</v>
      </c>
      <c r="E3" s="399" t="s">
        <v>70</v>
      </c>
      <c r="F3" s="399">
        <v>3456904</v>
      </c>
      <c r="G3" s="400" t="s">
        <v>71</v>
      </c>
      <c r="H3" s="401">
        <v>40000</v>
      </c>
      <c r="I3" s="401">
        <v>40000</v>
      </c>
      <c r="J3" s="402">
        <v>28966</v>
      </c>
      <c r="K3" s="428" t="s">
        <v>1310</v>
      </c>
    </row>
    <row r="4" spans="2:11" x14ac:dyDescent="0.25">
      <c r="B4" s="403">
        <v>2</v>
      </c>
      <c r="C4" s="89">
        <v>42881</v>
      </c>
      <c r="D4" s="88" t="s">
        <v>78</v>
      </c>
      <c r="E4" s="88" t="s">
        <v>70</v>
      </c>
      <c r="F4" s="88">
        <v>3456899</v>
      </c>
      <c r="G4" s="90" t="s">
        <v>79</v>
      </c>
      <c r="H4" s="91">
        <v>33000</v>
      </c>
      <c r="I4" s="91">
        <v>33000</v>
      </c>
      <c r="J4" s="94">
        <v>28962</v>
      </c>
      <c r="K4" s="406" t="s">
        <v>1310</v>
      </c>
    </row>
    <row r="5" spans="2:11" x14ac:dyDescent="0.25">
      <c r="B5" s="403">
        <v>3</v>
      </c>
      <c r="C5" s="89">
        <v>42881</v>
      </c>
      <c r="D5" s="88" t="s">
        <v>78</v>
      </c>
      <c r="E5" s="88" t="s">
        <v>70</v>
      </c>
      <c r="F5" s="88">
        <v>3456903</v>
      </c>
      <c r="G5" s="90" t="s">
        <v>84</v>
      </c>
      <c r="H5" s="91">
        <v>33000</v>
      </c>
      <c r="I5" s="91">
        <v>33000</v>
      </c>
      <c r="J5" s="94">
        <v>28972</v>
      </c>
      <c r="K5" s="406" t="s">
        <v>1310</v>
      </c>
    </row>
    <row r="6" spans="2:11" x14ac:dyDescent="0.25">
      <c r="B6" s="403">
        <v>4</v>
      </c>
      <c r="C6" s="89">
        <v>42881</v>
      </c>
      <c r="D6" s="88" t="s">
        <v>69</v>
      </c>
      <c r="E6" s="88" t="s">
        <v>70</v>
      </c>
      <c r="F6" s="88">
        <v>3456905</v>
      </c>
      <c r="G6" s="90" t="s">
        <v>86</v>
      </c>
      <c r="H6" s="91">
        <v>40000</v>
      </c>
      <c r="I6" s="91">
        <v>40000</v>
      </c>
      <c r="J6" s="94">
        <v>28968</v>
      </c>
      <c r="K6" s="406" t="s">
        <v>1310</v>
      </c>
    </row>
    <row r="7" spans="2:11" x14ac:dyDescent="0.25">
      <c r="B7" s="403">
        <v>5</v>
      </c>
      <c r="C7" s="89">
        <v>42881</v>
      </c>
      <c r="D7" s="88" t="s">
        <v>89</v>
      </c>
      <c r="E7" s="88" t="s">
        <v>70</v>
      </c>
      <c r="F7" s="88">
        <v>3456708</v>
      </c>
      <c r="G7" s="90" t="s">
        <v>90</v>
      </c>
      <c r="H7" s="91">
        <v>33000</v>
      </c>
      <c r="I7" s="91">
        <v>33000</v>
      </c>
      <c r="J7" s="94">
        <v>28971</v>
      </c>
      <c r="K7" s="406" t="s">
        <v>1310</v>
      </c>
    </row>
    <row r="8" spans="2:11" x14ac:dyDescent="0.25">
      <c r="B8" s="403">
        <v>1</v>
      </c>
      <c r="C8" s="89">
        <v>42882</v>
      </c>
      <c r="D8" s="88" t="s">
        <v>69</v>
      </c>
      <c r="E8" s="88" t="s">
        <v>70</v>
      </c>
      <c r="F8" s="88">
        <v>3456906</v>
      </c>
      <c r="G8" s="88" t="s">
        <v>86</v>
      </c>
      <c r="H8" s="91">
        <v>40000</v>
      </c>
      <c r="I8" s="91">
        <v>40000</v>
      </c>
      <c r="J8" s="93">
        <v>28984</v>
      </c>
      <c r="K8" s="406" t="s">
        <v>1310</v>
      </c>
    </row>
    <row r="9" spans="2:11" x14ac:dyDescent="0.25">
      <c r="B9" s="403">
        <v>2</v>
      </c>
      <c r="C9" s="89">
        <v>42882</v>
      </c>
      <c r="D9" s="88" t="s">
        <v>69</v>
      </c>
      <c r="E9" s="88" t="s">
        <v>70</v>
      </c>
      <c r="F9" s="88">
        <v>3456907</v>
      </c>
      <c r="G9" s="88" t="s">
        <v>99</v>
      </c>
      <c r="H9" s="91">
        <v>40000</v>
      </c>
      <c r="I9" s="91">
        <v>40000</v>
      </c>
      <c r="J9" s="93">
        <v>28988</v>
      </c>
      <c r="K9" s="406" t="s">
        <v>1310</v>
      </c>
    </row>
    <row r="10" spans="2:11" x14ac:dyDescent="0.25">
      <c r="B10" s="403">
        <v>3</v>
      </c>
      <c r="C10" s="89">
        <v>42882</v>
      </c>
      <c r="D10" s="88" t="s">
        <v>69</v>
      </c>
      <c r="E10" s="88" t="s">
        <v>70</v>
      </c>
      <c r="F10" s="88">
        <v>3456908</v>
      </c>
      <c r="G10" s="88" t="s">
        <v>102</v>
      </c>
      <c r="H10" s="91">
        <v>40000</v>
      </c>
      <c r="I10" s="91">
        <v>40000</v>
      </c>
      <c r="J10" s="93">
        <v>28986</v>
      </c>
      <c r="K10" s="406" t="s">
        <v>1310</v>
      </c>
    </row>
    <row r="11" spans="2:11" x14ac:dyDescent="0.25">
      <c r="B11" s="403">
        <v>4</v>
      </c>
      <c r="C11" s="89">
        <v>42882</v>
      </c>
      <c r="D11" s="88" t="s">
        <v>69</v>
      </c>
      <c r="E11" s="88" t="s">
        <v>70</v>
      </c>
      <c r="F11" s="88">
        <v>3456909</v>
      </c>
      <c r="G11" s="88" t="s">
        <v>71</v>
      </c>
      <c r="H11" s="91">
        <v>40000</v>
      </c>
      <c r="I11" s="91">
        <v>40000</v>
      </c>
      <c r="J11" s="93">
        <v>28990</v>
      </c>
      <c r="K11" s="406" t="s">
        <v>1310</v>
      </c>
    </row>
    <row r="12" spans="2:11" x14ac:dyDescent="0.25">
      <c r="B12" s="403">
        <v>5</v>
      </c>
      <c r="C12" s="89">
        <v>42882</v>
      </c>
      <c r="D12" s="88" t="s">
        <v>69</v>
      </c>
      <c r="E12" s="88" t="s">
        <v>70</v>
      </c>
      <c r="F12" s="88">
        <v>3456910</v>
      </c>
      <c r="G12" s="88" t="s">
        <v>107</v>
      </c>
      <c r="H12" s="91">
        <v>40000</v>
      </c>
      <c r="I12" s="91">
        <v>40000</v>
      </c>
      <c r="J12" s="93">
        <v>28992</v>
      </c>
      <c r="K12" s="406" t="s">
        <v>1310</v>
      </c>
    </row>
    <row r="13" spans="2:11" x14ac:dyDescent="0.25">
      <c r="B13" s="405">
        <v>1</v>
      </c>
      <c r="C13" s="100">
        <v>42885</v>
      </c>
      <c r="D13" s="99" t="s">
        <v>69</v>
      </c>
      <c r="E13" s="99" t="s">
        <v>70</v>
      </c>
      <c r="F13" s="99">
        <v>3456912</v>
      </c>
      <c r="G13" s="101" t="s">
        <v>86</v>
      </c>
      <c r="H13" s="102">
        <v>40000</v>
      </c>
      <c r="I13" s="102">
        <v>40000</v>
      </c>
      <c r="J13" s="104">
        <v>29101</v>
      </c>
      <c r="K13" s="406" t="s">
        <v>1310</v>
      </c>
    </row>
    <row r="14" spans="2:11" x14ac:dyDescent="0.25">
      <c r="B14" s="403">
        <v>2</v>
      </c>
      <c r="C14" s="89">
        <v>42885</v>
      </c>
      <c r="D14" s="88" t="s">
        <v>111</v>
      </c>
      <c r="E14" s="88" t="s">
        <v>70</v>
      </c>
      <c r="F14" s="88">
        <v>3456990</v>
      </c>
      <c r="G14" s="90" t="s">
        <v>112</v>
      </c>
      <c r="H14" s="91">
        <v>45000</v>
      </c>
      <c r="I14" s="91">
        <v>45000</v>
      </c>
      <c r="J14" s="94">
        <v>29073</v>
      </c>
      <c r="K14" s="404" t="s">
        <v>1059</v>
      </c>
    </row>
    <row r="15" spans="2:11" x14ac:dyDescent="0.25">
      <c r="B15" s="405">
        <v>3</v>
      </c>
      <c r="C15" s="100">
        <v>42885</v>
      </c>
      <c r="D15" s="99" t="s">
        <v>111</v>
      </c>
      <c r="E15" s="99" t="s">
        <v>70</v>
      </c>
      <c r="F15" s="99">
        <v>3456995</v>
      </c>
      <c r="G15" s="101" t="s">
        <v>119</v>
      </c>
      <c r="H15" s="102">
        <v>45000</v>
      </c>
      <c r="I15" s="102">
        <v>45000</v>
      </c>
      <c r="J15" s="104">
        <v>29072</v>
      </c>
      <c r="K15" s="406" t="s">
        <v>1310</v>
      </c>
    </row>
    <row r="16" spans="2:11" x14ac:dyDescent="0.25">
      <c r="B16" s="405">
        <v>4</v>
      </c>
      <c r="C16" s="100">
        <v>42885</v>
      </c>
      <c r="D16" s="99" t="s">
        <v>111</v>
      </c>
      <c r="E16" s="99" t="s">
        <v>70</v>
      </c>
      <c r="F16" s="99">
        <v>3456999</v>
      </c>
      <c r="G16" s="101" t="s">
        <v>122</v>
      </c>
      <c r="H16" s="102">
        <v>45000</v>
      </c>
      <c r="I16" s="102">
        <v>45000</v>
      </c>
      <c r="J16" s="104">
        <v>29070</v>
      </c>
      <c r="K16" s="406" t="s">
        <v>1310</v>
      </c>
    </row>
    <row r="17" spans="2:11" x14ac:dyDescent="0.25">
      <c r="B17" s="405">
        <v>5</v>
      </c>
      <c r="C17" s="100">
        <v>42885</v>
      </c>
      <c r="D17" s="99" t="s">
        <v>78</v>
      </c>
      <c r="E17" s="99" t="s">
        <v>70</v>
      </c>
      <c r="F17" s="99">
        <v>3456709</v>
      </c>
      <c r="G17" s="101" t="s">
        <v>125</v>
      </c>
      <c r="H17" s="102">
        <v>40000</v>
      </c>
      <c r="I17" s="102">
        <v>40000</v>
      </c>
      <c r="J17" s="104">
        <v>29064</v>
      </c>
      <c r="K17" s="406" t="s">
        <v>1310</v>
      </c>
    </row>
    <row r="18" spans="2:11" x14ac:dyDescent="0.25">
      <c r="B18" s="405">
        <v>6</v>
      </c>
      <c r="C18" s="100">
        <v>42885</v>
      </c>
      <c r="D18" s="99" t="s">
        <v>78</v>
      </c>
      <c r="E18" s="99" t="s">
        <v>70</v>
      </c>
      <c r="F18" s="99">
        <v>3456710</v>
      </c>
      <c r="G18" s="101" t="s">
        <v>129</v>
      </c>
      <c r="H18" s="102">
        <v>33000</v>
      </c>
      <c r="I18" s="102">
        <v>33000</v>
      </c>
      <c r="J18" s="104">
        <v>29063</v>
      </c>
      <c r="K18" s="406" t="s">
        <v>1310</v>
      </c>
    </row>
    <row r="19" spans="2:11" x14ac:dyDescent="0.25">
      <c r="B19" s="405">
        <v>7</v>
      </c>
      <c r="C19" s="100">
        <v>42885</v>
      </c>
      <c r="D19" s="99" t="s">
        <v>69</v>
      </c>
      <c r="E19" s="99" t="s">
        <v>70</v>
      </c>
      <c r="F19" s="99">
        <v>3456911</v>
      </c>
      <c r="G19" s="101" t="s">
        <v>71</v>
      </c>
      <c r="H19" s="102">
        <v>40000</v>
      </c>
      <c r="I19" s="102">
        <v>40000</v>
      </c>
      <c r="J19" s="104">
        <v>29102</v>
      </c>
      <c r="K19" s="406" t="s">
        <v>1310</v>
      </c>
    </row>
    <row r="20" spans="2:11" x14ac:dyDescent="0.25">
      <c r="B20" s="405">
        <v>8</v>
      </c>
      <c r="C20" s="100">
        <v>42885</v>
      </c>
      <c r="D20" s="99" t="s">
        <v>111</v>
      </c>
      <c r="E20" s="99" t="s">
        <v>70</v>
      </c>
      <c r="F20" s="99">
        <v>3457002</v>
      </c>
      <c r="G20" s="101" t="s">
        <v>133</v>
      </c>
      <c r="H20" s="102">
        <v>45000</v>
      </c>
      <c r="I20" s="102">
        <v>45000</v>
      </c>
      <c r="J20" s="104">
        <v>29075</v>
      </c>
      <c r="K20" s="406" t="s">
        <v>1310</v>
      </c>
    </row>
    <row r="21" spans="2:11" x14ac:dyDescent="0.25">
      <c r="B21" s="405">
        <v>9</v>
      </c>
      <c r="C21" s="100">
        <v>42885</v>
      </c>
      <c r="D21" s="99" t="s">
        <v>69</v>
      </c>
      <c r="E21" s="99" t="s">
        <v>70</v>
      </c>
      <c r="F21" s="99">
        <v>3456914</v>
      </c>
      <c r="G21" s="101" t="s">
        <v>136</v>
      </c>
      <c r="H21" s="102">
        <v>40000</v>
      </c>
      <c r="I21" s="102">
        <v>40000</v>
      </c>
      <c r="J21" s="104">
        <v>29103</v>
      </c>
      <c r="K21" s="406" t="s">
        <v>1310</v>
      </c>
    </row>
    <row r="22" spans="2:11" x14ac:dyDescent="0.25">
      <c r="B22" s="405">
        <v>10</v>
      </c>
      <c r="C22" s="100">
        <v>42885</v>
      </c>
      <c r="D22" s="99" t="s">
        <v>69</v>
      </c>
      <c r="E22" s="99" t="s">
        <v>70</v>
      </c>
      <c r="F22" s="99">
        <v>3456913</v>
      </c>
      <c r="G22" s="101" t="s">
        <v>139</v>
      </c>
      <c r="H22" s="102">
        <v>40000</v>
      </c>
      <c r="I22" s="102">
        <v>40000</v>
      </c>
      <c r="J22" s="104">
        <v>29106</v>
      </c>
      <c r="K22" s="406" t="s">
        <v>1310</v>
      </c>
    </row>
    <row r="23" spans="2:11" x14ac:dyDescent="0.25">
      <c r="B23" s="405">
        <v>11</v>
      </c>
      <c r="C23" s="100">
        <v>42885</v>
      </c>
      <c r="D23" s="99" t="s">
        <v>111</v>
      </c>
      <c r="E23" s="99" t="s">
        <v>70</v>
      </c>
      <c r="F23" s="99">
        <v>3457012</v>
      </c>
      <c r="G23" s="101" t="s">
        <v>142</v>
      </c>
      <c r="H23" s="102">
        <v>45000</v>
      </c>
      <c r="I23" s="102">
        <v>45000</v>
      </c>
      <c r="J23" s="104">
        <v>29105</v>
      </c>
      <c r="K23" s="406" t="s">
        <v>1310</v>
      </c>
    </row>
    <row r="24" spans="2:11" x14ac:dyDescent="0.25">
      <c r="B24" s="405">
        <v>12</v>
      </c>
      <c r="C24" s="100">
        <v>42885</v>
      </c>
      <c r="D24" s="99" t="s">
        <v>111</v>
      </c>
      <c r="E24" s="99" t="s">
        <v>70</v>
      </c>
      <c r="F24" s="99">
        <v>3457001</v>
      </c>
      <c r="G24" s="101" t="s">
        <v>145</v>
      </c>
      <c r="H24" s="102">
        <v>45000</v>
      </c>
      <c r="I24" s="102">
        <v>45000</v>
      </c>
      <c r="J24" s="104">
        <v>29107</v>
      </c>
      <c r="K24" s="406" t="s">
        <v>1310</v>
      </c>
    </row>
    <row r="25" spans="2:11" x14ac:dyDescent="0.25">
      <c r="B25" s="405">
        <v>13</v>
      </c>
      <c r="C25" s="100">
        <v>42885</v>
      </c>
      <c r="D25" s="99" t="s">
        <v>111</v>
      </c>
      <c r="E25" s="99" t="s">
        <v>70</v>
      </c>
      <c r="F25" s="99">
        <v>3457000</v>
      </c>
      <c r="G25" s="101" t="s">
        <v>148</v>
      </c>
      <c r="H25" s="102">
        <v>45000</v>
      </c>
      <c r="I25" s="102">
        <v>45000</v>
      </c>
      <c r="J25" s="104">
        <v>29108</v>
      </c>
      <c r="K25" s="406" t="s">
        <v>1310</v>
      </c>
    </row>
    <row r="26" spans="2:11" x14ac:dyDescent="0.25">
      <c r="B26" s="405">
        <v>14</v>
      </c>
      <c r="C26" s="100">
        <v>42885</v>
      </c>
      <c r="D26" s="99" t="s">
        <v>111</v>
      </c>
      <c r="E26" s="99" t="s">
        <v>70</v>
      </c>
      <c r="F26" s="99">
        <v>3456997</v>
      </c>
      <c r="G26" s="101" t="s">
        <v>150</v>
      </c>
      <c r="H26" s="102">
        <v>45000</v>
      </c>
      <c r="I26" s="102">
        <v>45000</v>
      </c>
      <c r="J26" s="104">
        <v>29104</v>
      </c>
      <c r="K26" s="406" t="s">
        <v>1310</v>
      </c>
    </row>
    <row r="27" spans="2:11" x14ac:dyDescent="0.25">
      <c r="B27" s="403">
        <v>15</v>
      </c>
      <c r="C27" s="89">
        <v>42885</v>
      </c>
      <c r="D27" s="88" t="s">
        <v>111</v>
      </c>
      <c r="E27" s="88" t="s">
        <v>70</v>
      </c>
      <c r="F27" s="88">
        <v>3456991</v>
      </c>
      <c r="G27" s="90" t="s">
        <v>153</v>
      </c>
      <c r="H27" s="91">
        <v>45000</v>
      </c>
      <c r="I27" s="91">
        <v>45000</v>
      </c>
      <c r="J27" s="94">
        <v>29110</v>
      </c>
      <c r="K27" s="404" t="s">
        <v>1059</v>
      </c>
    </row>
    <row r="28" spans="2:11" x14ac:dyDescent="0.25">
      <c r="B28" s="405">
        <v>16</v>
      </c>
      <c r="C28" s="100">
        <v>42885</v>
      </c>
      <c r="D28" s="99" t="s">
        <v>111</v>
      </c>
      <c r="E28" s="99" t="s">
        <v>70</v>
      </c>
      <c r="F28" s="99">
        <v>3456996</v>
      </c>
      <c r="G28" s="101" t="s">
        <v>156</v>
      </c>
      <c r="H28" s="102">
        <v>45000</v>
      </c>
      <c r="I28" s="102">
        <v>45000</v>
      </c>
      <c r="J28" s="104">
        <v>29111</v>
      </c>
      <c r="K28" s="406" t="s">
        <v>1310</v>
      </c>
    </row>
    <row r="29" spans="2:11" x14ac:dyDescent="0.25">
      <c r="B29" s="405">
        <v>1</v>
      </c>
      <c r="C29" s="100">
        <v>42886</v>
      </c>
      <c r="D29" s="99" t="s">
        <v>160</v>
      </c>
      <c r="E29" s="99" t="s">
        <v>70</v>
      </c>
      <c r="F29" s="99">
        <v>3456992</v>
      </c>
      <c r="G29" s="101" t="s">
        <v>161</v>
      </c>
      <c r="H29" s="102">
        <v>45000</v>
      </c>
      <c r="I29" s="102">
        <v>45000</v>
      </c>
      <c r="J29" s="104">
        <v>29116</v>
      </c>
      <c r="K29" s="404" t="s">
        <v>1059</v>
      </c>
    </row>
    <row r="30" spans="2:11" x14ac:dyDescent="0.25">
      <c r="B30" s="405">
        <v>2</v>
      </c>
      <c r="C30" s="100">
        <v>42886</v>
      </c>
      <c r="D30" s="99" t="s">
        <v>160</v>
      </c>
      <c r="E30" s="99" t="s">
        <v>70</v>
      </c>
      <c r="F30" s="99">
        <v>3457003</v>
      </c>
      <c r="G30" s="101" t="s">
        <v>166</v>
      </c>
      <c r="H30" s="102">
        <v>45000</v>
      </c>
      <c r="I30" s="102">
        <v>45000</v>
      </c>
      <c r="J30" s="104">
        <v>29115</v>
      </c>
      <c r="K30" s="406" t="s">
        <v>1310</v>
      </c>
    </row>
    <row r="31" spans="2:11" x14ac:dyDescent="0.25">
      <c r="B31" s="405">
        <v>3</v>
      </c>
      <c r="C31" s="100">
        <v>42886</v>
      </c>
      <c r="D31" s="99" t="s">
        <v>160</v>
      </c>
      <c r="E31" s="99" t="s">
        <v>70</v>
      </c>
      <c r="F31" s="99">
        <v>3457004</v>
      </c>
      <c r="G31" s="101" t="s">
        <v>169</v>
      </c>
      <c r="H31" s="102">
        <v>45000</v>
      </c>
      <c r="I31" s="102">
        <v>45000</v>
      </c>
      <c r="J31" s="104">
        <v>29114</v>
      </c>
      <c r="K31" s="406" t="s">
        <v>1310</v>
      </c>
    </row>
    <row r="32" spans="2:11" x14ac:dyDescent="0.25">
      <c r="B32" s="405">
        <v>4</v>
      </c>
      <c r="C32" s="100">
        <v>42886</v>
      </c>
      <c r="D32" s="99" t="s">
        <v>160</v>
      </c>
      <c r="E32" s="99" t="s">
        <v>70</v>
      </c>
      <c r="F32" s="99">
        <v>3457006</v>
      </c>
      <c r="G32" s="101" t="s">
        <v>172</v>
      </c>
      <c r="H32" s="102">
        <v>45000</v>
      </c>
      <c r="I32" s="102">
        <v>45000</v>
      </c>
      <c r="J32" s="104">
        <v>29113</v>
      </c>
      <c r="K32" s="404" t="s">
        <v>1059</v>
      </c>
    </row>
    <row r="33" spans="2:11" x14ac:dyDescent="0.25">
      <c r="B33" s="405">
        <v>5</v>
      </c>
      <c r="C33" s="100">
        <v>42886</v>
      </c>
      <c r="D33" s="99" t="s">
        <v>160</v>
      </c>
      <c r="E33" s="99" t="s">
        <v>70</v>
      </c>
      <c r="F33" s="99">
        <v>3457005</v>
      </c>
      <c r="G33" s="101" t="s">
        <v>175</v>
      </c>
      <c r="H33" s="102">
        <v>45000</v>
      </c>
      <c r="I33" s="102">
        <v>45000</v>
      </c>
      <c r="J33" s="104">
        <v>29112</v>
      </c>
      <c r="K33" s="404" t="s">
        <v>1059</v>
      </c>
    </row>
    <row r="34" spans="2:11" x14ac:dyDescent="0.25">
      <c r="B34" s="405">
        <v>6</v>
      </c>
      <c r="C34" s="100">
        <v>42886</v>
      </c>
      <c r="D34" s="99" t="s">
        <v>160</v>
      </c>
      <c r="E34" s="99" t="s">
        <v>70</v>
      </c>
      <c r="F34" s="99">
        <v>3456994</v>
      </c>
      <c r="G34" s="101" t="s">
        <v>178</v>
      </c>
      <c r="H34" s="102">
        <v>45000</v>
      </c>
      <c r="I34" s="102">
        <v>45000</v>
      </c>
      <c r="J34" s="104">
        <v>29125</v>
      </c>
      <c r="K34" s="406" t="s">
        <v>1310</v>
      </c>
    </row>
    <row r="35" spans="2:11" x14ac:dyDescent="0.25">
      <c r="B35" s="405">
        <v>7</v>
      </c>
      <c r="C35" s="100">
        <v>42886</v>
      </c>
      <c r="D35" s="99" t="s">
        <v>160</v>
      </c>
      <c r="E35" s="99" t="s">
        <v>70</v>
      </c>
      <c r="F35" s="99">
        <v>3457013</v>
      </c>
      <c r="G35" s="101" t="s">
        <v>180</v>
      </c>
      <c r="H35" s="102">
        <v>45000</v>
      </c>
      <c r="I35" s="102">
        <v>45000</v>
      </c>
      <c r="J35" s="104">
        <v>29121</v>
      </c>
      <c r="K35" s="406" t="s">
        <v>1310</v>
      </c>
    </row>
    <row r="36" spans="2:11" x14ac:dyDescent="0.25">
      <c r="B36" s="405">
        <v>8</v>
      </c>
      <c r="C36" s="100">
        <v>42886</v>
      </c>
      <c r="D36" s="99" t="s">
        <v>78</v>
      </c>
      <c r="E36" s="99" t="s">
        <v>70</v>
      </c>
      <c r="F36" s="99">
        <v>3456900</v>
      </c>
      <c r="G36" s="101" t="s">
        <v>125</v>
      </c>
      <c r="H36" s="102">
        <v>40000</v>
      </c>
      <c r="I36" s="102">
        <v>40000</v>
      </c>
      <c r="J36" s="104">
        <v>29120</v>
      </c>
      <c r="K36" s="406" t="s">
        <v>1310</v>
      </c>
    </row>
    <row r="37" spans="2:11" x14ac:dyDescent="0.25">
      <c r="B37" s="405">
        <v>9</v>
      </c>
      <c r="C37" s="100">
        <v>42886</v>
      </c>
      <c r="D37" s="99" t="s">
        <v>160</v>
      </c>
      <c r="E37" s="99" t="s">
        <v>70</v>
      </c>
      <c r="F37" s="99">
        <v>3456993</v>
      </c>
      <c r="G37" s="101" t="s">
        <v>183</v>
      </c>
      <c r="H37" s="102">
        <v>45000</v>
      </c>
      <c r="I37" s="102">
        <v>45000</v>
      </c>
      <c r="J37" s="104">
        <v>29130</v>
      </c>
      <c r="K37" s="404" t="s">
        <v>1059</v>
      </c>
    </row>
    <row r="38" spans="2:11" x14ac:dyDescent="0.25">
      <c r="B38" s="405">
        <v>10</v>
      </c>
      <c r="C38" s="100">
        <v>42886</v>
      </c>
      <c r="D38" s="99" t="s">
        <v>69</v>
      </c>
      <c r="E38" s="99" t="s">
        <v>70</v>
      </c>
      <c r="F38" s="99">
        <v>3456915</v>
      </c>
      <c r="G38" s="101" t="s">
        <v>102</v>
      </c>
      <c r="H38" s="102">
        <v>40000</v>
      </c>
      <c r="I38" s="102">
        <v>40000</v>
      </c>
      <c r="J38" s="104">
        <v>29129</v>
      </c>
      <c r="K38" s="406" t="s">
        <v>1310</v>
      </c>
    </row>
    <row r="39" spans="2:11" ht="15.75" thickBot="1" x14ac:dyDescent="0.3">
      <c r="B39" s="407">
        <v>11</v>
      </c>
      <c r="C39" s="408">
        <v>42886</v>
      </c>
      <c r="D39" s="409" t="s">
        <v>69</v>
      </c>
      <c r="E39" s="409" t="s">
        <v>70</v>
      </c>
      <c r="F39" s="409">
        <v>3456916</v>
      </c>
      <c r="G39" s="410" t="s">
        <v>107</v>
      </c>
      <c r="H39" s="411">
        <v>40000</v>
      </c>
      <c r="I39" s="411">
        <v>40000</v>
      </c>
      <c r="J39" s="412">
        <v>29132</v>
      </c>
      <c r="K39" s="413" t="s">
        <v>1310</v>
      </c>
    </row>
    <row r="40" spans="2:11" x14ac:dyDescent="0.25">
      <c r="H40" s="480">
        <f>SUM(H3:H39)</f>
        <v>1542000</v>
      </c>
    </row>
  </sheetData>
  <mergeCells count="1">
    <mergeCell ref="B1:I1"/>
  </mergeCells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P179"/>
  <sheetViews>
    <sheetView topLeftCell="A132" zoomScale="25" zoomScaleNormal="25" workbookViewId="0">
      <selection activeCell="M207" sqref="M207"/>
    </sheetView>
  </sheetViews>
  <sheetFormatPr defaultRowHeight="15" x14ac:dyDescent="0.25"/>
  <cols>
    <col min="1" max="1" width="9.140625" style="270"/>
    <col min="2" max="2" width="17" style="270" customWidth="1"/>
    <col min="3" max="4" width="22.5703125" style="270" customWidth="1"/>
    <col min="5" max="5" width="20" style="270" customWidth="1"/>
    <col min="6" max="6" width="19.28515625" style="270" customWidth="1"/>
    <col min="7" max="7" width="16.140625" style="270" customWidth="1"/>
    <col min="8" max="8" width="17.42578125" style="270" customWidth="1"/>
    <col min="9" max="9" width="21.85546875" style="270" customWidth="1"/>
    <col min="10" max="10" width="21.7109375" style="270" customWidth="1"/>
    <col min="11" max="11" width="23.7109375" style="270" customWidth="1"/>
    <col min="12" max="12" width="22" style="270" customWidth="1"/>
    <col min="13" max="13" width="26" style="270" customWidth="1"/>
    <col min="14" max="14" width="15.7109375" style="270" customWidth="1"/>
    <col min="15" max="15" width="22.42578125" style="270" customWidth="1"/>
    <col min="16" max="16384" width="9.140625" style="270"/>
  </cols>
  <sheetData>
    <row r="2" spans="1:15" ht="15.75" x14ac:dyDescent="0.25">
      <c r="A2" s="566" t="s">
        <v>1410</v>
      </c>
      <c r="B2" s="567"/>
      <c r="C2" s="567"/>
      <c r="D2" s="567"/>
      <c r="E2" s="567"/>
      <c r="F2" s="567"/>
      <c r="G2" s="567"/>
      <c r="H2" s="567"/>
      <c r="I2" s="567"/>
      <c r="J2" s="567"/>
      <c r="K2" s="568"/>
      <c r="L2" s="268"/>
      <c r="M2" s="269"/>
      <c r="N2" s="105"/>
      <c r="O2" s="268"/>
    </row>
    <row r="3" spans="1:15" ht="45" x14ac:dyDescent="0.25">
      <c r="A3" s="99" t="s">
        <v>1346</v>
      </c>
      <c r="B3" s="99" t="s">
        <v>1347</v>
      </c>
      <c r="C3" s="105" t="s">
        <v>53</v>
      </c>
      <c r="D3" s="105" t="s">
        <v>11</v>
      </c>
      <c r="E3" s="99" t="s">
        <v>54</v>
      </c>
      <c r="F3" s="101" t="s">
        <v>55</v>
      </c>
      <c r="G3" s="271" t="s">
        <v>56</v>
      </c>
      <c r="H3" s="105" t="s">
        <v>57</v>
      </c>
      <c r="I3" s="105" t="s">
        <v>58</v>
      </c>
      <c r="J3" s="105" t="s">
        <v>59</v>
      </c>
      <c r="K3" s="105" t="s">
        <v>60</v>
      </c>
      <c r="L3" s="105" t="s">
        <v>61</v>
      </c>
      <c r="M3" s="269" t="s">
        <v>62</v>
      </c>
      <c r="N3" s="105" t="s">
        <v>63</v>
      </c>
      <c r="O3" s="105" t="s">
        <v>64</v>
      </c>
    </row>
    <row r="5" spans="1:15" x14ac:dyDescent="0.25">
      <c r="A5" s="99">
        <v>1</v>
      </c>
      <c r="B5" s="100">
        <v>42857</v>
      </c>
      <c r="C5" s="99" t="s">
        <v>111</v>
      </c>
      <c r="D5" s="99" t="s">
        <v>70</v>
      </c>
      <c r="E5" s="99">
        <v>3454811</v>
      </c>
      <c r="F5" s="101" t="s">
        <v>1329</v>
      </c>
      <c r="G5" s="102">
        <v>40000</v>
      </c>
      <c r="H5" s="102">
        <v>40000</v>
      </c>
      <c r="I5" s="103" t="s">
        <v>1330</v>
      </c>
      <c r="J5" s="99" t="s">
        <v>1331</v>
      </c>
      <c r="K5" s="99" t="s">
        <v>1332</v>
      </c>
      <c r="L5" s="99" t="s">
        <v>1333</v>
      </c>
      <c r="M5" s="104">
        <v>5276</v>
      </c>
      <c r="N5" s="105" t="s">
        <v>1310</v>
      </c>
      <c r="O5" s="99" t="s">
        <v>77</v>
      </c>
    </row>
    <row r="6" spans="1:15" x14ac:dyDescent="0.25">
      <c r="A6" s="99">
        <f>A5+1</f>
        <v>2</v>
      </c>
      <c r="B6" s="100">
        <v>42857</v>
      </c>
      <c r="C6" s="99" t="s">
        <v>1113</v>
      </c>
      <c r="D6" s="99" t="s">
        <v>70</v>
      </c>
      <c r="E6" s="99">
        <v>3454987</v>
      </c>
      <c r="F6" s="101" t="s">
        <v>1334</v>
      </c>
      <c r="G6" s="102">
        <v>40000</v>
      </c>
      <c r="H6" s="102">
        <v>40000</v>
      </c>
      <c r="I6" s="103" t="s">
        <v>1335</v>
      </c>
      <c r="J6" s="99" t="s">
        <v>1336</v>
      </c>
      <c r="K6" s="99" t="s">
        <v>1337</v>
      </c>
      <c r="L6" s="99" t="s">
        <v>1338</v>
      </c>
      <c r="M6" s="104">
        <v>5278</v>
      </c>
      <c r="N6" s="105" t="s">
        <v>1310</v>
      </c>
      <c r="O6" s="99" t="s">
        <v>77</v>
      </c>
    </row>
    <row r="7" spans="1:15" x14ac:dyDescent="0.25">
      <c r="A7" s="99">
        <f>A6+1</f>
        <v>3</v>
      </c>
      <c r="B7" s="100">
        <v>42857</v>
      </c>
      <c r="C7" s="99" t="s">
        <v>1339</v>
      </c>
      <c r="D7" s="99" t="s">
        <v>70</v>
      </c>
      <c r="E7" s="99">
        <v>3454960</v>
      </c>
      <c r="F7" s="101" t="s">
        <v>1340</v>
      </c>
      <c r="G7" s="102">
        <v>40000</v>
      </c>
      <c r="H7" s="102">
        <v>40000</v>
      </c>
      <c r="I7" s="103" t="s">
        <v>82</v>
      </c>
      <c r="J7" s="99" t="s">
        <v>1341</v>
      </c>
      <c r="K7" s="99" t="s">
        <v>1342</v>
      </c>
      <c r="L7" s="99" t="s">
        <v>1343</v>
      </c>
      <c r="M7" s="104">
        <v>5277</v>
      </c>
      <c r="N7" s="105" t="s">
        <v>1310</v>
      </c>
      <c r="O7" s="99" t="s">
        <v>77</v>
      </c>
    </row>
    <row r="8" spans="1:15" x14ac:dyDescent="0.25">
      <c r="A8" s="99">
        <f>A7+1</f>
        <v>4</v>
      </c>
      <c r="B8" s="100">
        <v>42857</v>
      </c>
      <c r="C8" s="99" t="s">
        <v>69</v>
      </c>
      <c r="D8" s="99" t="s">
        <v>70</v>
      </c>
      <c r="E8" s="99">
        <v>3454965</v>
      </c>
      <c r="F8" s="101" t="s">
        <v>71</v>
      </c>
      <c r="G8" s="102">
        <v>40000</v>
      </c>
      <c r="H8" s="102">
        <v>40000</v>
      </c>
      <c r="I8" s="103" t="s">
        <v>72</v>
      </c>
      <c r="J8" s="99" t="s">
        <v>1344</v>
      </c>
      <c r="K8" s="99" t="s">
        <v>74</v>
      </c>
      <c r="L8" s="99" t="s">
        <v>110</v>
      </c>
      <c r="M8" s="104">
        <v>5279</v>
      </c>
      <c r="N8" s="105" t="s">
        <v>1310</v>
      </c>
      <c r="O8" s="99" t="s">
        <v>77</v>
      </c>
    </row>
    <row r="9" spans="1:15" s="267" customFormat="1" ht="21" x14ac:dyDescent="0.35">
      <c r="A9" s="569" t="s">
        <v>1345</v>
      </c>
      <c r="B9" s="570"/>
      <c r="C9" s="570"/>
      <c r="D9" s="570"/>
      <c r="E9" s="570"/>
      <c r="F9" s="571"/>
      <c r="G9" s="272">
        <f>SUM(G5:G8)</f>
        <v>160000</v>
      </c>
      <c r="H9" s="272">
        <f>SUM(H5:H8)</f>
        <v>160000</v>
      </c>
      <c r="I9" s="273"/>
      <c r="J9" s="274"/>
      <c r="K9" s="274"/>
      <c r="L9" s="274"/>
      <c r="M9" s="275"/>
      <c r="N9" s="276"/>
      <c r="O9" s="274"/>
    </row>
    <row r="11" spans="1:15" x14ac:dyDescent="0.25">
      <c r="A11" s="99">
        <v>1</v>
      </c>
      <c r="B11" s="100">
        <v>42863</v>
      </c>
      <c r="C11" s="99" t="s">
        <v>69</v>
      </c>
      <c r="D11" s="99" t="s">
        <v>70</v>
      </c>
      <c r="E11" s="99">
        <v>3454964</v>
      </c>
      <c r="F11" s="101" t="s">
        <v>99</v>
      </c>
      <c r="G11" s="102">
        <v>40000</v>
      </c>
      <c r="H11" s="102">
        <v>40000</v>
      </c>
      <c r="I11" s="103" t="s">
        <v>100</v>
      </c>
      <c r="J11" s="99" t="s">
        <v>101</v>
      </c>
      <c r="K11" s="99" t="s">
        <v>74</v>
      </c>
      <c r="L11" s="99" t="s">
        <v>110</v>
      </c>
      <c r="M11" s="104">
        <v>5280</v>
      </c>
      <c r="N11" s="105" t="s">
        <v>1310</v>
      </c>
      <c r="O11" s="99" t="s">
        <v>77</v>
      </c>
    </row>
    <row r="12" spans="1:15" x14ac:dyDescent="0.25">
      <c r="A12" s="99">
        <f>A11+1</f>
        <v>2</v>
      </c>
      <c r="B12" s="100">
        <v>42863</v>
      </c>
      <c r="C12" s="99" t="s">
        <v>69</v>
      </c>
      <c r="D12" s="99" t="s">
        <v>70</v>
      </c>
      <c r="E12" s="99">
        <v>3454966</v>
      </c>
      <c r="F12" s="101" t="s">
        <v>107</v>
      </c>
      <c r="G12" s="102">
        <v>40000</v>
      </c>
      <c r="H12" s="102">
        <v>40000</v>
      </c>
      <c r="I12" s="103" t="s">
        <v>1348</v>
      </c>
      <c r="J12" s="99" t="s">
        <v>1349</v>
      </c>
      <c r="K12" s="99" t="s">
        <v>74</v>
      </c>
      <c r="L12" s="99" t="s">
        <v>110</v>
      </c>
      <c r="M12" s="104">
        <v>5286</v>
      </c>
      <c r="N12" s="105" t="s">
        <v>1310</v>
      </c>
      <c r="O12" s="99" t="s">
        <v>77</v>
      </c>
    </row>
    <row r="13" spans="1:15" x14ac:dyDescent="0.25">
      <c r="A13" s="99">
        <f t="shared" ref="A13:A20" si="0">A12+1</f>
        <v>3</v>
      </c>
      <c r="B13" s="100">
        <v>42863</v>
      </c>
      <c r="C13" s="99" t="s">
        <v>69</v>
      </c>
      <c r="D13" s="99" t="s">
        <v>70</v>
      </c>
      <c r="E13" s="99">
        <v>3454967</v>
      </c>
      <c r="F13" s="101" t="s">
        <v>71</v>
      </c>
      <c r="G13" s="102">
        <v>40000</v>
      </c>
      <c r="H13" s="102">
        <v>40000</v>
      </c>
      <c r="I13" s="103" t="s">
        <v>72</v>
      </c>
      <c r="J13" s="99" t="s">
        <v>1350</v>
      </c>
      <c r="K13" s="99" t="s">
        <v>74</v>
      </c>
      <c r="L13" s="99" t="s">
        <v>110</v>
      </c>
      <c r="M13" s="104">
        <v>5281</v>
      </c>
      <c r="N13" s="105" t="s">
        <v>1310</v>
      </c>
      <c r="O13" s="99" t="s">
        <v>77</v>
      </c>
    </row>
    <row r="14" spans="1:15" x14ac:dyDescent="0.25">
      <c r="A14" s="99">
        <f t="shared" si="0"/>
        <v>4</v>
      </c>
      <c r="B14" s="100">
        <v>42863</v>
      </c>
      <c r="C14" s="99" t="s">
        <v>69</v>
      </c>
      <c r="D14" s="99" t="s">
        <v>70</v>
      </c>
      <c r="E14" s="99">
        <v>3454970</v>
      </c>
      <c r="F14" s="101" t="s">
        <v>102</v>
      </c>
      <c r="G14" s="102">
        <v>40000</v>
      </c>
      <c r="H14" s="102">
        <v>40000</v>
      </c>
      <c r="I14" s="103" t="s">
        <v>1351</v>
      </c>
      <c r="J14" s="99" t="s">
        <v>186</v>
      </c>
      <c r="K14" s="99" t="s">
        <v>74</v>
      </c>
      <c r="L14" s="99" t="s">
        <v>110</v>
      </c>
      <c r="M14" s="104">
        <v>5285</v>
      </c>
      <c r="N14" s="105" t="s">
        <v>1310</v>
      </c>
      <c r="O14" s="99" t="s">
        <v>77</v>
      </c>
    </row>
    <row r="15" spans="1:15" x14ac:dyDescent="0.25">
      <c r="A15" s="99">
        <f t="shared" si="0"/>
        <v>5</v>
      </c>
      <c r="B15" s="100">
        <v>42863</v>
      </c>
      <c r="C15" s="99" t="s">
        <v>69</v>
      </c>
      <c r="D15" s="99" t="s">
        <v>70</v>
      </c>
      <c r="E15" s="99">
        <v>3454971</v>
      </c>
      <c r="F15" s="101" t="s">
        <v>86</v>
      </c>
      <c r="G15" s="102">
        <v>40000</v>
      </c>
      <c r="H15" s="102">
        <v>40000</v>
      </c>
      <c r="I15" s="103" t="s">
        <v>96</v>
      </c>
      <c r="J15" s="99" t="s">
        <v>97</v>
      </c>
      <c r="K15" s="99" t="s">
        <v>74</v>
      </c>
      <c r="L15" s="99" t="s">
        <v>110</v>
      </c>
      <c r="M15" s="104">
        <v>5288</v>
      </c>
      <c r="N15" s="105" t="s">
        <v>1310</v>
      </c>
      <c r="O15" s="99" t="s">
        <v>77</v>
      </c>
    </row>
    <row r="16" spans="1:15" x14ac:dyDescent="0.25">
      <c r="A16" s="99">
        <f t="shared" si="0"/>
        <v>6</v>
      </c>
      <c r="B16" s="100">
        <v>42863</v>
      </c>
      <c r="C16" s="99" t="s">
        <v>69</v>
      </c>
      <c r="D16" s="99" t="s">
        <v>70</v>
      </c>
      <c r="E16" s="99">
        <v>3454972</v>
      </c>
      <c r="F16" s="101" t="s">
        <v>139</v>
      </c>
      <c r="G16" s="102">
        <v>40000</v>
      </c>
      <c r="H16" s="102">
        <v>40000</v>
      </c>
      <c r="I16" s="103" t="s">
        <v>140</v>
      </c>
      <c r="J16" s="99" t="s">
        <v>1352</v>
      </c>
      <c r="K16" s="99" t="s">
        <v>74</v>
      </c>
      <c r="L16" s="99" t="s">
        <v>110</v>
      </c>
      <c r="M16" s="104">
        <v>5282</v>
      </c>
      <c r="N16" s="105" t="s">
        <v>1310</v>
      </c>
      <c r="O16" s="99" t="s">
        <v>77</v>
      </c>
    </row>
    <row r="17" spans="1:15" x14ac:dyDescent="0.25">
      <c r="A17" s="99">
        <f t="shared" si="0"/>
        <v>7</v>
      </c>
      <c r="B17" s="100">
        <v>42863</v>
      </c>
      <c r="C17" s="99" t="s">
        <v>264</v>
      </c>
      <c r="D17" s="99" t="s">
        <v>70</v>
      </c>
      <c r="E17" s="99">
        <v>3454803</v>
      </c>
      <c r="F17" s="101" t="s">
        <v>1353</v>
      </c>
      <c r="G17" s="102">
        <v>40000</v>
      </c>
      <c r="H17" s="102">
        <v>40000</v>
      </c>
      <c r="I17" s="103" t="s">
        <v>179</v>
      </c>
      <c r="J17" s="99" t="s">
        <v>1354</v>
      </c>
      <c r="K17" s="99" t="s">
        <v>1337</v>
      </c>
      <c r="L17" s="99" t="s">
        <v>1338</v>
      </c>
      <c r="M17" s="104">
        <v>5287</v>
      </c>
      <c r="N17" s="105" t="s">
        <v>1310</v>
      </c>
      <c r="O17" s="99" t="s">
        <v>77</v>
      </c>
    </row>
    <row r="18" spans="1:15" x14ac:dyDescent="0.25">
      <c r="A18" s="99">
        <f t="shared" si="0"/>
        <v>8</v>
      </c>
      <c r="B18" s="100">
        <v>42863</v>
      </c>
      <c r="C18" s="99" t="s">
        <v>264</v>
      </c>
      <c r="D18" s="99" t="s">
        <v>70</v>
      </c>
      <c r="E18" s="99">
        <v>3454804</v>
      </c>
      <c r="F18" s="101" t="s">
        <v>142</v>
      </c>
      <c r="G18" s="102">
        <v>40000</v>
      </c>
      <c r="H18" s="102">
        <v>40000</v>
      </c>
      <c r="I18" s="103" t="s">
        <v>1348</v>
      </c>
      <c r="J18" s="99" t="s">
        <v>1355</v>
      </c>
      <c r="K18" s="99" t="s">
        <v>1337</v>
      </c>
      <c r="L18" s="99" t="s">
        <v>1338</v>
      </c>
      <c r="M18" s="104">
        <v>5284</v>
      </c>
      <c r="N18" s="105" t="s">
        <v>1310</v>
      </c>
      <c r="O18" s="99" t="s">
        <v>77</v>
      </c>
    </row>
    <row r="19" spans="1:15" x14ac:dyDescent="0.25">
      <c r="A19" s="99">
        <f t="shared" si="0"/>
        <v>9</v>
      </c>
      <c r="B19" s="100">
        <v>42863</v>
      </c>
      <c r="C19" s="99" t="s">
        <v>1113</v>
      </c>
      <c r="D19" s="99" t="s">
        <v>70</v>
      </c>
      <c r="E19" s="99">
        <v>3454986</v>
      </c>
      <c r="F19" s="101" t="s">
        <v>1356</v>
      </c>
      <c r="G19" s="102">
        <v>40000</v>
      </c>
      <c r="H19" s="102">
        <v>40000</v>
      </c>
      <c r="I19" s="103" t="s">
        <v>1357</v>
      </c>
      <c r="J19" s="99" t="s">
        <v>1358</v>
      </c>
      <c r="K19" s="99" t="s">
        <v>1337</v>
      </c>
      <c r="L19" s="99" t="s">
        <v>1338</v>
      </c>
      <c r="M19" s="104">
        <v>5283</v>
      </c>
      <c r="N19" s="105" t="s">
        <v>1310</v>
      </c>
      <c r="O19" s="99" t="s">
        <v>77</v>
      </c>
    </row>
    <row r="20" spans="1:15" x14ac:dyDescent="0.25">
      <c r="A20" s="99">
        <f t="shared" si="0"/>
        <v>10</v>
      </c>
      <c r="B20" s="100">
        <v>42863</v>
      </c>
      <c r="C20" s="99" t="s">
        <v>1359</v>
      </c>
      <c r="D20" s="99" t="s">
        <v>70</v>
      </c>
      <c r="E20" s="99">
        <v>3454955</v>
      </c>
      <c r="F20" s="101" t="s">
        <v>1360</v>
      </c>
      <c r="G20" s="102">
        <v>33000</v>
      </c>
      <c r="H20" s="102">
        <v>33000</v>
      </c>
      <c r="I20" s="103" t="s">
        <v>1361</v>
      </c>
      <c r="J20" s="99" t="s">
        <v>1362</v>
      </c>
      <c r="K20" s="99" t="s">
        <v>1363</v>
      </c>
      <c r="L20" s="99" t="s">
        <v>1364</v>
      </c>
      <c r="M20" s="104">
        <v>5289</v>
      </c>
      <c r="N20" s="105" t="s">
        <v>1310</v>
      </c>
      <c r="O20" s="99" t="s">
        <v>77</v>
      </c>
    </row>
    <row r="21" spans="1:15" s="267" customFormat="1" ht="21" x14ac:dyDescent="0.35">
      <c r="A21" s="569" t="s">
        <v>1365</v>
      </c>
      <c r="B21" s="570"/>
      <c r="C21" s="570"/>
      <c r="D21" s="570"/>
      <c r="E21" s="570"/>
      <c r="F21" s="571"/>
      <c r="G21" s="272">
        <f>SUM(G11:G20)</f>
        <v>393000</v>
      </c>
      <c r="H21" s="272">
        <f>SUM(H11:H20)</f>
        <v>393000</v>
      </c>
      <c r="I21" s="273"/>
      <c r="J21" s="274"/>
      <c r="K21" s="274"/>
      <c r="L21" s="274"/>
      <c r="M21" s="275"/>
      <c r="N21" s="276"/>
      <c r="O21" s="274"/>
    </row>
    <row r="24" spans="1:15" x14ac:dyDescent="0.25">
      <c r="A24" s="99">
        <v>1</v>
      </c>
      <c r="B24" s="100">
        <v>42864</v>
      </c>
      <c r="C24" s="99" t="s">
        <v>78</v>
      </c>
      <c r="D24" s="99" t="s">
        <v>70</v>
      </c>
      <c r="E24" s="99">
        <v>3454809</v>
      </c>
      <c r="F24" s="101" t="s">
        <v>125</v>
      </c>
      <c r="G24" s="102">
        <v>40000</v>
      </c>
      <c r="H24" s="102">
        <v>40000</v>
      </c>
      <c r="I24" s="103" t="s">
        <v>100</v>
      </c>
      <c r="J24" s="99" t="s">
        <v>101</v>
      </c>
      <c r="K24" s="99" t="s">
        <v>1366</v>
      </c>
      <c r="L24" s="99" t="s">
        <v>1367</v>
      </c>
      <c r="M24" s="104">
        <v>5552</v>
      </c>
      <c r="N24" s="105" t="s">
        <v>1310</v>
      </c>
      <c r="O24" s="99" t="s">
        <v>77</v>
      </c>
    </row>
    <row r="25" spans="1:15" x14ac:dyDescent="0.25">
      <c r="A25" s="99">
        <f>A24+1</f>
        <v>2</v>
      </c>
      <c r="B25" s="100">
        <v>42864</v>
      </c>
      <c r="C25" s="99" t="s">
        <v>1368</v>
      </c>
      <c r="D25" s="99" t="s">
        <v>70</v>
      </c>
      <c r="E25" s="99">
        <v>3456321</v>
      </c>
      <c r="F25" s="101" t="s">
        <v>1369</v>
      </c>
      <c r="G25" s="102">
        <v>45000</v>
      </c>
      <c r="H25" s="102">
        <v>45000</v>
      </c>
      <c r="I25" s="103" t="s">
        <v>1348</v>
      </c>
      <c r="J25" s="99" t="s">
        <v>1349</v>
      </c>
      <c r="K25" s="99" t="s">
        <v>1370</v>
      </c>
      <c r="L25" s="99" t="s">
        <v>1371</v>
      </c>
      <c r="M25" s="104">
        <v>5555</v>
      </c>
      <c r="N25" s="105" t="s">
        <v>1310</v>
      </c>
      <c r="O25" s="99" t="s">
        <v>77</v>
      </c>
    </row>
    <row r="26" spans="1:15" x14ac:dyDescent="0.25">
      <c r="A26" s="99">
        <f t="shared" ref="A26:A40" si="1">A25+1</f>
        <v>3</v>
      </c>
      <c r="B26" s="100">
        <v>42864</v>
      </c>
      <c r="C26" s="99" t="s">
        <v>1368</v>
      </c>
      <c r="D26" s="99" t="s">
        <v>70</v>
      </c>
      <c r="E26" s="99">
        <v>3456322</v>
      </c>
      <c r="F26" s="101" t="s">
        <v>1372</v>
      </c>
      <c r="G26" s="102">
        <v>45000</v>
      </c>
      <c r="H26" s="102">
        <v>45000</v>
      </c>
      <c r="I26" s="103" t="s">
        <v>72</v>
      </c>
      <c r="J26" s="99" t="s">
        <v>1350</v>
      </c>
      <c r="K26" s="99" t="s">
        <v>1370</v>
      </c>
      <c r="L26" s="99" t="s">
        <v>1371</v>
      </c>
      <c r="M26" s="104">
        <v>5299</v>
      </c>
      <c r="N26" s="105" t="s">
        <v>1310</v>
      </c>
      <c r="O26" s="99" t="s">
        <v>77</v>
      </c>
    </row>
    <row r="27" spans="1:15" x14ac:dyDescent="0.25">
      <c r="A27" s="99">
        <f t="shared" si="1"/>
        <v>4</v>
      </c>
      <c r="B27" s="100">
        <v>42864</v>
      </c>
      <c r="C27" s="99" t="s">
        <v>1373</v>
      </c>
      <c r="D27" s="99" t="s">
        <v>70</v>
      </c>
      <c r="E27" s="99">
        <v>3456327</v>
      </c>
      <c r="F27" s="101" t="s">
        <v>1374</v>
      </c>
      <c r="G27" s="102">
        <v>40000</v>
      </c>
      <c r="H27" s="102">
        <v>40000</v>
      </c>
      <c r="I27" s="103" t="s">
        <v>1351</v>
      </c>
      <c r="J27" s="99" t="s">
        <v>186</v>
      </c>
      <c r="K27" s="99" t="s">
        <v>1342</v>
      </c>
      <c r="L27" s="99" t="s">
        <v>1343</v>
      </c>
      <c r="M27" s="104">
        <v>5294</v>
      </c>
      <c r="N27" s="105" t="s">
        <v>1310</v>
      </c>
      <c r="O27" s="99" t="s">
        <v>77</v>
      </c>
    </row>
    <row r="28" spans="1:15" x14ac:dyDescent="0.25">
      <c r="A28" s="99">
        <f t="shared" si="1"/>
        <v>5</v>
      </c>
      <c r="B28" s="100">
        <v>42864</v>
      </c>
      <c r="C28" s="99" t="s">
        <v>1373</v>
      </c>
      <c r="D28" s="99" t="s">
        <v>70</v>
      </c>
      <c r="E28" s="99">
        <v>3456328</v>
      </c>
      <c r="F28" s="101" t="s">
        <v>1375</v>
      </c>
      <c r="G28" s="102">
        <v>40000</v>
      </c>
      <c r="H28" s="102">
        <v>40000</v>
      </c>
      <c r="I28" s="103" t="s">
        <v>96</v>
      </c>
      <c r="J28" s="99" t="s">
        <v>97</v>
      </c>
      <c r="K28" s="99" t="s">
        <v>1342</v>
      </c>
      <c r="L28" s="99" t="s">
        <v>1343</v>
      </c>
      <c r="M28" s="104">
        <v>5292</v>
      </c>
      <c r="N28" s="105" t="s">
        <v>1310</v>
      </c>
      <c r="O28" s="99" t="s">
        <v>77</v>
      </c>
    </row>
    <row r="29" spans="1:15" x14ac:dyDescent="0.25">
      <c r="A29" s="99">
        <f t="shared" si="1"/>
        <v>6</v>
      </c>
      <c r="B29" s="100">
        <v>42864</v>
      </c>
      <c r="C29" s="99" t="s">
        <v>1373</v>
      </c>
      <c r="D29" s="99" t="s">
        <v>70</v>
      </c>
      <c r="E29" s="99">
        <v>3456329</v>
      </c>
      <c r="F29" s="101" t="s">
        <v>1376</v>
      </c>
      <c r="G29" s="102">
        <v>40000</v>
      </c>
      <c r="H29" s="102">
        <v>40000</v>
      </c>
      <c r="I29" s="103" t="s">
        <v>140</v>
      </c>
      <c r="J29" s="99" t="s">
        <v>1352</v>
      </c>
      <c r="K29" s="99" t="s">
        <v>1342</v>
      </c>
      <c r="L29" s="99" t="s">
        <v>1343</v>
      </c>
      <c r="M29" s="104">
        <v>5291</v>
      </c>
      <c r="N29" s="105" t="s">
        <v>1310</v>
      </c>
      <c r="O29" s="99" t="s">
        <v>77</v>
      </c>
    </row>
    <row r="30" spans="1:15" x14ac:dyDescent="0.25">
      <c r="A30" s="99">
        <f t="shared" si="1"/>
        <v>7</v>
      </c>
      <c r="B30" s="100">
        <v>42864</v>
      </c>
      <c r="C30" s="99" t="s">
        <v>1373</v>
      </c>
      <c r="D30" s="99" t="s">
        <v>70</v>
      </c>
      <c r="E30" s="99">
        <v>3456330</v>
      </c>
      <c r="F30" s="101" t="s">
        <v>1377</v>
      </c>
      <c r="G30" s="102">
        <v>40000</v>
      </c>
      <c r="H30" s="102">
        <v>40000</v>
      </c>
      <c r="I30" s="103" t="s">
        <v>179</v>
      </c>
      <c r="J30" s="99" t="s">
        <v>1354</v>
      </c>
      <c r="K30" s="99" t="s">
        <v>1342</v>
      </c>
      <c r="L30" s="99" t="s">
        <v>1343</v>
      </c>
      <c r="M30" s="104">
        <v>5290</v>
      </c>
      <c r="N30" s="105" t="s">
        <v>1310</v>
      </c>
      <c r="O30" s="99" t="s">
        <v>77</v>
      </c>
    </row>
    <row r="31" spans="1:15" x14ac:dyDescent="0.25">
      <c r="A31" s="99">
        <f t="shared" si="1"/>
        <v>8</v>
      </c>
      <c r="B31" s="100">
        <v>42864</v>
      </c>
      <c r="C31" s="99" t="s">
        <v>1378</v>
      </c>
      <c r="D31" s="99" t="s">
        <v>70</v>
      </c>
      <c r="E31" s="99">
        <v>3456335</v>
      </c>
      <c r="F31" s="101" t="s">
        <v>1379</v>
      </c>
      <c r="G31" s="102">
        <v>40000</v>
      </c>
      <c r="H31" s="102">
        <v>40000</v>
      </c>
      <c r="I31" s="103" t="s">
        <v>1348</v>
      </c>
      <c r="J31" s="99" t="s">
        <v>1355</v>
      </c>
      <c r="K31" s="99" t="s">
        <v>1337</v>
      </c>
      <c r="L31" s="99" t="s">
        <v>1338</v>
      </c>
      <c r="M31" s="104">
        <v>5300</v>
      </c>
      <c r="N31" s="105" t="s">
        <v>1310</v>
      </c>
      <c r="O31" s="99" t="s">
        <v>77</v>
      </c>
    </row>
    <row r="32" spans="1:15" x14ac:dyDescent="0.25">
      <c r="A32" s="99">
        <f t="shared" si="1"/>
        <v>9</v>
      </c>
      <c r="B32" s="100">
        <v>42864</v>
      </c>
      <c r="C32" s="99" t="s">
        <v>1113</v>
      </c>
      <c r="D32" s="99" t="s">
        <v>70</v>
      </c>
      <c r="E32" s="99">
        <v>3454988</v>
      </c>
      <c r="F32" s="101" t="s">
        <v>1380</v>
      </c>
      <c r="G32" s="102">
        <v>40000</v>
      </c>
      <c r="H32" s="102">
        <v>40000</v>
      </c>
      <c r="I32" s="103" t="s">
        <v>1357</v>
      </c>
      <c r="J32" s="99" t="s">
        <v>1358</v>
      </c>
      <c r="K32" s="99" t="s">
        <v>1337</v>
      </c>
      <c r="L32" s="99" t="s">
        <v>1338</v>
      </c>
      <c r="M32" s="104">
        <v>5293</v>
      </c>
      <c r="N32" s="105" t="s">
        <v>1310</v>
      </c>
      <c r="O32" s="99" t="s">
        <v>77</v>
      </c>
    </row>
    <row r="33" spans="1:15" x14ac:dyDescent="0.25">
      <c r="A33" s="99">
        <f t="shared" si="1"/>
        <v>10</v>
      </c>
      <c r="B33" s="100">
        <v>42864</v>
      </c>
      <c r="C33" s="99" t="s">
        <v>1359</v>
      </c>
      <c r="D33" s="99" t="s">
        <v>70</v>
      </c>
      <c r="E33" s="99">
        <v>3454956</v>
      </c>
      <c r="F33" s="101" t="s">
        <v>1381</v>
      </c>
      <c r="G33" s="102">
        <v>40000</v>
      </c>
      <c r="H33" s="102">
        <v>40000</v>
      </c>
      <c r="I33" s="103" t="s">
        <v>1361</v>
      </c>
      <c r="J33" s="99" t="s">
        <v>1362</v>
      </c>
      <c r="K33" s="99" t="s">
        <v>1363</v>
      </c>
      <c r="L33" s="99" t="s">
        <v>1364</v>
      </c>
      <c r="M33" s="104">
        <v>5554</v>
      </c>
      <c r="N33" s="105" t="s">
        <v>1310</v>
      </c>
      <c r="O33" s="99" t="s">
        <v>77</v>
      </c>
    </row>
    <row r="34" spans="1:15" x14ac:dyDescent="0.25">
      <c r="A34" s="99">
        <f t="shared" si="1"/>
        <v>11</v>
      </c>
      <c r="B34" s="100">
        <v>42864</v>
      </c>
      <c r="C34" s="99" t="s">
        <v>1382</v>
      </c>
      <c r="D34" s="99" t="s">
        <v>70</v>
      </c>
      <c r="E34" s="99">
        <v>3454963</v>
      </c>
      <c r="F34" s="101" t="s">
        <v>1383</v>
      </c>
      <c r="G34" s="102">
        <v>33000</v>
      </c>
      <c r="H34" s="102">
        <v>33000</v>
      </c>
      <c r="I34" s="103" t="s">
        <v>1384</v>
      </c>
      <c r="J34" s="99" t="s">
        <v>1385</v>
      </c>
      <c r="K34" s="99" t="s">
        <v>1386</v>
      </c>
      <c r="L34" s="99" t="s">
        <v>1387</v>
      </c>
      <c r="M34" s="104">
        <v>5551</v>
      </c>
      <c r="N34" s="105" t="s">
        <v>1310</v>
      </c>
      <c r="O34" s="99" t="s">
        <v>77</v>
      </c>
    </row>
    <row r="35" spans="1:15" x14ac:dyDescent="0.25">
      <c r="A35" s="99">
        <f t="shared" si="1"/>
        <v>12</v>
      </c>
      <c r="B35" s="100">
        <v>42864</v>
      </c>
      <c r="C35" s="99" t="s">
        <v>1388</v>
      </c>
      <c r="D35" s="99" t="s">
        <v>70</v>
      </c>
      <c r="E35" s="99">
        <v>3454842</v>
      </c>
      <c r="F35" s="101" t="s">
        <v>1389</v>
      </c>
      <c r="G35" s="102">
        <v>33000</v>
      </c>
      <c r="H35" s="102">
        <v>33000</v>
      </c>
      <c r="I35" s="103" t="s">
        <v>1390</v>
      </c>
      <c r="J35" s="99" t="s">
        <v>1391</v>
      </c>
      <c r="K35" s="99" t="s">
        <v>1363</v>
      </c>
      <c r="L35" s="99" t="s">
        <v>1364</v>
      </c>
      <c r="M35" s="104">
        <v>5556</v>
      </c>
      <c r="N35" s="105" t="s">
        <v>1310</v>
      </c>
      <c r="O35" s="99" t="s">
        <v>77</v>
      </c>
    </row>
    <row r="36" spans="1:15" x14ac:dyDescent="0.25">
      <c r="A36" s="99">
        <f t="shared" si="1"/>
        <v>13</v>
      </c>
      <c r="B36" s="100">
        <v>42864</v>
      </c>
      <c r="C36" s="99" t="s">
        <v>1392</v>
      </c>
      <c r="D36" s="99" t="s">
        <v>70</v>
      </c>
      <c r="E36" s="99">
        <v>3454982</v>
      </c>
      <c r="F36" s="101" t="s">
        <v>1393</v>
      </c>
      <c r="G36" s="102">
        <v>60000</v>
      </c>
      <c r="H36" s="102">
        <v>60000</v>
      </c>
      <c r="I36" s="103" t="s">
        <v>1394</v>
      </c>
      <c r="J36" s="99" t="s">
        <v>1395</v>
      </c>
      <c r="K36" s="99" t="s">
        <v>1396</v>
      </c>
      <c r="L36" s="99" t="s">
        <v>1397</v>
      </c>
      <c r="M36" s="104">
        <v>5296</v>
      </c>
      <c r="N36" s="105" t="s">
        <v>1310</v>
      </c>
      <c r="O36" s="99" t="s">
        <v>77</v>
      </c>
    </row>
    <row r="37" spans="1:15" x14ac:dyDescent="0.25">
      <c r="A37" s="99">
        <f t="shared" si="1"/>
        <v>14</v>
      </c>
      <c r="B37" s="100">
        <v>42864</v>
      </c>
      <c r="C37" s="99" t="s">
        <v>1392</v>
      </c>
      <c r="D37" s="99" t="s">
        <v>70</v>
      </c>
      <c r="E37" s="99">
        <v>3454983</v>
      </c>
      <c r="F37" s="101" t="s">
        <v>1398</v>
      </c>
      <c r="G37" s="102">
        <v>60000</v>
      </c>
      <c r="H37" s="102">
        <v>60000</v>
      </c>
      <c r="I37" s="103" t="s">
        <v>72</v>
      </c>
      <c r="J37" s="99" t="s">
        <v>1399</v>
      </c>
      <c r="K37" s="99" t="s">
        <v>1396</v>
      </c>
      <c r="L37" s="99" t="s">
        <v>1397</v>
      </c>
      <c r="M37" s="104">
        <v>5297</v>
      </c>
      <c r="N37" s="105" t="s">
        <v>1310</v>
      </c>
      <c r="O37" s="99" t="s">
        <v>77</v>
      </c>
    </row>
    <row r="38" spans="1:15" x14ac:dyDescent="0.25">
      <c r="A38" s="99">
        <f t="shared" si="1"/>
        <v>15</v>
      </c>
      <c r="B38" s="100">
        <v>42864</v>
      </c>
      <c r="C38" s="99" t="s">
        <v>1392</v>
      </c>
      <c r="D38" s="99" t="s">
        <v>70</v>
      </c>
      <c r="E38" s="99">
        <v>3454984</v>
      </c>
      <c r="F38" s="101" t="s">
        <v>1400</v>
      </c>
      <c r="G38" s="102">
        <v>60000</v>
      </c>
      <c r="H38" s="102">
        <v>60000</v>
      </c>
      <c r="I38" s="103" t="s">
        <v>1401</v>
      </c>
      <c r="J38" s="99" t="s">
        <v>1402</v>
      </c>
      <c r="K38" s="99" t="s">
        <v>1396</v>
      </c>
      <c r="L38" s="99" t="s">
        <v>1397</v>
      </c>
      <c r="M38" s="104">
        <v>5295</v>
      </c>
      <c r="N38" s="105" t="s">
        <v>1310</v>
      </c>
      <c r="O38" s="99" t="s">
        <v>77</v>
      </c>
    </row>
    <row r="39" spans="1:15" x14ac:dyDescent="0.25">
      <c r="A39" s="99">
        <f t="shared" si="1"/>
        <v>16</v>
      </c>
      <c r="B39" s="100">
        <v>42864</v>
      </c>
      <c r="C39" s="99" t="s">
        <v>1392</v>
      </c>
      <c r="D39" s="99" t="s">
        <v>70</v>
      </c>
      <c r="E39" s="99">
        <v>3454985</v>
      </c>
      <c r="F39" s="101" t="s">
        <v>1403</v>
      </c>
      <c r="G39" s="102">
        <v>60000</v>
      </c>
      <c r="H39" s="102">
        <v>60000</v>
      </c>
      <c r="I39" s="103" t="s">
        <v>1404</v>
      </c>
      <c r="J39" s="99" t="s">
        <v>1405</v>
      </c>
      <c r="K39" s="99" t="s">
        <v>1396</v>
      </c>
      <c r="L39" s="99" t="s">
        <v>1397</v>
      </c>
      <c r="M39" s="104">
        <v>5298</v>
      </c>
      <c r="N39" s="105" t="s">
        <v>1310</v>
      </c>
      <c r="O39" s="99" t="s">
        <v>77</v>
      </c>
    </row>
    <row r="40" spans="1:15" x14ac:dyDescent="0.25">
      <c r="A40" s="99">
        <f t="shared" si="1"/>
        <v>17</v>
      </c>
      <c r="B40" s="100">
        <v>42864</v>
      </c>
      <c r="C40" s="99" t="s">
        <v>160</v>
      </c>
      <c r="D40" s="99" t="s">
        <v>70</v>
      </c>
      <c r="E40" s="99">
        <v>3454813</v>
      </c>
      <c r="F40" s="101" t="s">
        <v>1406</v>
      </c>
      <c r="G40" s="102">
        <v>40000</v>
      </c>
      <c r="H40" s="102">
        <v>40000</v>
      </c>
      <c r="I40" s="103" t="s">
        <v>1407</v>
      </c>
      <c r="J40" s="99" t="s">
        <v>1408</v>
      </c>
      <c r="K40" s="99" t="s">
        <v>1337</v>
      </c>
      <c r="L40" s="99" t="s">
        <v>1338</v>
      </c>
      <c r="M40" s="104">
        <v>5553</v>
      </c>
      <c r="N40" s="105" t="s">
        <v>1310</v>
      </c>
      <c r="O40" s="99" t="s">
        <v>77</v>
      </c>
    </row>
    <row r="41" spans="1:15" ht="15.75" x14ac:dyDescent="0.25">
      <c r="A41" s="566" t="s">
        <v>1409</v>
      </c>
      <c r="B41" s="567"/>
      <c r="C41" s="567"/>
      <c r="D41" s="567"/>
      <c r="E41" s="567"/>
      <c r="F41" s="568"/>
      <c r="G41" s="102">
        <f>SUM(G24:G40)</f>
        <v>756000</v>
      </c>
      <c r="H41" s="102">
        <f>SUM(H24:H40)</f>
        <v>756000</v>
      </c>
      <c r="I41" s="103"/>
      <c r="J41" s="99"/>
      <c r="K41" s="99"/>
      <c r="L41" s="99"/>
      <c r="M41" s="104"/>
      <c r="N41" s="105"/>
      <c r="O41" s="99"/>
    </row>
    <row r="44" spans="1:15" x14ac:dyDescent="0.25">
      <c r="A44" s="99">
        <v>1</v>
      </c>
      <c r="B44" s="100">
        <v>42865</v>
      </c>
      <c r="C44" s="99" t="s">
        <v>1411</v>
      </c>
      <c r="D44" s="99" t="s">
        <v>70</v>
      </c>
      <c r="E44" s="99">
        <v>3455343</v>
      </c>
      <c r="F44" s="99" t="s">
        <v>1412</v>
      </c>
      <c r="G44" s="102">
        <v>33000</v>
      </c>
      <c r="H44" s="102">
        <v>33000</v>
      </c>
      <c r="I44" s="103" t="s">
        <v>1413</v>
      </c>
      <c r="J44" s="99" t="s">
        <v>1414</v>
      </c>
      <c r="K44" s="99" t="s">
        <v>1415</v>
      </c>
      <c r="L44" s="99" t="s">
        <v>1416</v>
      </c>
      <c r="M44" s="104">
        <v>5577</v>
      </c>
      <c r="N44" s="105" t="s">
        <v>1310</v>
      </c>
      <c r="O44" s="99" t="s">
        <v>77</v>
      </c>
    </row>
    <row r="45" spans="1:15" x14ac:dyDescent="0.25">
      <c r="A45" s="99">
        <f>A44+1</f>
        <v>2</v>
      </c>
      <c r="B45" s="100">
        <v>42865</v>
      </c>
      <c r="C45" s="99" t="s">
        <v>1417</v>
      </c>
      <c r="D45" s="99" t="s">
        <v>70</v>
      </c>
      <c r="E45" s="99">
        <v>3456333</v>
      </c>
      <c r="F45" s="101" t="s">
        <v>1418</v>
      </c>
      <c r="G45" s="102">
        <v>33000</v>
      </c>
      <c r="H45" s="102">
        <v>33000</v>
      </c>
      <c r="I45" s="103" t="s">
        <v>1419</v>
      </c>
      <c r="J45" s="99" t="s">
        <v>1420</v>
      </c>
      <c r="K45" s="99" t="s">
        <v>1421</v>
      </c>
      <c r="L45" s="99" t="s">
        <v>1422</v>
      </c>
      <c r="M45" s="104">
        <v>5559</v>
      </c>
      <c r="N45" s="105" t="s">
        <v>1310</v>
      </c>
      <c r="O45" s="99" t="s">
        <v>77</v>
      </c>
    </row>
    <row r="46" spans="1:15" x14ac:dyDescent="0.25">
      <c r="A46" s="99">
        <f t="shared" ref="A46:A68" si="2">A45+1</f>
        <v>3</v>
      </c>
      <c r="B46" s="100">
        <v>42865</v>
      </c>
      <c r="C46" s="99" t="s">
        <v>1417</v>
      </c>
      <c r="D46" s="99" t="s">
        <v>70</v>
      </c>
      <c r="E46" s="99">
        <v>3456334</v>
      </c>
      <c r="F46" s="101" t="s">
        <v>1423</v>
      </c>
      <c r="G46" s="102">
        <v>33000</v>
      </c>
      <c r="H46" s="102">
        <v>33000</v>
      </c>
      <c r="I46" s="103" t="s">
        <v>1424</v>
      </c>
      <c r="J46" s="99" t="s">
        <v>1425</v>
      </c>
      <c r="K46" s="99" t="s">
        <v>1421</v>
      </c>
      <c r="L46" s="99" t="s">
        <v>1422</v>
      </c>
      <c r="M46" s="104">
        <v>5560</v>
      </c>
      <c r="N46" s="105" t="s">
        <v>1310</v>
      </c>
      <c r="O46" s="99" t="s">
        <v>77</v>
      </c>
    </row>
    <row r="47" spans="1:15" x14ac:dyDescent="0.25">
      <c r="A47" s="99">
        <f t="shared" si="2"/>
        <v>4</v>
      </c>
      <c r="B47" s="100">
        <v>42865</v>
      </c>
      <c r="C47" s="99" t="s">
        <v>1388</v>
      </c>
      <c r="D47" s="99" t="s">
        <v>70</v>
      </c>
      <c r="E47" s="99">
        <v>3456336</v>
      </c>
      <c r="F47" s="101" t="s">
        <v>1426</v>
      </c>
      <c r="G47" s="102">
        <v>33000</v>
      </c>
      <c r="H47" s="102">
        <v>33000</v>
      </c>
      <c r="I47" s="103" t="s">
        <v>1427</v>
      </c>
      <c r="J47" s="99" t="s">
        <v>1428</v>
      </c>
      <c r="K47" s="99" t="s">
        <v>1363</v>
      </c>
      <c r="L47" s="99" t="s">
        <v>1364</v>
      </c>
      <c r="M47" s="104">
        <v>5578</v>
      </c>
      <c r="N47" s="105" t="s">
        <v>1310</v>
      </c>
      <c r="O47" s="99" t="s">
        <v>77</v>
      </c>
    </row>
    <row r="48" spans="1:15" x14ac:dyDescent="0.25">
      <c r="A48" s="99">
        <f t="shared" si="2"/>
        <v>5</v>
      </c>
      <c r="B48" s="100">
        <v>42865</v>
      </c>
      <c r="C48" s="99" t="s">
        <v>1388</v>
      </c>
      <c r="D48" s="99" t="s">
        <v>70</v>
      </c>
      <c r="E48" s="99">
        <v>3454843</v>
      </c>
      <c r="F48" s="101" t="s">
        <v>1429</v>
      </c>
      <c r="G48" s="102">
        <v>33000</v>
      </c>
      <c r="H48" s="102">
        <v>33000</v>
      </c>
      <c r="I48" s="103" t="s">
        <v>1430</v>
      </c>
      <c r="J48" s="99" t="s">
        <v>1431</v>
      </c>
      <c r="K48" s="99" t="s">
        <v>1363</v>
      </c>
      <c r="L48" s="99" t="s">
        <v>1364</v>
      </c>
      <c r="M48" s="104">
        <v>5566</v>
      </c>
      <c r="N48" s="105" t="s">
        <v>1310</v>
      </c>
      <c r="O48" s="99" t="s">
        <v>77</v>
      </c>
    </row>
    <row r="49" spans="1:15" x14ac:dyDescent="0.25">
      <c r="A49" s="99">
        <f t="shared" si="2"/>
        <v>6</v>
      </c>
      <c r="B49" s="100">
        <v>42865</v>
      </c>
      <c r="C49" s="99" t="s">
        <v>78</v>
      </c>
      <c r="D49" s="99" t="s">
        <v>70</v>
      </c>
      <c r="E49" s="99" t="s">
        <v>1432</v>
      </c>
      <c r="F49" s="101" t="s">
        <v>129</v>
      </c>
      <c r="G49" s="102">
        <v>33000</v>
      </c>
      <c r="H49" s="102">
        <v>33000</v>
      </c>
      <c r="I49" s="103" t="s">
        <v>179</v>
      </c>
      <c r="J49" s="99" t="s">
        <v>1433</v>
      </c>
      <c r="K49" s="99" t="s">
        <v>1366</v>
      </c>
      <c r="L49" s="99" t="s">
        <v>1367</v>
      </c>
      <c r="M49" s="104">
        <v>5574</v>
      </c>
      <c r="N49" s="105" t="s">
        <v>1310</v>
      </c>
      <c r="O49" s="99" t="s">
        <v>77</v>
      </c>
    </row>
    <row r="50" spans="1:15" x14ac:dyDescent="0.25">
      <c r="A50" s="99">
        <f t="shared" si="2"/>
        <v>7</v>
      </c>
      <c r="B50" s="100">
        <v>42865</v>
      </c>
      <c r="C50" s="99" t="s">
        <v>264</v>
      </c>
      <c r="D50" s="99" t="s">
        <v>70</v>
      </c>
      <c r="E50" s="99">
        <v>3454802</v>
      </c>
      <c r="F50" s="101" t="s">
        <v>180</v>
      </c>
      <c r="G50" s="102">
        <v>40000</v>
      </c>
      <c r="H50" s="102">
        <v>40000</v>
      </c>
      <c r="I50" s="103" t="s">
        <v>179</v>
      </c>
      <c r="J50" s="99" t="s">
        <v>1434</v>
      </c>
      <c r="K50" s="99" t="s">
        <v>1337</v>
      </c>
      <c r="L50" s="99" t="s">
        <v>1338</v>
      </c>
      <c r="M50" s="104">
        <v>5563</v>
      </c>
      <c r="N50" s="105" t="s">
        <v>1310</v>
      </c>
      <c r="O50" s="99" t="s">
        <v>77</v>
      </c>
    </row>
    <row r="51" spans="1:15" x14ac:dyDescent="0.25">
      <c r="A51" s="99">
        <f t="shared" si="2"/>
        <v>8</v>
      </c>
      <c r="B51" s="100">
        <v>42865</v>
      </c>
      <c r="C51" s="99" t="s">
        <v>264</v>
      </c>
      <c r="D51" s="99" t="s">
        <v>70</v>
      </c>
      <c r="E51" s="99">
        <v>3454805</v>
      </c>
      <c r="F51" s="101" t="s">
        <v>1435</v>
      </c>
      <c r="G51" s="102">
        <v>40000</v>
      </c>
      <c r="H51" s="102">
        <v>40000</v>
      </c>
      <c r="I51" s="103" t="s">
        <v>1436</v>
      </c>
      <c r="J51" s="99" t="s">
        <v>1437</v>
      </c>
      <c r="K51" s="99" t="s">
        <v>1337</v>
      </c>
      <c r="L51" s="99" t="s">
        <v>1338</v>
      </c>
      <c r="M51" s="104">
        <v>5576</v>
      </c>
      <c r="N51" s="105" t="s">
        <v>1310</v>
      </c>
      <c r="O51" s="99" t="s">
        <v>77</v>
      </c>
    </row>
    <row r="52" spans="1:15" x14ac:dyDescent="0.25">
      <c r="A52" s="99">
        <f t="shared" si="2"/>
        <v>9</v>
      </c>
      <c r="B52" s="100">
        <v>42865</v>
      </c>
      <c r="C52" s="99" t="s">
        <v>1438</v>
      </c>
      <c r="D52" s="99" t="s">
        <v>70</v>
      </c>
      <c r="E52" s="99">
        <v>3456337</v>
      </c>
      <c r="F52" s="101" t="s">
        <v>1439</v>
      </c>
      <c r="G52" s="102">
        <v>40000</v>
      </c>
      <c r="H52" s="102">
        <v>40000</v>
      </c>
      <c r="I52" s="103" t="s">
        <v>1440</v>
      </c>
      <c r="J52" s="99" t="s">
        <v>1441</v>
      </c>
      <c r="K52" s="99" t="s">
        <v>1442</v>
      </c>
      <c r="L52" s="99" t="s">
        <v>1443</v>
      </c>
      <c r="M52" s="104">
        <v>5570</v>
      </c>
      <c r="N52" s="105" t="s">
        <v>1310</v>
      </c>
      <c r="O52" s="99" t="s">
        <v>77</v>
      </c>
    </row>
    <row r="53" spans="1:15" x14ac:dyDescent="0.25">
      <c r="A53" s="99">
        <f t="shared" si="2"/>
        <v>10</v>
      </c>
      <c r="B53" s="100">
        <v>42865</v>
      </c>
      <c r="C53" s="99" t="s">
        <v>1438</v>
      </c>
      <c r="D53" s="99" t="s">
        <v>70</v>
      </c>
      <c r="E53" s="99">
        <v>3456338</v>
      </c>
      <c r="F53" s="101" t="s">
        <v>1444</v>
      </c>
      <c r="G53" s="102">
        <v>40000</v>
      </c>
      <c r="H53" s="102">
        <v>40000</v>
      </c>
      <c r="I53" s="103" t="s">
        <v>1445</v>
      </c>
      <c r="J53" s="99" t="s">
        <v>1446</v>
      </c>
      <c r="K53" s="99" t="s">
        <v>1442</v>
      </c>
      <c r="L53" s="99" t="s">
        <v>1443</v>
      </c>
      <c r="M53" s="104">
        <v>5571</v>
      </c>
      <c r="N53" s="105" t="s">
        <v>1310</v>
      </c>
      <c r="O53" s="99" t="s">
        <v>77</v>
      </c>
    </row>
    <row r="54" spans="1:15" x14ac:dyDescent="0.25">
      <c r="A54" s="99">
        <f t="shared" si="2"/>
        <v>11</v>
      </c>
      <c r="B54" s="100">
        <v>42865</v>
      </c>
      <c r="C54" s="99" t="s">
        <v>1373</v>
      </c>
      <c r="D54" s="99" t="s">
        <v>70</v>
      </c>
      <c r="E54" s="99">
        <v>3456331</v>
      </c>
      <c r="F54" s="101" t="s">
        <v>1340</v>
      </c>
      <c r="G54" s="102">
        <v>40000</v>
      </c>
      <c r="H54" s="102">
        <v>40000</v>
      </c>
      <c r="I54" s="103" t="s">
        <v>82</v>
      </c>
      <c r="J54" s="99" t="s">
        <v>1447</v>
      </c>
      <c r="K54" s="99" t="s">
        <v>1448</v>
      </c>
      <c r="L54" s="99" t="s">
        <v>1343</v>
      </c>
      <c r="M54" s="104">
        <v>5581</v>
      </c>
      <c r="N54" s="105" t="s">
        <v>1310</v>
      </c>
      <c r="O54" s="99" t="s">
        <v>77</v>
      </c>
    </row>
    <row r="55" spans="1:15" x14ac:dyDescent="0.25">
      <c r="A55" s="99">
        <f t="shared" si="2"/>
        <v>12</v>
      </c>
      <c r="B55" s="100">
        <v>42865</v>
      </c>
      <c r="C55" s="99" t="s">
        <v>1373</v>
      </c>
      <c r="D55" s="99" t="s">
        <v>70</v>
      </c>
      <c r="E55" s="99">
        <v>3456332</v>
      </c>
      <c r="F55" s="101" t="s">
        <v>1375</v>
      </c>
      <c r="G55" s="102">
        <v>40000</v>
      </c>
      <c r="H55" s="102">
        <v>40000</v>
      </c>
      <c r="I55" s="103" t="s">
        <v>1449</v>
      </c>
      <c r="J55" s="99" t="s">
        <v>1450</v>
      </c>
      <c r="K55" s="99" t="s">
        <v>1448</v>
      </c>
      <c r="L55" s="99" t="s">
        <v>1343</v>
      </c>
      <c r="M55" s="104">
        <v>5580</v>
      </c>
      <c r="N55" s="105" t="s">
        <v>1310</v>
      </c>
      <c r="O55" s="99" t="s">
        <v>77</v>
      </c>
    </row>
    <row r="56" spans="1:15" x14ac:dyDescent="0.25">
      <c r="A56" s="99">
        <f t="shared" si="2"/>
        <v>13</v>
      </c>
      <c r="B56" s="100">
        <v>42865</v>
      </c>
      <c r="C56" s="99" t="s">
        <v>1451</v>
      </c>
      <c r="D56" s="99" t="s">
        <v>70</v>
      </c>
      <c r="E56" s="99">
        <v>3456340</v>
      </c>
      <c r="F56" s="101" t="s">
        <v>1452</v>
      </c>
      <c r="G56" s="102">
        <v>33000</v>
      </c>
      <c r="H56" s="102">
        <v>33000</v>
      </c>
      <c r="I56" s="103" t="s">
        <v>1453</v>
      </c>
      <c r="J56" s="99" t="s">
        <v>1454</v>
      </c>
      <c r="K56" s="99" t="s">
        <v>1442</v>
      </c>
      <c r="L56" s="99" t="s">
        <v>1443</v>
      </c>
      <c r="M56" s="104">
        <v>5579</v>
      </c>
      <c r="N56" s="105" t="s">
        <v>1310</v>
      </c>
      <c r="O56" s="99" t="s">
        <v>77</v>
      </c>
    </row>
    <row r="57" spans="1:15" x14ac:dyDescent="0.25">
      <c r="A57" s="99">
        <f t="shared" si="2"/>
        <v>14</v>
      </c>
      <c r="B57" s="100">
        <v>42865</v>
      </c>
      <c r="C57" s="99" t="s">
        <v>1455</v>
      </c>
      <c r="D57" s="99" t="s">
        <v>70</v>
      </c>
      <c r="E57" s="99">
        <v>3454810</v>
      </c>
      <c r="F57" s="101" t="s">
        <v>1456</v>
      </c>
      <c r="G57" s="102">
        <v>40000</v>
      </c>
      <c r="H57" s="102">
        <v>40000</v>
      </c>
      <c r="I57" s="103" t="s">
        <v>1390</v>
      </c>
      <c r="J57" s="99" t="s">
        <v>1457</v>
      </c>
      <c r="K57" s="99" t="s">
        <v>1337</v>
      </c>
      <c r="L57" s="99" t="s">
        <v>1338</v>
      </c>
      <c r="M57" s="104">
        <v>5572</v>
      </c>
      <c r="N57" s="105" t="s">
        <v>1310</v>
      </c>
      <c r="O57" s="99" t="s">
        <v>77</v>
      </c>
    </row>
    <row r="58" spans="1:15" x14ac:dyDescent="0.25">
      <c r="A58" s="99">
        <f t="shared" si="2"/>
        <v>15</v>
      </c>
      <c r="B58" s="100">
        <v>42865</v>
      </c>
      <c r="C58" s="99" t="s">
        <v>1458</v>
      </c>
      <c r="D58" s="99" t="s">
        <v>70</v>
      </c>
      <c r="E58" s="99">
        <v>3456373</v>
      </c>
      <c r="F58" s="101" t="s">
        <v>1459</v>
      </c>
      <c r="G58" s="102">
        <v>40000</v>
      </c>
      <c r="H58" s="102">
        <v>40000</v>
      </c>
      <c r="I58" s="103" t="s">
        <v>1390</v>
      </c>
      <c r="J58" s="99" t="s">
        <v>1460</v>
      </c>
      <c r="K58" s="99" t="s">
        <v>1370</v>
      </c>
      <c r="L58" s="99" t="s">
        <v>1371</v>
      </c>
      <c r="M58" s="104">
        <v>5567</v>
      </c>
      <c r="N58" s="105" t="s">
        <v>1310</v>
      </c>
      <c r="O58" s="99" t="s">
        <v>77</v>
      </c>
    </row>
    <row r="59" spans="1:15" x14ac:dyDescent="0.25">
      <c r="A59" s="99">
        <f t="shared" si="2"/>
        <v>16</v>
      </c>
      <c r="B59" s="100">
        <v>42865</v>
      </c>
      <c r="C59" s="99" t="s">
        <v>1359</v>
      </c>
      <c r="D59" s="99" t="s">
        <v>70</v>
      </c>
      <c r="E59" s="99">
        <v>3454958</v>
      </c>
      <c r="F59" s="101" t="s">
        <v>1461</v>
      </c>
      <c r="G59" s="102">
        <v>40000</v>
      </c>
      <c r="H59" s="102">
        <v>40000</v>
      </c>
      <c r="I59" s="103" t="s">
        <v>1462</v>
      </c>
      <c r="J59" s="99" t="s">
        <v>1463</v>
      </c>
      <c r="K59" s="99" t="s">
        <v>1363</v>
      </c>
      <c r="L59" s="99" t="s">
        <v>1364</v>
      </c>
      <c r="M59" s="104">
        <v>5568</v>
      </c>
      <c r="N59" s="105" t="s">
        <v>1310</v>
      </c>
      <c r="O59" s="99" t="s">
        <v>77</v>
      </c>
    </row>
    <row r="60" spans="1:15" x14ac:dyDescent="0.25">
      <c r="A60" s="99">
        <f t="shared" si="2"/>
        <v>17</v>
      </c>
      <c r="B60" s="100">
        <v>42865</v>
      </c>
      <c r="C60" s="99" t="s">
        <v>1359</v>
      </c>
      <c r="D60" s="99" t="s">
        <v>70</v>
      </c>
      <c r="E60" s="99">
        <v>3454959</v>
      </c>
      <c r="F60" s="101" t="s">
        <v>1464</v>
      </c>
      <c r="G60" s="102">
        <v>40000</v>
      </c>
      <c r="H60" s="102">
        <v>40000</v>
      </c>
      <c r="I60" s="103" t="s">
        <v>1465</v>
      </c>
      <c r="J60" s="99" t="s">
        <v>1466</v>
      </c>
      <c r="K60" s="99" t="s">
        <v>1363</v>
      </c>
      <c r="L60" s="99" t="s">
        <v>1364</v>
      </c>
      <c r="M60" s="104">
        <v>5573</v>
      </c>
      <c r="N60" s="105" t="s">
        <v>1310</v>
      </c>
      <c r="O60" s="99" t="s">
        <v>77</v>
      </c>
    </row>
    <row r="61" spans="1:15" x14ac:dyDescent="0.25">
      <c r="A61" s="99">
        <f t="shared" si="2"/>
        <v>18</v>
      </c>
      <c r="B61" s="100">
        <v>42865</v>
      </c>
      <c r="C61" s="99" t="s">
        <v>69</v>
      </c>
      <c r="D61" s="99" t="s">
        <v>70</v>
      </c>
      <c r="E61" s="99">
        <v>3456363</v>
      </c>
      <c r="F61" s="101" t="s">
        <v>71</v>
      </c>
      <c r="G61" s="102">
        <v>40000</v>
      </c>
      <c r="H61" s="102">
        <v>40000</v>
      </c>
      <c r="I61" s="103" t="s">
        <v>72</v>
      </c>
      <c r="J61" s="99" t="s">
        <v>1350</v>
      </c>
      <c r="K61" s="99" t="s">
        <v>74</v>
      </c>
      <c r="L61" s="99" t="s">
        <v>110</v>
      </c>
      <c r="M61" s="104">
        <v>5558</v>
      </c>
      <c r="N61" s="105" t="s">
        <v>1310</v>
      </c>
      <c r="O61" s="99" t="s">
        <v>77</v>
      </c>
    </row>
    <row r="62" spans="1:15" x14ac:dyDescent="0.25">
      <c r="A62" s="99">
        <f t="shared" si="2"/>
        <v>19</v>
      </c>
      <c r="B62" s="100">
        <v>42865</v>
      </c>
      <c r="C62" s="99" t="s">
        <v>69</v>
      </c>
      <c r="D62" s="99" t="s">
        <v>70</v>
      </c>
      <c r="E62" s="99">
        <v>3456365</v>
      </c>
      <c r="F62" s="101" t="s">
        <v>99</v>
      </c>
      <c r="G62" s="102">
        <v>40000</v>
      </c>
      <c r="H62" s="102">
        <v>40000</v>
      </c>
      <c r="I62" s="103" t="s">
        <v>100</v>
      </c>
      <c r="J62" s="99" t="s">
        <v>101</v>
      </c>
      <c r="K62" s="99" t="s">
        <v>74</v>
      </c>
      <c r="L62" s="99" t="s">
        <v>110</v>
      </c>
      <c r="M62" s="104">
        <v>5565</v>
      </c>
      <c r="N62" s="105" t="s">
        <v>1310</v>
      </c>
      <c r="O62" s="99" t="s">
        <v>77</v>
      </c>
    </row>
    <row r="63" spans="1:15" x14ac:dyDescent="0.25">
      <c r="A63" s="99">
        <f t="shared" si="2"/>
        <v>20</v>
      </c>
      <c r="B63" s="100">
        <v>42865</v>
      </c>
      <c r="C63" s="99" t="s">
        <v>69</v>
      </c>
      <c r="D63" s="99" t="s">
        <v>70</v>
      </c>
      <c r="E63" s="99">
        <v>3456366</v>
      </c>
      <c r="F63" s="101" t="s">
        <v>107</v>
      </c>
      <c r="G63" s="102">
        <v>40000</v>
      </c>
      <c r="H63" s="102">
        <v>40000</v>
      </c>
      <c r="I63" s="103" t="s">
        <v>1348</v>
      </c>
      <c r="J63" s="99" t="s">
        <v>1349</v>
      </c>
      <c r="K63" s="99" t="s">
        <v>74</v>
      </c>
      <c r="L63" s="99" t="s">
        <v>110</v>
      </c>
      <c r="M63" s="104">
        <v>5564</v>
      </c>
      <c r="N63" s="105" t="s">
        <v>1310</v>
      </c>
      <c r="O63" s="99" t="s">
        <v>77</v>
      </c>
    </row>
    <row r="64" spans="1:15" x14ac:dyDescent="0.25">
      <c r="A64" s="99">
        <f t="shared" si="2"/>
        <v>21</v>
      </c>
      <c r="B64" s="100">
        <v>42865</v>
      </c>
      <c r="C64" s="99" t="s">
        <v>69</v>
      </c>
      <c r="D64" s="99" t="s">
        <v>70</v>
      </c>
      <c r="E64" s="99">
        <v>3456367</v>
      </c>
      <c r="F64" s="101" t="s">
        <v>102</v>
      </c>
      <c r="G64" s="102">
        <v>40000</v>
      </c>
      <c r="H64" s="102">
        <v>40000</v>
      </c>
      <c r="I64" s="103" t="s">
        <v>1351</v>
      </c>
      <c r="J64" s="99" t="s">
        <v>186</v>
      </c>
      <c r="K64" s="99" t="s">
        <v>74</v>
      </c>
      <c r="L64" s="99" t="s">
        <v>110</v>
      </c>
      <c r="M64" s="104">
        <v>5561</v>
      </c>
      <c r="N64" s="105" t="s">
        <v>1310</v>
      </c>
      <c r="O64" s="99" t="s">
        <v>77</v>
      </c>
    </row>
    <row r="65" spans="1:15" x14ac:dyDescent="0.25">
      <c r="A65" s="99">
        <f t="shared" si="2"/>
        <v>22</v>
      </c>
      <c r="B65" s="100">
        <v>42865</v>
      </c>
      <c r="C65" s="99" t="s">
        <v>69</v>
      </c>
      <c r="D65" s="99" t="s">
        <v>70</v>
      </c>
      <c r="E65" s="99">
        <v>3456368</v>
      </c>
      <c r="F65" s="101" t="s">
        <v>86</v>
      </c>
      <c r="G65" s="102">
        <v>40000</v>
      </c>
      <c r="H65" s="102">
        <v>40000</v>
      </c>
      <c r="I65" s="103" t="s">
        <v>96</v>
      </c>
      <c r="J65" s="99" t="s">
        <v>97</v>
      </c>
      <c r="K65" s="99" t="s">
        <v>74</v>
      </c>
      <c r="L65" s="99" t="s">
        <v>110</v>
      </c>
      <c r="M65" s="104">
        <v>5557</v>
      </c>
      <c r="N65" s="105" t="s">
        <v>1310</v>
      </c>
      <c r="O65" s="99" t="s">
        <v>77</v>
      </c>
    </row>
    <row r="66" spans="1:15" x14ac:dyDescent="0.25">
      <c r="A66" s="99">
        <f t="shared" si="2"/>
        <v>23</v>
      </c>
      <c r="B66" s="100">
        <v>42865</v>
      </c>
      <c r="C66" s="99" t="s">
        <v>69</v>
      </c>
      <c r="D66" s="99" t="s">
        <v>70</v>
      </c>
      <c r="E66" s="99">
        <v>3456369</v>
      </c>
      <c r="F66" s="101" t="s">
        <v>1467</v>
      </c>
      <c r="G66" s="102">
        <v>40000</v>
      </c>
      <c r="H66" s="102">
        <v>40000</v>
      </c>
      <c r="I66" s="103" t="s">
        <v>1386</v>
      </c>
      <c r="J66" s="99" t="s">
        <v>1468</v>
      </c>
      <c r="K66" s="99" t="s">
        <v>74</v>
      </c>
      <c r="L66" s="99" t="s">
        <v>110</v>
      </c>
      <c r="M66" s="104">
        <v>5569</v>
      </c>
      <c r="N66" s="105" t="s">
        <v>1310</v>
      </c>
      <c r="O66" s="99" t="s">
        <v>77</v>
      </c>
    </row>
    <row r="67" spans="1:15" x14ac:dyDescent="0.25">
      <c r="A67" s="99">
        <f t="shared" si="2"/>
        <v>24</v>
      </c>
      <c r="B67" s="100">
        <v>42865</v>
      </c>
      <c r="C67" s="99" t="s">
        <v>69</v>
      </c>
      <c r="D67" s="99" t="s">
        <v>70</v>
      </c>
      <c r="E67" s="99">
        <v>3456370</v>
      </c>
      <c r="F67" s="101" t="s">
        <v>1469</v>
      </c>
      <c r="G67" s="102">
        <v>40000</v>
      </c>
      <c r="H67" s="102">
        <v>40000</v>
      </c>
      <c r="I67" s="103" t="s">
        <v>1348</v>
      </c>
      <c r="J67" s="99" t="s">
        <v>1355</v>
      </c>
      <c r="K67" s="99" t="s">
        <v>74</v>
      </c>
      <c r="L67" s="99" t="s">
        <v>110</v>
      </c>
      <c r="M67" s="104">
        <v>5575</v>
      </c>
      <c r="N67" s="105" t="s">
        <v>1310</v>
      </c>
      <c r="O67" s="99" t="s">
        <v>77</v>
      </c>
    </row>
    <row r="68" spans="1:15" x14ac:dyDescent="0.25">
      <c r="A68" s="99">
        <f t="shared" si="2"/>
        <v>25</v>
      </c>
      <c r="B68" s="100">
        <v>42865</v>
      </c>
      <c r="C68" s="99" t="s">
        <v>1451</v>
      </c>
      <c r="D68" s="99" t="s">
        <v>70</v>
      </c>
      <c r="E68" s="99">
        <v>3456339</v>
      </c>
      <c r="F68" s="101" t="s">
        <v>1470</v>
      </c>
      <c r="G68" s="102">
        <v>33000</v>
      </c>
      <c r="H68" s="102">
        <v>33000</v>
      </c>
      <c r="I68" s="103" t="s">
        <v>1390</v>
      </c>
      <c r="J68" s="99" t="s">
        <v>1391</v>
      </c>
      <c r="K68" s="99" t="s">
        <v>1442</v>
      </c>
      <c r="L68" s="99" t="s">
        <v>1443</v>
      </c>
      <c r="M68" s="104">
        <v>5562</v>
      </c>
      <c r="N68" s="105" t="s">
        <v>1310</v>
      </c>
      <c r="O68" s="99" t="s">
        <v>77</v>
      </c>
    </row>
    <row r="69" spans="1:15" s="266" customFormat="1" ht="18.75" x14ac:dyDescent="0.3">
      <c r="A69" s="572" t="s">
        <v>1471</v>
      </c>
      <c r="B69" s="573"/>
      <c r="C69" s="573"/>
      <c r="D69" s="573"/>
      <c r="E69" s="573"/>
      <c r="F69" s="574"/>
      <c r="G69" s="178">
        <f>SUM(G44:G68)</f>
        <v>944000</v>
      </c>
      <c r="H69" s="178">
        <f>SUM(H44:H68)</f>
        <v>944000</v>
      </c>
      <c r="I69" s="277"/>
      <c r="J69" s="174"/>
      <c r="K69" s="174"/>
      <c r="L69" s="174"/>
      <c r="M69" s="278"/>
      <c r="N69" s="179"/>
      <c r="O69" s="174"/>
    </row>
    <row r="71" spans="1:15" x14ac:dyDescent="0.25">
      <c r="A71" s="99">
        <v>1</v>
      </c>
      <c r="B71" s="100">
        <v>42866</v>
      </c>
      <c r="C71" s="99" t="s">
        <v>1458</v>
      </c>
      <c r="D71" s="99" t="s">
        <v>70</v>
      </c>
      <c r="E71" s="99">
        <v>3456351</v>
      </c>
      <c r="F71" s="101" t="s">
        <v>1472</v>
      </c>
      <c r="G71" s="102">
        <v>33000</v>
      </c>
      <c r="H71" s="102">
        <v>33000</v>
      </c>
      <c r="I71" s="103" t="s">
        <v>1386</v>
      </c>
      <c r="J71" s="99" t="s">
        <v>1473</v>
      </c>
      <c r="K71" s="99" t="s">
        <v>1474</v>
      </c>
      <c r="L71" s="99" t="s">
        <v>1475</v>
      </c>
      <c r="M71" s="104">
        <v>5595</v>
      </c>
      <c r="N71" s="105" t="s">
        <v>1310</v>
      </c>
      <c r="O71" s="99" t="s">
        <v>77</v>
      </c>
    </row>
    <row r="72" spans="1:15" x14ac:dyDescent="0.25">
      <c r="A72" s="99">
        <f>A71+1</f>
        <v>2</v>
      </c>
      <c r="B72" s="100">
        <v>42866</v>
      </c>
      <c r="C72" s="99" t="s">
        <v>1458</v>
      </c>
      <c r="D72" s="99" t="s">
        <v>70</v>
      </c>
      <c r="E72" s="99">
        <v>3456374</v>
      </c>
      <c r="F72" s="101" t="s">
        <v>1476</v>
      </c>
      <c r="G72" s="102">
        <v>40000</v>
      </c>
      <c r="H72" s="102">
        <v>40000</v>
      </c>
      <c r="I72" s="103" t="s">
        <v>1477</v>
      </c>
      <c r="J72" s="99" t="s">
        <v>1478</v>
      </c>
      <c r="K72" s="99" t="s">
        <v>1370</v>
      </c>
      <c r="L72" s="99" t="s">
        <v>1371</v>
      </c>
      <c r="M72" s="104">
        <v>5598</v>
      </c>
      <c r="N72" s="105" t="s">
        <v>1310</v>
      </c>
      <c r="O72" s="99" t="s">
        <v>77</v>
      </c>
    </row>
    <row r="73" spans="1:15" x14ac:dyDescent="0.25">
      <c r="A73" s="99">
        <f t="shared" ref="A73:A87" si="3">A72+1</f>
        <v>3</v>
      </c>
      <c r="B73" s="100">
        <v>42866</v>
      </c>
      <c r="C73" s="99" t="s">
        <v>78</v>
      </c>
      <c r="D73" s="99" t="s">
        <v>70</v>
      </c>
      <c r="E73" s="99">
        <v>3454808</v>
      </c>
      <c r="F73" s="101" t="s">
        <v>79</v>
      </c>
      <c r="G73" s="102">
        <v>33000</v>
      </c>
      <c r="H73" s="102">
        <v>33000</v>
      </c>
      <c r="I73" s="103" t="s">
        <v>1479</v>
      </c>
      <c r="J73" s="99" t="s">
        <v>1480</v>
      </c>
      <c r="K73" s="99" t="s">
        <v>1366</v>
      </c>
      <c r="L73" s="99" t="s">
        <v>1367</v>
      </c>
      <c r="M73" s="104">
        <v>5594</v>
      </c>
      <c r="N73" s="105" t="s">
        <v>1310</v>
      </c>
      <c r="O73" s="99" t="s">
        <v>77</v>
      </c>
    </row>
    <row r="74" spans="1:15" x14ac:dyDescent="0.25">
      <c r="A74" s="99">
        <f t="shared" si="3"/>
        <v>4</v>
      </c>
      <c r="B74" s="100">
        <v>42866</v>
      </c>
      <c r="C74" s="99" t="s">
        <v>1481</v>
      </c>
      <c r="D74" s="99" t="s">
        <v>70</v>
      </c>
      <c r="E74" s="99">
        <v>3456344</v>
      </c>
      <c r="F74" s="101" t="s">
        <v>1482</v>
      </c>
      <c r="G74" s="102">
        <v>33000</v>
      </c>
      <c r="H74" s="102">
        <v>33000</v>
      </c>
      <c r="I74" s="103" t="s">
        <v>1483</v>
      </c>
      <c r="J74" s="99" t="s">
        <v>1484</v>
      </c>
      <c r="K74" s="99" t="s">
        <v>1415</v>
      </c>
      <c r="L74" s="99" t="s">
        <v>1416</v>
      </c>
      <c r="M74" s="104">
        <v>5596</v>
      </c>
      <c r="N74" s="105" t="s">
        <v>1310</v>
      </c>
      <c r="O74" s="99" t="s">
        <v>77</v>
      </c>
    </row>
    <row r="75" spans="1:15" x14ac:dyDescent="0.25">
      <c r="A75" s="99">
        <f t="shared" si="3"/>
        <v>5</v>
      </c>
      <c r="B75" s="100">
        <v>42866</v>
      </c>
      <c r="C75" s="99" t="s">
        <v>1481</v>
      </c>
      <c r="D75" s="99" t="s">
        <v>70</v>
      </c>
      <c r="E75" s="99">
        <v>3456345</v>
      </c>
      <c r="F75" s="101" t="s">
        <v>1412</v>
      </c>
      <c r="G75" s="102">
        <v>33000</v>
      </c>
      <c r="H75" s="102">
        <v>33000</v>
      </c>
      <c r="I75" s="103" t="s">
        <v>1413</v>
      </c>
      <c r="J75" s="99" t="s">
        <v>1485</v>
      </c>
      <c r="K75" s="99" t="s">
        <v>1415</v>
      </c>
      <c r="L75" s="99" t="s">
        <v>1416</v>
      </c>
      <c r="M75" s="104">
        <v>5585</v>
      </c>
      <c r="N75" s="105" t="s">
        <v>1310</v>
      </c>
      <c r="O75" s="99" t="s">
        <v>77</v>
      </c>
    </row>
    <row r="76" spans="1:15" x14ac:dyDescent="0.25">
      <c r="A76" s="99">
        <f t="shared" si="3"/>
        <v>6</v>
      </c>
      <c r="B76" s="100">
        <v>42866</v>
      </c>
      <c r="C76" s="99" t="s">
        <v>69</v>
      </c>
      <c r="D76" s="99" t="s">
        <v>70</v>
      </c>
      <c r="E76" s="99">
        <v>3456362</v>
      </c>
      <c r="F76" s="101" t="s">
        <v>1486</v>
      </c>
      <c r="G76" s="102">
        <v>40000</v>
      </c>
      <c r="H76" s="102">
        <v>40000</v>
      </c>
      <c r="I76" s="103" t="s">
        <v>1487</v>
      </c>
      <c r="J76" s="99" t="s">
        <v>1488</v>
      </c>
      <c r="K76" s="99" t="s">
        <v>74</v>
      </c>
      <c r="L76" s="99" t="s">
        <v>110</v>
      </c>
      <c r="M76" s="104">
        <v>5597</v>
      </c>
      <c r="N76" s="105" t="s">
        <v>1310</v>
      </c>
      <c r="O76" s="99" t="s">
        <v>77</v>
      </c>
    </row>
    <row r="77" spans="1:15" x14ac:dyDescent="0.25">
      <c r="A77" s="99">
        <f t="shared" si="3"/>
        <v>7</v>
      </c>
      <c r="B77" s="100">
        <v>42866</v>
      </c>
      <c r="C77" s="99" t="s">
        <v>69</v>
      </c>
      <c r="D77" s="99" t="s">
        <v>70</v>
      </c>
      <c r="E77" s="99">
        <v>3456364</v>
      </c>
      <c r="F77" s="101" t="s">
        <v>139</v>
      </c>
      <c r="G77" s="102">
        <v>40000</v>
      </c>
      <c r="H77" s="102">
        <v>40000</v>
      </c>
      <c r="I77" s="103" t="s">
        <v>140</v>
      </c>
      <c r="J77" s="99" t="s">
        <v>141</v>
      </c>
      <c r="K77" s="99" t="s">
        <v>74</v>
      </c>
      <c r="L77" s="99" t="s">
        <v>110</v>
      </c>
      <c r="M77" s="104">
        <v>5582</v>
      </c>
      <c r="N77" s="105" t="s">
        <v>1310</v>
      </c>
      <c r="O77" s="99" t="s">
        <v>77</v>
      </c>
    </row>
    <row r="78" spans="1:15" x14ac:dyDescent="0.25">
      <c r="A78" s="99">
        <f t="shared" si="3"/>
        <v>8</v>
      </c>
      <c r="B78" s="100">
        <v>42866</v>
      </c>
      <c r="C78" s="99" t="s">
        <v>1378</v>
      </c>
      <c r="D78" s="99" t="s">
        <v>70</v>
      </c>
      <c r="E78" s="99">
        <v>3454807</v>
      </c>
      <c r="F78" s="101" t="s">
        <v>1489</v>
      </c>
      <c r="G78" s="102">
        <v>40000</v>
      </c>
      <c r="H78" s="102">
        <v>40000</v>
      </c>
      <c r="I78" s="103" t="s">
        <v>1490</v>
      </c>
      <c r="J78" s="99" t="s">
        <v>1491</v>
      </c>
      <c r="K78" s="99" t="s">
        <v>1442</v>
      </c>
      <c r="L78" s="99" t="s">
        <v>1443</v>
      </c>
      <c r="M78" s="104">
        <v>5587</v>
      </c>
      <c r="N78" s="105" t="s">
        <v>1310</v>
      </c>
      <c r="O78" s="99" t="s">
        <v>77</v>
      </c>
    </row>
    <row r="79" spans="1:15" x14ac:dyDescent="0.25">
      <c r="A79" s="99">
        <f t="shared" si="3"/>
        <v>9</v>
      </c>
      <c r="B79" s="100">
        <v>42866</v>
      </c>
      <c r="C79" s="99" t="s">
        <v>1378</v>
      </c>
      <c r="D79" s="99" t="s">
        <v>70</v>
      </c>
      <c r="E79" s="99">
        <v>3456350</v>
      </c>
      <c r="F79" s="101" t="s">
        <v>1492</v>
      </c>
      <c r="G79" s="102">
        <v>40000</v>
      </c>
      <c r="H79" s="102">
        <v>40000</v>
      </c>
      <c r="I79" s="103" t="s">
        <v>1493</v>
      </c>
      <c r="J79" s="99" t="s">
        <v>1494</v>
      </c>
      <c r="K79" s="99" t="s">
        <v>1442</v>
      </c>
      <c r="L79" s="99" t="s">
        <v>1443</v>
      </c>
      <c r="M79" s="104">
        <v>5584</v>
      </c>
      <c r="N79" s="105" t="s">
        <v>1310</v>
      </c>
      <c r="O79" s="99" t="s">
        <v>77</v>
      </c>
    </row>
    <row r="80" spans="1:15" x14ac:dyDescent="0.25">
      <c r="A80" s="99">
        <f t="shared" si="3"/>
        <v>10</v>
      </c>
      <c r="B80" s="100">
        <v>42866</v>
      </c>
      <c r="C80" s="99" t="s">
        <v>1113</v>
      </c>
      <c r="D80" s="99" t="s">
        <v>70</v>
      </c>
      <c r="E80" s="99">
        <v>3454989</v>
      </c>
      <c r="F80" s="101" t="s">
        <v>1495</v>
      </c>
      <c r="G80" s="102">
        <v>40000</v>
      </c>
      <c r="H80" s="102">
        <v>40000</v>
      </c>
      <c r="I80" s="103" t="s">
        <v>1496</v>
      </c>
      <c r="J80" s="99" t="s">
        <v>1497</v>
      </c>
      <c r="K80" s="99" t="s">
        <v>1337</v>
      </c>
      <c r="L80" s="99" t="s">
        <v>1338</v>
      </c>
      <c r="M80" s="104">
        <v>5586</v>
      </c>
      <c r="N80" s="105" t="s">
        <v>1310</v>
      </c>
      <c r="O80" s="99" t="s">
        <v>77</v>
      </c>
    </row>
    <row r="81" spans="1:15" x14ac:dyDescent="0.25">
      <c r="A81" s="99">
        <f t="shared" si="3"/>
        <v>11</v>
      </c>
      <c r="B81" s="100">
        <v>42866</v>
      </c>
      <c r="C81" s="99" t="s">
        <v>1392</v>
      </c>
      <c r="D81" s="99" t="s">
        <v>70</v>
      </c>
      <c r="E81" s="99">
        <v>3456372</v>
      </c>
      <c r="F81" s="101" t="s">
        <v>1498</v>
      </c>
      <c r="G81" s="102">
        <v>54000</v>
      </c>
      <c r="H81" s="102">
        <v>54000</v>
      </c>
      <c r="I81" s="103" t="s">
        <v>1499</v>
      </c>
      <c r="J81" s="99" t="s">
        <v>1500</v>
      </c>
      <c r="K81" s="99" t="s">
        <v>1396</v>
      </c>
      <c r="L81" s="99" t="s">
        <v>1397</v>
      </c>
      <c r="M81" s="104">
        <v>5591</v>
      </c>
      <c r="N81" s="105" t="s">
        <v>1310</v>
      </c>
      <c r="O81" s="99" t="s">
        <v>77</v>
      </c>
    </row>
    <row r="82" spans="1:15" x14ac:dyDescent="0.25">
      <c r="A82" s="99">
        <f t="shared" si="3"/>
        <v>12</v>
      </c>
      <c r="B82" s="100">
        <v>42866</v>
      </c>
      <c r="C82" s="99" t="s">
        <v>1392</v>
      </c>
      <c r="D82" s="99" t="s">
        <v>70</v>
      </c>
      <c r="E82" s="99">
        <v>3456377</v>
      </c>
      <c r="F82" s="101" t="s">
        <v>1501</v>
      </c>
      <c r="G82" s="102">
        <v>54000</v>
      </c>
      <c r="H82" s="102">
        <v>54000</v>
      </c>
      <c r="I82" s="103" t="s">
        <v>1502</v>
      </c>
      <c r="J82" s="99" t="s">
        <v>1397</v>
      </c>
      <c r="K82" s="99" t="s">
        <v>1396</v>
      </c>
      <c r="L82" s="99" t="s">
        <v>1397</v>
      </c>
      <c r="M82" s="104">
        <v>5592</v>
      </c>
      <c r="N82" s="105" t="s">
        <v>1310</v>
      </c>
      <c r="O82" s="99" t="s">
        <v>77</v>
      </c>
    </row>
    <row r="83" spans="1:15" x14ac:dyDescent="0.25">
      <c r="A83" s="99">
        <f t="shared" si="3"/>
        <v>13</v>
      </c>
      <c r="B83" s="100">
        <v>42866</v>
      </c>
      <c r="C83" s="99" t="s">
        <v>160</v>
      </c>
      <c r="D83" s="99" t="s">
        <v>70</v>
      </c>
      <c r="E83" s="99">
        <v>3456378</v>
      </c>
      <c r="F83" s="101" t="s">
        <v>1353</v>
      </c>
      <c r="G83" s="102">
        <v>45000</v>
      </c>
      <c r="H83" s="102">
        <v>45000</v>
      </c>
      <c r="I83" s="103" t="s">
        <v>179</v>
      </c>
      <c r="J83" s="99" t="s">
        <v>1354</v>
      </c>
      <c r="K83" s="99" t="s">
        <v>1337</v>
      </c>
      <c r="L83" s="99" t="s">
        <v>1338</v>
      </c>
      <c r="M83" s="104">
        <v>5583</v>
      </c>
      <c r="N83" s="105" t="s">
        <v>1310</v>
      </c>
      <c r="O83" s="99" t="s">
        <v>77</v>
      </c>
    </row>
    <row r="84" spans="1:15" x14ac:dyDescent="0.25">
      <c r="A84" s="99">
        <f t="shared" si="3"/>
        <v>14</v>
      </c>
      <c r="B84" s="100">
        <v>42866</v>
      </c>
      <c r="C84" s="99" t="s">
        <v>160</v>
      </c>
      <c r="D84" s="99" t="s">
        <v>70</v>
      </c>
      <c r="E84" s="99">
        <v>3456380</v>
      </c>
      <c r="F84" s="101" t="s">
        <v>1503</v>
      </c>
      <c r="G84" s="102">
        <v>45000</v>
      </c>
      <c r="H84" s="102">
        <v>45000</v>
      </c>
      <c r="I84" s="103" t="s">
        <v>1504</v>
      </c>
      <c r="J84" s="99" t="s">
        <v>1505</v>
      </c>
      <c r="K84" s="99" t="s">
        <v>1337</v>
      </c>
      <c r="L84" s="99" t="s">
        <v>1338</v>
      </c>
      <c r="M84" s="104">
        <v>5590</v>
      </c>
      <c r="N84" s="105" t="s">
        <v>1310</v>
      </c>
      <c r="O84" s="99" t="s">
        <v>77</v>
      </c>
    </row>
    <row r="85" spans="1:15" x14ac:dyDescent="0.25">
      <c r="A85" s="99">
        <f>A84+1</f>
        <v>15</v>
      </c>
      <c r="B85" s="100">
        <v>42866</v>
      </c>
      <c r="C85" s="99" t="s">
        <v>1382</v>
      </c>
      <c r="D85" s="99" t="s">
        <v>70</v>
      </c>
      <c r="E85" s="99">
        <v>3456342</v>
      </c>
      <c r="F85" s="101" t="s">
        <v>1506</v>
      </c>
      <c r="G85" s="102">
        <v>40000</v>
      </c>
      <c r="H85" s="102">
        <v>40000</v>
      </c>
      <c r="I85" s="103" t="s">
        <v>1507</v>
      </c>
      <c r="J85" s="99" t="s">
        <v>1508</v>
      </c>
      <c r="K85" s="99" t="s">
        <v>1386</v>
      </c>
      <c r="L85" s="99" t="s">
        <v>1387</v>
      </c>
      <c r="M85" s="104">
        <v>5588</v>
      </c>
      <c r="N85" s="105" t="s">
        <v>1310</v>
      </c>
      <c r="O85" s="99" t="s">
        <v>77</v>
      </c>
    </row>
    <row r="86" spans="1:15" x14ac:dyDescent="0.25">
      <c r="A86" s="99">
        <f t="shared" si="3"/>
        <v>16</v>
      </c>
      <c r="B86" s="100">
        <v>42866</v>
      </c>
      <c r="C86" s="99" t="s">
        <v>1382</v>
      </c>
      <c r="D86" s="99" t="s">
        <v>70</v>
      </c>
      <c r="E86" s="99">
        <v>3456341</v>
      </c>
      <c r="F86" s="101" t="s">
        <v>1509</v>
      </c>
      <c r="G86" s="102">
        <v>45000</v>
      </c>
      <c r="H86" s="102">
        <v>45000</v>
      </c>
      <c r="I86" s="103" t="s">
        <v>1502</v>
      </c>
      <c r="J86" s="99" t="s">
        <v>1510</v>
      </c>
      <c r="K86" s="99" t="s">
        <v>1386</v>
      </c>
      <c r="L86" s="99" t="s">
        <v>1387</v>
      </c>
      <c r="M86" s="104">
        <v>5589</v>
      </c>
      <c r="N86" s="105" t="s">
        <v>1310</v>
      </c>
      <c r="O86" s="99" t="s">
        <v>77</v>
      </c>
    </row>
    <row r="87" spans="1:15" x14ac:dyDescent="0.25">
      <c r="A87" s="99">
        <f t="shared" si="3"/>
        <v>17</v>
      </c>
      <c r="B87" s="100">
        <v>42866</v>
      </c>
      <c r="C87" s="99" t="s">
        <v>264</v>
      </c>
      <c r="D87" s="99" t="s">
        <v>70</v>
      </c>
      <c r="E87" s="99">
        <v>3456381</v>
      </c>
      <c r="F87" s="101" t="s">
        <v>1511</v>
      </c>
      <c r="G87" s="102">
        <v>45000</v>
      </c>
      <c r="H87" s="102">
        <v>45000</v>
      </c>
      <c r="I87" s="103" t="s">
        <v>1512</v>
      </c>
      <c r="J87" s="99" t="s">
        <v>1513</v>
      </c>
      <c r="K87" s="99" t="s">
        <v>1337</v>
      </c>
      <c r="L87" s="99" t="s">
        <v>1338</v>
      </c>
      <c r="M87" s="104">
        <v>5594</v>
      </c>
      <c r="N87" s="105" t="s">
        <v>1310</v>
      </c>
      <c r="O87" s="99" t="s">
        <v>77</v>
      </c>
    </row>
    <row r="88" spans="1:15" ht="15.75" x14ac:dyDescent="0.25">
      <c r="A88" s="566" t="s">
        <v>1409</v>
      </c>
      <c r="B88" s="567"/>
      <c r="C88" s="567"/>
      <c r="D88" s="567"/>
      <c r="E88" s="567"/>
      <c r="F88" s="568"/>
      <c r="G88" s="102">
        <f>SUM(G71:G87)</f>
        <v>700000</v>
      </c>
      <c r="H88" s="102">
        <f>SUM(H71:H87)</f>
        <v>700000</v>
      </c>
      <c r="I88" s="103"/>
      <c r="J88" s="99"/>
      <c r="K88" s="99"/>
      <c r="L88" s="99"/>
      <c r="M88" s="104"/>
      <c r="N88" s="105"/>
      <c r="O88" s="99"/>
    </row>
    <row r="89" spans="1:15" x14ac:dyDescent="0.25">
      <c r="A89" s="99"/>
      <c r="B89" s="99"/>
      <c r="C89" s="99"/>
      <c r="D89" s="99"/>
      <c r="E89" s="99"/>
      <c r="F89" s="101"/>
      <c r="G89" s="102"/>
      <c r="H89" s="102"/>
      <c r="I89" s="103"/>
      <c r="J89" s="99"/>
      <c r="K89" s="99"/>
      <c r="L89" s="99"/>
      <c r="M89" s="104"/>
      <c r="N89" s="105"/>
      <c r="O89" s="99"/>
    </row>
    <row r="92" spans="1:15" x14ac:dyDescent="0.25">
      <c r="A92" s="99">
        <v>1</v>
      </c>
      <c r="B92" s="100">
        <v>42867</v>
      </c>
      <c r="C92" s="99" t="s">
        <v>1481</v>
      </c>
      <c r="D92" s="99" t="s">
        <v>70</v>
      </c>
      <c r="E92" s="99">
        <v>3456346</v>
      </c>
      <c r="F92" s="101" t="s">
        <v>1482</v>
      </c>
      <c r="G92" s="102">
        <v>33000</v>
      </c>
      <c r="H92" s="102">
        <v>33000</v>
      </c>
      <c r="I92" s="103" t="s">
        <v>1483</v>
      </c>
      <c r="J92" s="99" t="s">
        <v>1484</v>
      </c>
      <c r="K92" s="99" t="s">
        <v>1415</v>
      </c>
      <c r="L92" s="99" t="s">
        <v>1416</v>
      </c>
      <c r="M92" s="104">
        <v>6109</v>
      </c>
      <c r="N92" s="105" t="s">
        <v>1310</v>
      </c>
      <c r="O92" s="99" t="s">
        <v>77</v>
      </c>
    </row>
    <row r="93" spans="1:15" x14ac:dyDescent="0.25">
      <c r="A93" s="99">
        <f>A92+1</f>
        <v>2</v>
      </c>
      <c r="B93" s="100">
        <v>42867</v>
      </c>
      <c r="C93" s="99" t="s">
        <v>111</v>
      </c>
      <c r="D93" s="99" t="s">
        <v>70</v>
      </c>
      <c r="E93" s="99">
        <v>3456379</v>
      </c>
      <c r="F93" s="101" t="s">
        <v>142</v>
      </c>
      <c r="G93" s="102">
        <v>45000</v>
      </c>
      <c r="H93" s="102">
        <v>45000</v>
      </c>
      <c r="I93" s="103" t="s">
        <v>1348</v>
      </c>
      <c r="J93" s="99" t="s">
        <v>1355</v>
      </c>
      <c r="K93" s="99" t="s">
        <v>1337</v>
      </c>
      <c r="L93" s="99" t="s">
        <v>1338</v>
      </c>
      <c r="M93" s="104">
        <v>6106</v>
      </c>
      <c r="N93" s="105" t="s">
        <v>1310</v>
      </c>
      <c r="O93" s="99" t="s">
        <v>77</v>
      </c>
    </row>
    <row r="94" spans="1:15" x14ac:dyDescent="0.25">
      <c r="A94" s="99">
        <f t="shared" ref="A94:A103" si="4">A93+1</f>
        <v>3</v>
      </c>
      <c r="B94" s="100">
        <v>42867</v>
      </c>
      <c r="C94" s="99" t="s">
        <v>111</v>
      </c>
      <c r="D94" s="99" t="s">
        <v>70</v>
      </c>
      <c r="E94" s="99">
        <v>3456388</v>
      </c>
      <c r="F94" s="101" t="s">
        <v>180</v>
      </c>
      <c r="G94" s="102">
        <v>45000</v>
      </c>
      <c r="H94" s="102">
        <v>45000</v>
      </c>
      <c r="I94" s="103" t="s">
        <v>179</v>
      </c>
      <c r="J94" s="99" t="s">
        <v>181</v>
      </c>
      <c r="K94" s="99" t="s">
        <v>1337</v>
      </c>
      <c r="L94" s="99" t="s">
        <v>1338</v>
      </c>
      <c r="M94" s="104">
        <v>6107</v>
      </c>
      <c r="N94" s="105" t="s">
        <v>1310</v>
      </c>
      <c r="O94" s="99" t="s">
        <v>77</v>
      </c>
    </row>
    <row r="95" spans="1:15" x14ac:dyDescent="0.25">
      <c r="A95" s="99">
        <f t="shared" si="4"/>
        <v>4</v>
      </c>
      <c r="B95" s="100">
        <v>42867</v>
      </c>
      <c r="C95" s="99" t="s">
        <v>1438</v>
      </c>
      <c r="D95" s="99" t="s">
        <v>70</v>
      </c>
      <c r="E95" s="99">
        <v>3456390</v>
      </c>
      <c r="F95" s="101" t="s">
        <v>1379</v>
      </c>
      <c r="G95" s="102">
        <v>40000</v>
      </c>
      <c r="H95" s="102">
        <v>40000</v>
      </c>
      <c r="I95" s="103" t="s">
        <v>1453</v>
      </c>
      <c r="J95" s="99" t="s">
        <v>1514</v>
      </c>
      <c r="K95" s="99" t="s">
        <v>1442</v>
      </c>
      <c r="L95" s="99" t="s">
        <v>1443</v>
      </c>
      <c r="M95" s="104">
        <v>6103</v>
      </c>
      <c r="N95" s="105" t="s">
        <v>1310</v>
      </c>
      <c r="O95" s="99" t="s">
        <v>77</v>
      </c>
    </row>
    <row r="96" spans="1:15" x14ac:dyDescent="0.25">
      <c r="A96" s="99">
        <f t="shared" si="4"/>
        <v>5</v>
      </c>
      <c r="B96" s="100">
        <v>42867</v>
      </c>
      <c r="C96" s="99" t="s">
        <v>69</v>
      </c>
      <c r="D96" s="99" t="s">
        <v>70</v>
      </c>
      <c r="E96" s="99">
        <v>3456358</v>
      </c>
      <c r="F96" s="101" t="s">
        <v>1439</v>
      </c>
      <c r="G96" s="102">
        <v>40000</v>
      </c>
      <c r="H96" s="102">
        <v>40000</v>
      </c>
      <c r="I96" s="103" t="s">
        <v>1440</v>
      </c>
      <c r="J96" s="99" t="s">
        <v>1441</v>
      </c>
      <c r="K96" s="99" t="s">
        <v>74</v>
      </c>
      <c r="L96" s="99" t="s">
        <v>110</v>
      </c>
      <c r="M96" s="104">
        <v>6108</v>
      </c>
      <c r="N96" s="105" t="s">
        <v>1310</v>
      </c>
      <c r="O96" s="99" t="s">
        <v>77</v>
      </c>
    </row>
    <row r="97" spans="1:15" x14ac:dyDescent="0.25">
      <c r="A97" s="99">
        <f t="shared" si="4"/>
        <v>6</v>
      </c>
      <c r="B97" s="100">
        <v>42867</v>
      </c>
      <c r="C97" s="99" t="s">
        <v>69</v>
      </c>
      <c r="D97" s="99" t="s">
        <v>70</v>
      </c>
      <c r="E97" s="99">
        <v>3456357</v>
      </c>
      <c r="F97" s="101" t="s">
        <v>99</v>
      </c>
      <c r="G97" s="102">
        <v>40000</v>
      </c>
      <c r="H97" s="102">
        <v>40000</v>
      </c>
      <c r="I97" s="103" t="s">
        <v>100</v>
      </c>
      <c r="J97" s="99" t="s">
        <v>101</v>
      </c>
      <c r="K97" s="99" t="s">
        <v>74</v>
      </c>
      <c r="L97" s="99" t="s">
        <v>110</v>
      </c>
      <c r="M97" s="104">
        <v>6102</v>
      </c>
      <c r="N97" s="105" t="s">
        <v>1310</v>
      </c>
      <c r="O97" s="99" t="s">
        <v>77</v>
      </c>
    </row>
    <row r="98" spans="1:15" x14ac:dyDescent="0.25">
      <c r="A98" s="99">
        <f t="shared" si="4"/>
        <v>7</v>
      </c>
      <c r="B98" s="100">
        <v>42867</v>
      </c>
      <c r="C98" s="99" t="s">
        <v>69</v>
      </c>
      <c r="D98" s="99" t="s">
        <v>70</v>
      </c>
      <c r="E98" s="99">
        <v>3456355</v>
      </c>
      <c r="F98" s="101" t="s">
        <v>107</v>
      </c>
      <c r="G98" s="102">
        <v>40000</v>
      </c>
      <c r="H98" s="102">
        <v>40000</v>
      </c>
      <c r="I98" s="103" t="s">
        <v>1348</v>
      </c>
      <c r="J98" s="99" t="s">
        <v>1349</v>
      </c>
      <c r="K98" s="99" t="s">
        <v>74</v>
      </c>
      <c r="L98" s="99" t="s">
        <v>110</v>
      </c>
      <c r="M98" s="104">
        <v>5600</v>
      </c>
      <c r="N98" s="105" t="s">
        <v>1310</v>
      </c>
      <c r="O98" s="99" t="s">
        <v>77</v>
      </c>
    </row>
    <row r="99" spans="1:15" x14ac:dyDescent="0.25">
      <c r="A99" s="99">
        <f t="shared" si="4"/>
        <v>8</v>
      </c>
      <c r="B99" s="100">
        <v>42867</v>
      </c>
      <c r="C99" s="99" t="s">
        <v>69</v>
      </c>
      <c r="D99" s="99" t="s">
        <v>70</v>
      </c>
      <c r="E99" s="99">
        <v>3456353</v>
      </c>
      <c r="F99" s="101" t="s">
        <v>86</v>
      </c>
      <c r="G99" s="102">
        <v>40000</v>
      </c>
      <c r="H99" s="102">
        <v>40000</v>
      </c>
      <c r="I99" s="103" t="s">
        <v>96</v>
      </c>
      <c r="J99" s="99" t="s">
        <v>97</v>
      </c>
      <c r="K99" s="99" t="s">
        <v>74</v>
      </c>
      <c r="L99" s="99" t="s">
        <v>110</v>
      </c>
      <c r="M99" s="104">
        <v>5599</v>
      </c>
      <c r="N99" s="105" t="s">
        <v>1310</v>
      </c>
      <c r="O99" s="99" t="s">
        <v>77</v>
      </c>
    </row>
    <row r="100" spans="1:15" x14ac:dyDescent="0.25">
      <c r="A100" s="99">
        <f t="shared" si="4"/>
        <v>9</v>
      </c>
      <c r="B100" s="100">
        <v>42867</v>
      </c>
      <c r="C100" s="99" t="s">
        <v>69</v>
      </c>
      <c r="D100" s="99" t="s">
        <v>70</v>
      </c>
      <c r="E100" s="99">
        <v>3456356</v>
      </c>
      <c r="F100" s="101" t="s">
        <v>71</v>
      </c>
      <c r="G100" s="102">
        <v>40000</v>
      </c>
      <c r="H100" s="102">
        <v>40000</v>
      </c>
      <c r="I100" s="103" t="s">
        <v>72</v>
      </c>
      <c r="J100" s="99" t="s">
        <v>1344</v>
      </c>
      <c r="K100" s="99" t="s">
        <v>74</v>
      </c>
      <c r="L100" s="99" t="s">
        <v>110</v>
      </c>
      <c r="M100" s="104">
        <v>5598</v>
      </c>
      <c r="N100" s="105" t="s">
        <v>1310</v>
      </c>
      <c r="O100" s="99" t="s">
        <v>77</v>
      </c>
    </row>
    <row r="101" spans="1:15" x14ac:dyDescent="0.25">
      <c r="A101" s="99">
        <f t="shared" si="4"/>
        <v>10</v>
      </c>
      <c r="B101" s="100">
        <v>42867</v>
      </c>
      <c r="C101" s="99" t="s">
        <v>69</v>
      </c>
      <c r="D101" s="99" t="s">
        <v>70</v>
      </c>
      <c r="E101" s="99">
        <v>3456361</v>
      </c>
      <c r="F101" s="101" t="s">
        <v>139</v>
      </c>
      <c r="G101" s="102">
        <v>40000</v>
      </c>
      <c r="H101" s="102">
        <v>40000</v>
      </c>
      <c r="I101" s="103" t="s">
        <v>1351</v>
      </c>
      <c r="J101" s="99" t="s">
        <v>186</v>
      </c>
      <c r="K101" s="99" t="s">
        <v>74</v>
      </c>
      <c r="L101" s="99" t="s">
        <v>110</v>
      </c>
      <c r="M101" s="104">
        <v>6104</v>
      </c>
      <c r="N101" s="105" t="s">
        <v>1310</v>
      </c>
      <c r="O101" s="99" t="s">
        <v>77</v>
      </c>
    </row>
    <row r="102" spans="1:15" x14ac:dyDescent="0.25">
      <c r="A102" s="99">
        <f t="shared" si="4"/>
        <v>11</v>
      </c>
      <c r="B102" s="100">
        <v>42867</v>
      </c>
      <c r="C102" s="99" t="s">
        <v>78</v>
      </c>
      <c r="D102" s="99" t="s">
        <v>70</v>
      </c>
      <c r="E102" s="99">
        <v>3456325</v>
      </c>
      <c r="F102" s="101" t="s">
        <v>129</v>
      </c>
      <c r="G102" s="102">
        <v>33000</v>
      </c>
      <c r="H102" s="102">
        <v>33000</v>
      </c>
      <c r="I102" s="103" t="s">
        <v>179</v>
      </c>
      <c r="J102" s="99" t="s">
        <v>130</v>
      </c>
      <c r="K102" s="99" t="s">
        <v>1366</v>
      </c>
      <c r="L102" s="99" t="s">
        <v>1367</v>
      </c>
      <c r="M102" s="104">
        <v>6105</v>
      </c>
      <c r="N102" s="105" t="s">
        <v>1310</v>
      </c>
      <c r="O102" s="99" t="s">
        <v>77</v>
      </c>
    </row>
    <row r="103" spans="1:15" x14ac:dyDescent="0.25">
      <c r="A103" s="99">
        <f t="shared" si="4"/>
        <v>12</v>
      </c>
      <c r="B103" s="100">
        <v>42867</v>
      </c>
      <c r="C103" s="99" t="s">
        <v>78</v>
      </c>
      <c r="D103" s="99" t="s">
        <v>70</v>
      </c>
      <c r="E103" s="99">
        <v>3456950</v>
      </c>
      <c r="F103" s="101" t="s">
        <v>125</v>
      </c>
      <c r="G103" s="102">
        <v>40000</v>
      </c>
      <c r="H103" s="102">
        <v>40000</v>
      </c>
      <c r="I103" s="103" t="s">
        <v>126</v>
      </c>
      <c r="J103" s="99" t="s">
        <v>1515</v>
      </c>
      <c r="K103" s="99" t="s">
        <v>1366</v>
      </c>
      <c r="L103" s="99" t="s">
        <v>1367</v>
      </c>
      <c r="M103" s="104">
        <v>6101</v>
      </c>
      <c r="N103" s="105" t="s">
        <v>1310</v>
      </c>
      <c r="O103" s="99" t="s">
        <v>77</v>
      </c>
    </row>
    <row r="104" spans="1:15" ht="15.75" x14ac:dyDescent="0.25">
      <c r="A104" s="566" t="s">
        <v>1516</v>
      </c>
      <c r="B104" s="567"/>
      <c r="C104" s="567"/>
      <c r="D104" s="567"/>
      <c r="E104" s="567"/>
      <c r="F104" s="568"/>
      <c r="G104" s="102">
        <f>SUM(G92:G103)</f>
        <v>476000</v>
      </c>
      <c r="H104" s="102">
        <f>SUM(H92:H103)</f>
        <v>476000</v>
      </c>
      <c r="I104" s="103"/>
      <c r="J104" s="99"/>
      <c r="K104" s="99"/>
      <c r="L104" s="99"/>
      <c r="M104" s="104"/>
      <c r="N104" s="105"/>
      <c r="O104" s="99"/>
    </row>
    <row r="107" spans="1:15" x14ac:dyDescent="0.25">
      <c r="A107" s="99">
        <v>1</v>
      </c>
      <c r="B107" s="100">
        <v>42870</v>
      </c>
      <c r="C107" s="99" t="s">
        <v>1517</v>
      </c>
      <c r="D107" s="99" t="s">
        <v>70</v>
      </c>
      <c r="E107" s="99">
        <v>3456425</v>
      </c>
      <c r="F107" s="101" t="s">
        <v>1518</v>
      </c>
      <c r="G107" s="102">
        <v>50000</v>
      </c>
      <c r="H107" s="102">
        <v>50000</v>
      </c>
      <c r="I107" s="103" t="s">
        <v>1519</v>
      </c>
      <c r="J107" s="99" t="s">
        <v>1520</v>
      </c>
      <c r="K107" s="99" t="s">
        <v>1521</v>
      </c>
      <c r="L107" s="99" t="s">
        <v>1522</v>
      </c>
      <c r="M107" s="104">
        <v>6129</v>
      </c>
      <c r="N107" s="105" t="s">
        <v>1310</v>
      </c>
      <c r="O107" s="99" t="s">
        <v>77</v>
      </c>
    </row>
    <row r="108" spans="1:15" x14ac:dyDescent="0.25">
      <c r="A108" s="99">
        <f>A107+1</f>
        <v>2</v>
      </c>
      <c r="B108" s="100">
        <v>42870</v>
      </c>
      <c r="C108" s="99" t="s">
        <v>1517</v>
      </c>
      <c r="D108" s="99" t="s">
        <v>70</v>
      </c>
      <c r="E108" s="99">
        <v>3456428</v>
      </c>
      <c r="F108" s="101" t="s">
        <v>1523</v>
      </c>
      <c r="G108" s="102">
        <v>50000</v>
      </c>
      <c r="H108" s="102">
        <v>50000</v>
      </c>
      <c r="I108" s="103" t="s">
        <v>1524</v>
      </c>
      <c r="J108" s="99" t="s">
        <v>1525</v>
      </c>
      <c r="K108" s="99" t="s">
        <v>1521</v>
      </c>
      <c r="L108" s="99" t="s">
        <v>1522</v>
      </c>
      <c r="M108" s="104">
        <v>6124</v>
      </c>
      <c r="N108" s="105" t="s">
        <v>1310</v>
      </c>
      <c r="O108" s="99" t="s">
        <v>77</v>
      </c>
    </row>
    <row r="109" spans="1:15" x14ac:dyDescent="0.25">
      <c r="A109" s="99">
        <f t="shared" ref="A109:A127" si="5">A108+1</f>
        <v>3</v>
      </c>
      <c r="B109" s="100">
        <v>42870</v>
      </c>
      <c r="C109" s="99" t="s">
        <v>1517</v>
      </c>
      <c r="D109" s="99" t="s">
        <v>70</v>
      </c>
      <c r="E109" s="99">
        <v>3456429</v>
      </c>
      <c r="F109" s="101" t="s">
        <v>1526</v>
      </c>
      <c r="G109" s="102">
        <v>50000</v>
      </c>
      <c r="H109" s="102">
        <v>50000</v>
      </c>
      <c r="I109" s="103" t="s">
        <v>1527</v>
      </c>
      <c r="J109" s="99" t="s">
        <v>1528</v>
      </c>
      <c r="K109" s="99" t="s">
        <v>1521</v>
      </c>
      <c r="L109" s="99" t="s">
        <v>1522</v>
      </c>
      <c r="M109" s="104">
        <v>6126</v>
      </c>
      <c r="N109" s="105" t="s">
        <v>1310</v>
      </c>
      <c r="O109" s="99" t="s">
        <v>77</v>
      </c>
    </row>
    <row r="110" spans="1:15" x14ac:dyDescent="0.25">
      <c r="A110" s="99">
        <f t="shared" si="5"/>
        <v>4</v>
      </c>
      <c r="B110" s="100">
        <v>42870</v>
      </c>
      <c r="C110" s="99" t="s">
        <v>69</v>
      </c>
      <c r="D110" s="99" t="s">
        <v>70</v>
      </c>
      <c r="E110" s="99">
        <v>3456359</v>
      </c>
      <c r="F110" s="101" t="s">
        <v>1529</v>
      </c>
      <c r="G110" s="102">
        <v>40000</v>
      </c>
      <c r="H110" s="102">
        <v>40000</v>
      </c>
      <c r="I110" s="103" t="s">
        <v>1530</v>
      </c>
      <c r="J110" s="99" t="s">
        <v>1531</v>
      </c>
      <c r="K110" s="99" t="s">
        <v>74</v>
      </c>
      <c r="L110" s="99" t="s">
        <v>110</v>
      </c>
      <c r="M110" s="104">
        <v>6121</v>
      </c>
      <c r="N110" s="105" t="s">
        <v>1310</v>
      </c>
      <c r="O110" s="99" t="s">
        <v>77</v>
      </c>
    </row>
    <row r="111" spans="1:15" x14ac:dyDescent="0.25">
      <c r="A111" s="99">
        <f t="shared" si="5"/>
        <v>5</v>
      </c>
      <c r="B111" s="100">
        <v>42870</v>
      </c>
      <c r="C111" s="99" t="s">
        <v>69</v>
      </c>
      <c r="D111" s="99" t="s">
        <v>70</v>
      </c>
      <c r="E111" s="99">
        <v>3456360</v>
      </c>
      <c r="F111" s="101" t="s">
        <v>1532</v>
      </c>
      <c r="G111" s="102">
        <v>40000</v>
      </c>
      <c r="H111" s="102">
        <v>40000</v>
      </c>
      <c r="I111" s="103" t="s">
        <v>1533</v>
      </c>
      <c r="J111" s="99" t="s">
        <v>1534</v>
      </c>
      <c r="K111" s="99" t="s">
        <v>74</v>
      </c>
      <c r="L111" s="99" t="s">
        <v>110</v>
      </c>
      <c r="M111" s="104">
        <v>6125</v>
      </c>
      <c r="N111" s="105" t="s">
        <v>1310</v>
      </c>
      <c r="O111" s="99" t="s">
        <v>77</v>
      </c>
    </row>
    <row r="112" spans="1:15" x14ac:dyDescent="0.25">
      <c r="A112" s="99">
        <f t="shared" si="5"/>
        <v>6</v>
      </c>
      <c r="B112" s="100">
        <v>42870</v>
      </c>
      <c r="C112" s="99" t="s">
        <v>69</v>
      </c>
      <c r="D112" s="99" t="s">
        <v>70</v>
      </c>
      <c r="E112" s="99">
        <v>3456354</v>
      </c>
      <c r="F112" s="101" t="s">
        <v>107</v>
      </c>
      <c r="G112" s="102">
        <v>40000</v>
      </c>
      <c r="H112" s="102">
        <v>40000</v>
      </c>
      <c r="I112" s="103" t="s">
        <v>1348</v>
      </c>
      <c r="J112" s="99" t="s">
        <v>1349</v>
      </c>
      <c r="K112" s="99" t="s">
        <v>74</v>
      </c>
      <c r="L112" s="99" t="s">
        <v>110</v>
      </c>
      <c r="M112" s="104">
        <v>6117</v>
      </c>
      <c r="N112" s="105" t="s">
        <v>1310</v>
      </c>
      <c r="O112" s="99" t="s">
        <v>1535</v>
      </c>
    </row>
    <row r="113" spans="1:15" x14ac:dyDescent="0.25">
      <c r="A113" s="99">
        <f t="shared" si="5"/>
        <v>7</v>
      </c>
      <c r="B113" s="100">
        <v>42870</v>
      </c>
      <c r="C113" s="99" t="s">
        <v>69</v>
      </c>
      <c r="D113" s="99" t="s">
        <v>70</v>
      </c>
      <c r="E113" s="99">
        <v>3456392</v>
      </c>
      <c r="F113" s="101" t="s">
        <v>139</v>
      </c>
      <c r="G113" s="102">
        <v>40000</v>
      </c>
      <c r="H113" s="102">
        <v>40000</v>
      </c>
      <c r="I113" s="103" t="s">
        <v>100</v>
      </c>
      <c r="J113" s="99" t="s">
        <v>101</v>
      </c>
      <c r="K113" s="99" t="s">
        <v>74</v>
      </c>
      <c r="L113" s="99" t="s">
        <v>110</v>
      </c>
      <c r="M113" s="104">
        <v>6115</v>
      </c>
      <c r="N113" s="105" t="s">
        <v>1310</v>
      </c>
      <c r="O113" s="99" t="s">
        <v>77</v>
      </c>
    </row>
    <row r="114" spans="1:15" x14ac:dyDescent="0.25">
      <c r="A114" s="99">
        <f t="shared" si="5"/>
        <v>8</v>
      </c>
      <c r="B114" s="100">
        <v>42870</v>
      </c>
      <c r="C114" s="99" t="s">
        <v>69</v>
      </c>
      <c r="D114" s="99" t="s">
        <v>70</v>
      </c>
      <c r="E114" s="99">
        <v>3456393</v>
      </c>
      <c r="F114" s="101" t="s">
        <v>86</v>
      </c>
      <c r="G114" s="102">
        <v>40000</v>
      </c>
      <c r="H114" s="102">
        <v>40000</v>
      </c>
      <c r="I114" s="103" t="s">
        <v>96</v>
      </c>
      <c r="J114" s="99" t="s">
        <v>97</v>
      </c>
      <c r="K114" s="99" t="s">
        <v>74</v>
      </c>
      <c r="L114" s="99" t="s">
        <v>110</v>
      </c>
      <c r="M114" s="104">
        <v>6119</v>
      </c>
      <c r="N114" s="105" t="s">
        <v>1310</v>
      </c>
      <c r="O114" s="99" t="s">
        <v>77</v>
      </c>
    </row>
    <row r="115" spans="1:15" x14ac:dyDescent="0.25">
      <c r="A115" s="99">
        <f t="shared" si="5"/>
        <v>9</v>
      </c>
      <c r="B115" s="100">
        <v>42870</v>
      </c>
      <c r="C115" s="99" t="s">
        <v>69</v>
      </c>
      <c r="D115" s="99" t="s">
        <v>70</v>
      </c>
      <c r="E115" s="99">
        <v>3456394</v>
      </c>
      <c r="F115" s="101" t="s">
        <v>1536</v>
      </c>
      <c r="G115" s="102">
        <v>40000</v>
      </c>
      <c r="H115" s="102">
        <v>40000</v>
      </c>
      <c r="I115" s="103" t="s">
        <v>72</v>
      </c>
      <c r="J115" s="99" t="s">
        <v>1344</v>
      </c>
      <c r="K115" s="99" t="s">
        <v>74</v>
      </c>
      <c r="L115" s="99" t="s">
        <v>110</v>
      </c>
      <c r="M115" s="104">
        <v>6118</v>
      </c>
      <c r="N115" s="105" t="s">
        <v>1310</v>
      </c>
      <c r="O115" s="99" t="s">
        <v>77</v>
      </c>
    </row>
    <row r="116" spans="1:15" x14ac:dyDescent="0.25">
      <c r="A116" s="99">
        <f t="shared" si="5"/>
        <v>10</v>
      </c>
      <c r="B116" s="100">
        <v>42870</v>
      </c>
      <c r="C116" s="99" t="s">
        <v>69</v>
      </c>
      <c r="D116" s="99" t="s">
        <v>70</v>
      </c>
      <c r="E116" s="99">
        <v>3456418</v>
      </c>
      <c r="F116" s="101" t="s">
        <v>102</v>
      </c>
      <c r="G116" s="102">
        <v>40000</v>
      </c>
      <c r="H116" s="102">
        <v>40000</v>
      </c>
      <c r="I116" s="103" t="s">
        <v>1351</v>
      </c>
      <c r="J116" s="99" t="s">
        <v>186</v>
      </c>
      <c r="K116" s="99" t="s">
        <v>74</v>
      </c>
      <c r="L116" s="99" t="s">
        <v>110</v>
      </c>
      <c r="M116" s="104">
        <v>6116</v>
      </c>
      <c r="N116" s="105" t="s">
        <v>1310</v>
      </c>
      <c r="O116" s="99" t="s">
        <v>77</v>
      </c>
    </row>
    <row r="117" spans="1:15" x14ac:dyDescent="0.25">
      <c r="A117" s="99">
        <f t="shared" si="5"/>
        <v>11</v>
      </c>
      <c r="B117" s="100">
        <v>42870</v>
      </c>
      <c r="C117" s="99" t="s">
        <v>1438</v>
      </c>
      <c r="D117" s="99" t="s">
        <v>70</v>
      </c>
      <c r="E117" s="99">
        <v>3456391</v>
      </c>
      <c r="F117" s="101" t="s">
        <v>1379</v>
      </c>
      <c r="G117" s="102">
        <v>40000</v>
      </c>
      <c r="H117" s="102">
        <v>40000</v>
      </c>
      <c r="I117" s="103" t="s">
        <v>1453</v>
      </c>
      <c r="J117" s="99" t="s">
        <v>1537</v>
      </c>
      <c r="K117" s="99" t="s">
        <v>1442</v>
      </c>
      <c r="L117" s="99" t="s">
        <v>1538</v>
      </c>
      <c r="M117" s="104">
        <v>6110</v>
      </c>
      <c r="N117" s="105" t="s">
        <v>1310</v>
      </c>
      <c r="O117" s="99" t="s">
        <v>77</v>
      </c>
    </row>
    <row r="118" spans="1:15" x14ac:dyDescent="0.25">
      <c r="A118" s="99">
        <f t="shared" si="5"/>
        <v>12</v>
      </c>
      <c r="B118" s="100">
        <v>42870</v>
      </c>
      <c r="C118" s="99" t="s">
        <v>1539</v>
      </c>
      <c r="D118" s="99" t="s">
        <v>70</v>
      </c>
      <c r="E118" s="99">
        <v>3456326</v>
      </c>
      <c r="F118" s="101" t="s">
        <v>1400</v>
      </c>
      <c r="G118" s="102">
        <v>45000</v>
      </c>
      <c r="H118" s="102">
        <v>45000</v>
      </c>
      <c r="I118" s="103" t="s">
        <v>1540</v>
      </c>
      <c r="J118" s="99" t="s">
        <v>1402</v>
      </c>
      <c r="K118" s="99" t="s">
        <v>1396</v>
      </c>
      <c r="L118" s="99" t="s">
        <v>1397</v>
      </c>
      <c r="M118" s="104">
        <v>6114</v>
      </c>
      <c r="N118" s="105" t="s">
        <v>1310</v>
      </c>
      <c r="O118" s="99" t="s">
        <v>77</v>
      </c>
    </row>
    <row r="119" spans="1:15" x14ac:dyDescent="0.25">
      <c r="A119" s="99">
        <f t="shared" si="5"/>
        <v>13</v>
      </c>
      <c r="B119" s="100">
        <v>42870</v>
      </c>
      <c r="C119" s="99" t="s">
        <v>1539</v>
      </c>
      <c r="D119" s="99" t="s">
        <v>70</v>
      </c>
      <c r="E119" s="99">
        <v>3456375</v>
      </c>
      <c r="F119" s="101" t="s">
        <v>1403</v>
      </c>
      <c r="G119" s="102">
        <v>45000</v>
      </c>
      <c r="H119" s="102">
        <v>45000</v>
      </c>
      <c r="I119" s="103" t="s">
        <v>1404</v>
      </c>
      <c r="J119" s="99" t="s">
        <v>1405</v>
      </c>
      <c r="K119" s="99" t="s">
        <v>1396</v>
      </c>
      <c r="L119" s="99" t="s">
        <v>1397</v>
      </c>
      <c r="M119" s="104">
        <v>6113</v>
      </c>
      <c r="N119" s="105" t="s">
        <v>1310</v>
      </c>
      <c r="O119" s="99" t="s">
        <v>77</v>
      </c>
    </row>
    <row r="120" spans="1:15" x14ac:dyDescent="0.25">
      <c r="A120" s="99">
        <f t="shared" si="5"/>
        <v>14</v>
      </c>
      <c r="B120" s="100">
        <v>42870</v>
      </c>
      <c r="C120" s="99" t="s">
        <v>78</v>
      </c>
      <c r="D120" s="99" t="s">
        <v>70</v>
      </c>
      <c r="E120" s="99">
        <v>3456324</v>
      </c>
      <c r="F120" s="101" t="s">
        <v>125</v>
      </c>
      <c r="G120" s="102">
        <v>40000</v>
      </c>
      <c r="H120" s="102">
        <v>40000</v>
      </c>
      <c r="I120" s="103" t="s">
        <v>126</v>
      </c>
      <c r="J120" s="99" t="s">
        <v>1515</v>
      </c>
      <c r="K120" s="99" t="s">
        <v>1366</v>
      </c>
      <c r="L120" s="99" t="s">
        <v>1367</v>
      </c>
      <c r="M120" s="104">
        <v>6111</v>
      </c>
      <c r="N120" s="105" t="s">
        <v>1310</v>
      </c>
      <c r="O120" s="99" t="s">
        <v>77</v>
      </c>
    </row>
    <row r="121" spans="1:15" x14ac:dyDescent="0.25">
      <c r="A121" s="99">
        <f t="shared" si="5"/>
        <v>15</v>
      </c>
      <c r="B121" s="100">
        <v>42870</v>
      </c>
      <c r="C121" s="99" t="s">
        <v>1541</v>
      </c>
      <c r="D121" s="99" t="s">
        <v>70</v>
      </c>
      <c r="E121" s="99">
        <v>3456347</v>
      </c>
      <c r="F121" s="101" t="s">
        <v>1482</v>
      </c>
      <c r="G121" s="102">
        <v>33000</v>
      </c>
      <c r="H121" s="102">
        <v>33000</v>
      </c>
      <c r="I121" s="103" t="s">
        <v>1483</v>
      </c>
      <c r="J121" s="99" t="s">
        <v>1484</v>
      </c>
      <c r="K121" s="99" t="s">
        <v>1415</v>
      </c>
      <c r="L121" s="99" t="s">
        <v>1416</v>
      </c>
      <c r="M121" s="104">
        <v>6123</v>
      </c>
      <c r="N121" s="105" t="s">
        <v>1310</v>
      </c>
      <c r="O121" s="99" t="s">
        <v>77</v>
      </c>
    </row>
    <row r="122" spans="1:15" x14ac:dyDescent="0.25">
      <c r="A122" s="99">
        <f t="shared" si="5"/>
        <v>16</v>
      </c>
      <c r="B122" s="100">
        <v>42870</v>
      </c>
      <c r="C122" s="99" t="s">
        <v>1542</v>
      </c>
      <c r="D122" s="99" t="s">
        <v>70</v>
      </c>
      <c r="E122" s="99">
        <v>3456395</v>
      </c>
      <c r="F122" s="101" t="s">
        <v>1543</v>
      </c>
      <c r="G122" s="102">
        <v>33000</v>
      </c>
      <c r="H122" s="102">
        <v>33000</v>
      </c>
      <c r="I122" s="103" t="s">
        <v>1544</v>
      </c>
      <c r="J122" s="99" t="s">
        <v>1545</v>
      </c>
      <c r="K122" s="99" t="s">
        <v>1546</v>
      </c>
      <c r="L122" s="99" t="s">
        <v>1547</v>
      </c>
      <c r="M122" s="104">
        <v>6122</v>
      </c>
      <c r="N122" s="105" t="s">
        <v>1310</v>
      </c>
      <c r="O122" s="99" t="s">
        <v>77</v>
      </c>
    </row>
    <row r="123" spans="1:15" x14ac:dyDescent="0.25">
      <c r="A123" s="99">
        <f t="shared" si="5"/>
        <v>17</v>
      </c>
      <c r="B123" s="100">
        <v>42870</v>
      </c>
      <c r="C123" s="99" t="s">
        <v>1542</v>
      </c>
      <c r="D123" s="99" t="s">
        <v>70</v>
      </c>
      <c r="E123" s="99">
        <v>3456396</v>
      </c>
      <c r="F123" s="101" t="s">
        <v>1548</v>
      </c>
      <c r="G123" s="102">
        <v>33000</v>
      </c>
      <c r="H123" s="102">
        <v>33000</v>
      </c>
      <c r="I123" s="103" t="s">
        <v>1549</v>
      </c>
      <c r="J123" s="99" t="s">
        <v>1550</v>
      </c>
      <c r="K123" s="99" t="s">
        <v>1546</v>
      </c>
      <c r="L123" s="99" t="s">
        <v>1547</v>
      </c>
      <c r="M123" s="104">
        <v>6127</v>
      </c>
      <c r="N123" s="105" t="s">
        <v>1310</v>
      </c>
      <c r="O123" s="99" t="s">
        <v>77</v>
      </c>
    </row>
    <row r="124" spans="1:15" x14ac:dyDescent="0.25">
      <c r="A124" s="99">
        <f t="shared" si="5"/>
        <v>18</v>
      </c>
      <c r="B124" s="100">
        <v>42870</v>
      </c>
      <c r="C124" s="99" t="s">
        <v>1542</v>
      </c>
      <c r="D124" s="99" t="s">
        <v>70</v>
      </c>
      <c r="E124" s="99">
        <v>3456397</v>
      </c>
      <c r="F124" s="101" t="s">
        <v>1551</v>
      </c>
      <c r="G124" s="102">
        <v>33000</v>
      </c>
      <c r="H124" s="102">
        <v>33000</v>
      </c>
      <c r="I124" s="103" t="s">
        <v>1449</v>
      </c>
      <c r="J124" s="99" t="s">
        <v>1552</v>
      </c>
      <c r="K124" s="99" t="s">
        <v>1546</v>
      </c>
      <c r="L124" s="99" t="s">
        <v>1547</v>
      </c>
      <c r="M124" s="104">
        <v>6128</v>
      </c>
      <c r="N124" s="105" t="s">
        <v>1310</v>
      </c>
      <c r="O124" s="99" t="s">
        <v>77</v>
      </c>
    </row>
    <row r="125" spans="1:15" x14ac:dyDescent="0.25">
      <c r="A125" s="99">
        <f t="shared" si="5"/>
        <v>19</v>
      </c>
      <c r="B125" s="100">
        <v>42870</v>
      </c>
      <c r="C125" s="99" t="s">
        <v>264</v>
      </c>
      <c r="D125" s="99" t="s">
        <v>70</v>
      </c>
      <c r="E125" s="99">
        <v>3456383</v>
      </c>
      <c r="F125" s="101" t="s">
        <v>1553</v>
      </c>
      <c r="G125" s="102">
        <v>45000</v>
      </c>
      <c r="H125" s="102">
        <v>45000</v>
      </c>
      <c r="I125" s="103" t="s">
        <v>1554</v>
      </c>
      <c r="J125" s="99" t="s">
        <v>1555</v>
      </c>
      <c r="K125" s="99" t="s">
        <v>1337</v>
      </c>
      <c r="L125" s="99" t="s">
        <v>1338</v>
      </c>
      <c r="M125" s="104">
        <v>6130</v>
      </c>
      <c r="N125" s="105" t="s">
        <v>1310</v>
      </c>
      <c r="O125" s="99" t="s">
        <v>77</v>
      </c>
    </row>
    <row r="126" spans="1:15" x14ac:dyDescent="0.25">
      <c r="A126" s="99">
        <f t="shared" si="5"/>
        <v>20</v>
      </c>
      <c r="B126" s="100">
        <v>42870</v>
      </c>
      <c r="C126" s="99" t="s">
        <v>899</v>
      </c>
      <c r="D126" s="99" t="s">
        <v>70</v>
      </c>
      <c r="E126" s="99">
        <v>3456422</v>
      </c>
      <c r="F126" s="101" t="s">
        <v>1556</v>
      </c>
      <c r="G126" s="102">
        <v>40000</v>
      </c>
      <c r="H126" s="102">
        <v>40000</v>
      </c>
      <c r="I126" s="103" t="s">
        <v>1479</v>
      </c>
      <c r="J126" s="105" t="s">
        <v>1557</v>
      </c>
      <c r="K126" s="99" t="s">
        <v>1474</v>
      </c>
      <c r="L126" s="99" t="s">
        <v>1558</v>
      </c>
      <c r="M126" s="104">
        <v>6120</v>
      </c>
      <c r="N126" s="105" t="s">
        <v>1310</v>
      </c>
      <c r="O126" s="99" t="s">
        <v>77</v>
      </c>
    </row>
    <row r="127" spans="1:15" x14ac:dyDescent="0.25">
      <c r="A127" s="99">
        <f t="shared" si="5"/>
        <v>21</v>
      </c>
      <c r="B127" s="100">
        <v>42870</v>
      </c>
      <c r="C127" s="99" t="s">
        <v>899</v>
      </c>
      <c r="D127" s="99" t="s">
        <v>70</v>
      </c>
      <c r="E127" s="99">
        <v>3456423</v>
      </c>
      <c r="F127" s="101" t="s">
        <v>1340</v>
      </c>
      <c r="G127" s="102">
        <v>40000</v>
      </c>
      <c r="H127" s="102">
        <v>40000</v>
      </c>
      <c r="I127" s="103" t="s">
        <v>82</v>
      </c>
      <c r="J127" s="105" t="s">
        <v>1447</v>
      </c>
      <c r="K127" s="99" t="s">
        <v>1474</v>
      </c>
      <c r="L127" s="99" t="s">
        <v>1558</v>
      </c>
      <c r="M127" s="104">
        <v>6112</v>
      </c>
      <c r="N127" s="105" t="s">
        <v>1310</v>
      </c>
      <c r="O127" s="99" t="s">
        <v>77</v>
      </c>
    </row>
    <row r="128" spans="1:15" ht="15.75" x14ac:dyDescent="0.25">
      <c r="A128" s="566" t="s">
        <v>1559</v>
      </c>
      <c r="B128" s="567"/>
      <c r="C128" s="567"/>
      <c r="D128" s="567"/>
      <c r="E128" s="567"/>
      <c r="F128" s="568"/>
      <c r="G128" s="102">
        <f>SUM(G107:G127)</f>
        <v>857000</v>
      </c>
      <c r="H128" s="102">
        <f>SUM(H107:H127)</f>
        <v>857000</v>
      </c>
      <c r="I128" s="103"/>
      <c r="J128" s="99"/>
      <c r="K128" s="99"/>
      <c r="L128" s="99"/>
      <c r="M128" s="104"/>
      <c r="N128" s="105"/>
      <c r="O128" s="99"/>
    </row>
    <row r="130" spans="1:16" x14ac:dyDescent="0.25">
      <c r="A130" s="99">
        <v>1</v>
      </c>
      <c r="B130" s="100">
        <v>42871</v>
      </c>
      <c r="C130" s="99" t="s">
        <v>1517</v>
      </c>
      <c r="D130" s="99" t="s">
        <v>70</v>
      </c>
      <c r="E130" s="99">
        <v>3456426</v>
      </c>
      <c r="F130" s="101" t="s">
        <v>1560</v>
      </c>
      <c r="G130" s="102">
        <v>50000</v>
      </c>
      <c r="H130" s="102">
        <v>50000</v>
      </c>
      <c r="I130" s="103" t="s">
        <v>1330</v>
      </c>
      <c r="J130" s="99" t="s">
        <v>1561</v>
      </c>
      <c r="K130" s="99" t="s">
        <v>1521</v>
      </c>
      <c r="L130" s="99" t="s">
        <v>1522</v>
      </c>
      <c r="M130" s="104">
        <v>100654</v>
      </c>
      <c r="N130" s="105" t="s">
        <v>1310</v>
      </c>
      <c r="O130" s="99" t="s">
        <v>77</v>
      </c>
    </row>
    <row r="131" spans="1:16" x14ac:dyDescent="0.25">
      <c r="A131" s="99">
        <f>'[1]16-05-2017'!A130+1</f>
        <v>1</v>
      </c>
      <c r="B131" s="100">
        <v>42871</v>
      </c>
      <c r="C131" s="99" t="s">
        <v>1517</v>
      </c>
      <c r="D131" s="99" t="s">
        <v>70</v>
      </c>
      <c r="E131" s="99">
        <v>3456427</v>
      </c>
      <c r="F131" s="101" t="s">
        <v>1562</v>
      </c>
      <c r="G131" s="102">
        <v>50000</v>
      </c>
      <c r="H131" s="102">
        <v>50000</v>
      </c>
      <c r="I131" s="103" t="s">
        <v>1563</v>
      </c>
      <c r="J131" s="99" t="s">
        <v>1564</v>
      </c>
      <c r="K131" s="99" t="s">
        <v>1521</v>
      </c>
      <c r="L131" s="99" t="s">
        <v>1522</v>
      </c>
      <c r="M131" s="104">
        <v>100655</v>
      </c>
      <c r="N131" s="105" t="s">
        <v>1310</v>
      </c>
      <c r="O131" s="99" t="s">
        <v>77</v>
      </c>
    </row>
    <row r="132" spans="1:16" x14ac:dyDescent="0.25">
      <c r="A132" s="99">
        <f>'[1]16-05-2017'!A131+1</f>
        <v>1</v>
      </c>
      <c r="B132" s="100">
        <v>42871</v>
      </c>
      <c r="C132" s="99" t="s">
        <v>69</v>
      </c>
      <c r="D132" s="99" t="s">
        <v>70</v>
      </c>
      <c r="E132" s="99">
        <v>3456419</v>
      </c>
      <c r="F132" s="101" t="s">
        <v>107</v>
      </c>
      <c r="G132" s="102">
        <v>40000</v>
      </c>
      <c r="H132" s="102">
        <v>40000</v>
      </c>
      <c r="I132" s="103" t="s">
        <v>1348</v>
      </c>
      <c r="J132" s="99" t="s">
        <v>1565</v>
      </c>
      <c r="K132" s="99" t="s">
        <v>74</v>
      </c>
      <c r="L132" s="99" t="s">
        <v>110</v>
      </c>
      <c r="M132" s="104">
        <v>100656</v>
      </c>
      <c r="N132" s="105" t="s">
        <v>1310</v>
      </c>
      <c r="O132" s="99" t="s">
        <v>77</v>
      </c>
    </row>
    <row r="133" spans="1:16" x14ac:dyDescent="0.25">
      <c r="A133" s="99">
        <f>'[1]16-05-2017'!A132+1</f>
        <v>1</v>
      </c>
      <c r="B133" s="100">
        <v>42871</v>
      </c>
      <c r="C133" s="99" t="s">
        <v>69</v>
      </c>
      <c r="D133" s="99" t="s">
        <v>70</v>
      </c>
      <c r="E133" s="99">
        <v>3456420</v>
      </c>
      <c r="F133" s="101" t="s">
        <v>1566</v>
      </c>
      <c r="G133" s="102">
        <v>40000</v>
      </c>
      <c r="H133" s="102">
        <v>40000</v>
      </c>
      <c r="I133" s="103" t="s">
        <v>140</v>
      </c>
      <c r="J133" s="99" t="s">
        <v>1352</v>
      </c>
      <c r="K133" s="99" t="s">
        <v>74</v>
      </c>
      <c r="L133" s="99" t="s">
        <v>110</v>
      </c>
      <c r="M133" s="104">
        <v>100659</v>
      </c>
      <c r="N133" s="105" t="s">
        <v>1310</v>
      </c>
      <c r="O133" s="99" t="s">
        <v>77</v>
      </c>
    </row>
    <row r="134" spans="1:16" x14ac:dyDescent="0.25">
      <c r="A134" s="99">
        <f>'[1]16-05-2017'!A133+1</f>
        <v>1</v>
      </c>
      <c r="B134" s="100">
        <v>42871</v>
      </c>
      <c r="C134" s="99" t="s">
        <v>899</v>
      </c>
      <c r="D134" s="99" t="s">
        <v>70</v>
      </c>
      <c r="E134" s="99">
        <v>3456424</v>
      </c>
      <c r="F134" s="101" t="s">
        <v>1375</v>
      </c>
      <c r="G134" s="102">
        <v>40000</v>
      </c>
      <c r="H134" s="102">
        <v>40000</v>
      </c>
      <c r="I134" s="103" t="s">
        <v>1479</v>
      </c>
      <c r="J134" s="105" t="s">
        <v>1557</v>
      </c>
      <c r="K134" s="99" t="s">
        <v>1474</v>
      </c>
      <c r="L134" s="99" t="s">
        <v>1558</v>
      </c>
      <c r="M134" s="104">
        <v>100658</v>
      </c>
      <c r="N134" s="105" t="s">
        <v>1310</v>
      </c>
      <c r="O134" s="99" t="s">
        <v>77</v>
      </c>
    </row>
    <row r="135" spans="1:16" x14ac:dyDescent="0.25">
      <c r="A135" s="99">
        <f>'[1]16-05-2017'!A134+1</f>
        <v>1</v>
      </c>
      <c r="B135" s="100">
        <v>42871</v>
      </c>
      <c r="C135" s="99" t="s">
        <v>264</v>
      </c>
      <c r="D135" s="99" t="s">
        <v>70</v>
      </c>
      <c r="E135" s="99">
        <v>3456382</v>
      </c>
      <c r="F135" s="101" t="s">
        <v>1567</v>
      </c>
      <c r="G135" s="102">
        <v>45000</v>
      </c>
      <c r="H135" s="102">
        <v>45000</v>
      </c>
      <c r="I135" s="103" t="s">
        <v>1568</v>
      </c>
      <c r="J135" s="99" t="s">
        <v>1569</v>
      </c>
      <c r="K135" s="99" t="s">
        <v>1337</v>
      </c>
      <c r="L135" s="99" t="s">
        <v>1338</v>
      </c>
      <c r="M135" s="104">
        <v>100661</v>
      </c>
      <c r="N135" s="105" t="s">
        <v>1310</v>
      </c>
      <c r="O135" s="99" t="s">
        <v>77</v>
      </c>
    </row>
    <row r="136" spans="1:16" x14ac:dyDescent="0.25">
      <c r="A136" s="99">
        <f>'[1]16-05-2017'!A135+1</f>
        <v>1</v>
      </c>
      <c r="B136" s="100">
        <v>42871</v>
      </c>
      <c r="C136" s="99" t="s">
        <v>1570</v>
      </c>
      <c r="D136" s="99" t="s">
        <v>70</v>
      </c>
      <c r="E136" s="99">
        <v>3456417</v>
      </c>
      <c r="F136" s="101" t="s">
        <v>1379</v>
      </c>
      <c r="G136" s="102">
        <v>40000</v>
      </c>
      <c r="H136" s="102">
        <v>40000</v>
      </c>
      <c r="I136" s="103" t="s">
        <v>1453</v>
      </c>
      <c r="J136" s="99" t="s">
        <v>1537</v>
      </c>
      <c r="K136" s="99" t="s">
        <v>1442</v>
      </c>
      <c r="L136" s="99" t="s">
        <v>1538</v>
      </c>
      <c r="M136" s="104">
        <v>100657</v>
      </c>
      <c r="N136" s="105" t="s">
        <v>1310</v>
      </c>
      <c r="O136" s="99" t="s">
        <v>77</v>
      </c>
    </row>
    <row r="137" spans="1:16" ht="15.75" x14ac:dyDescent="0.25">
      <c r="A137" s="566" t="s">
        <v>1571</v>
      </c>
      <c r="B137" s="567"/>
      <c r="C137" s="567"/>
      <c r="D137" s="567"/>
      <c r="E137" s="567"/>
      <c r="F137" s="568"/>
      <c r="G137" s="102">
        <f>SUM(G130:G136)</f>
        <v>305000</v>
      </c>
      <c r="H137" s="102">
        <f>SUM(H130:H136)</f>
        <v>305000</v>
      </c>
      <c r="I137" s="103"/>
      <c r="J137" s="99"/>
      <c r="K137" s="99"/>
      <c r="L137" s="99"/>
      <c r="M137" s="104"/>
      <c r="N137" s="105"/>
      <c r="O137" s="99"/>
    </row>
    <row r="138" spans="1:16" x14ac:dyDescent="0.25">
      <c r="A138" s="99"/>
      <c r="B138" s="99"/>
      <c r="C138" s="99"/>
      <c r="D138" s="99"/>
      <c r="E138" s="99"/>
      <c r="F138" s="101"/>
      <c r="G138" s="102"/>
      <c r="H138" s="102"/>
      <c r="I138" s="103"/>
      <c r="J138" s="99"/>
      <c r="K138" s="99"/>
      <c r="L138" s="99"/>
      <c r="M138" s="104"/>
      <c r="N138" s="105"/>
      <c r="O138" s="99"/>
    </row>
    <row r="141" spans="1:16" x14ac:dyDescent="0.25">
      <c r="A141" s="99">
        <v>1</v>
      </c>
      <c r="B141" s="100">
        <v>42872</v>
      </c>
      <c r="C141" s="99" t="s">
        <v>1570</v>
      </c>
      <c r="D141" s="99" t="s">
        <v>70</v>
      </c>
      <c r="E141" s="99">
        <v>3456421</v>
      </c>
      <c r="F141" s="101" t="s">
        <v>1379</v>
      </c>
      <c r="G141" s="102">
        <v>40000</v>
      </c>
      <c r="H141" s="102">
        <v>40000</v>
      </c>
      <c r="I141" s="103" t="s">
        <v>1453</v>
      </c>
      <c r="J141" s="99" t="s">
        <v>1537</v>
      </c>
      <c r="K141" s="99" t="s">
        <v>1442</v>
      </c>
      <c r="L141" s="99" t="s">
        <v>1538</v>
      </c>
      <c r="M141" s="104">
        <v>102735</v>
      </c>
      <c r="N141" s="105" t="s">
        <v>1310</v>
      </c>
      <c r="O141" s="99" t="s">
        <v>77</v>
      </c>
      <c r="P141"/>
    </row>
    <row r="142" spans="1:16" x14ac:dyDescent="0.25">
      <c r="A142" s="99">
        <f>'[1]16-05-2017'!A141+1</f>
        <v>1</v>
      </c>
      <c r="B142" s="100">
        <v>42872</v>
      </c>
      <c r="C142" s="99" t="s">
        <v>160</v>
      </c>
      <c r="D142" s="99" t="s">
        <v>70</v>
      </c>
      <c r="E142" s="99">
        <v>3456389</v>
      </c>
      <c r="F142" s="101" t="s">
        <v>1353</v>
      </c>
      <c r="G142" s="102">
        <v>45000</v>
      </c>
      <c r="H142" s="102">
        <v>45000</v>
      </c>
      <c r="I142" s="103" t="s">
        <v>179</v>
      </c>
      <c r="J142" s="99" t="s">
        <v>1354</v>
      </c>
      <c r="K142" s="99" t="s">
        <v>1337</v>
      </c>
      <c r="L142" s="99" t="s">
        <v>1338</v>
      </c>
      <c r="M142" s="104">
        <v>102736</v>
      </c>
      <c r="N142" s="105" t="s">
        <v>1310</v>
      </c>
      <c r="O142" s="99" t="s">
        <v>77</v>
      </c>
      <c r="P142"/>
    </row>
    <row r="143" spans="1:16" x14ac:dyDescent="0.25">
      <c r="A143" s="99">
        <f>'[1]16-05-2017'!A142+1</f>
        <v>1</v>
      </c>
      <c r="B143" s="100">
        <v>42872</v>
      </c>
      <c r="C143" s="99" t="s">
        <v>160</v>
      </c>
      <c r="D143" s="99" t="s">
        <v>70</v>
      </c>
      <c r="E143" s="99">
        <v>3456387</v>
      </c>
      <c r="F143" s="101" t="s">
        <v>1572</v>
      </c>
      <c r="G143" s="102">
        <v>45000</v>
      </c>
      <c r="H143" s="102">
        <v>45000</v>
      </c>
      <c r="I143" s="103" t="s">
        <v>1573</v>
      </c>
      <c r="J143" s="99" t="s">
        <v>1574</v>
      </c>
      <c r="K143" s="99" t="s">
        <v>1337</v>
      </c>
      <c r="L143" s="99" t="s">
        <v>1338</v>
      </c>
      <c r="M143" s="104">
        <v>102737</v>
      </c>
      <c r="N143" s="105" t="s">
        <v>1310</v>
      </c>
      <c r="O143" s="99" t="s">
        <v>77</v>
      </c>
      <c r="P143"/>
    </row>
    <row r="144" spans="1:16" x14ac:dyDescent="0.25">
      <c r="A144" s="99">
        <f>'[1]16-05-2017'!A143+1</f>
        <v>1</v>
      </c>
      <c r="B144" s="100">
        <v>42872</v>
      </c>
      <c r="C144" s="99" t="s">
        <v>1113</v>
      </c>
      <c r="D144" s="99" t="s">
        <v>70</v>
      </c>
      <c r="E144" s="99">
        <v>3456386</v>
      </c>
      <c r="F144" s="101" t="s">
        <v>1575</v>
      </c>
      <c r="G144" s="102">
        <v>45000</v>
      </c>
      <c r="H144" s="102">
        <v>45000</v>
      </c>
      <c r="I144" s="103" t="s">
        <v>1576</v>
      </c>
      <c r="J144" s="99" t="s">
        <v>1577</v>
      </c>
      <c r="K144" s="99" t="s">
        <v>1337</v>
      </c>
      <c r="L144" s="99" t="s">
        <v>1338</v>
      </c>
      <c r="M144" s="104">
        <v>102738</v>
      </c>
      <c r="N144" s="105" t="s">
        <v>1310</v>
      </c>
      <c r="O144" s="99" t="s">
        <v>77</v>
      </c>
      <c r="P144"/>
    </row>
    <row r="145" spans="1:16" x14ac:dyDescent="0.25">
      <c r="A145" s="99">
        <f>'[1]16-05-2017'!A144+1</f>
        <v>1</v>
      </c>
      <c r="B145" s="100">
        <v>42872</v>
      </c>
      <c r="C145" s="99" t="s">
        <v>1113</v>
      </c>
      <c r="D145" s="99" t="s">
        <v>70</v>
      </c>
      <c r="E145" s="99">
        <v>3456385</v>
      </c>
      <c r="F145" s="101" t="s">
        <v>1489</v>
      </c>
      <c r="G145" s="102">
        <v>45000</v>
      </c>
      <c r="H145" s="102">
        <v>45000</v>
      </c>
      <c r="I145" s="103" t="s">
        <v>1578</v>
      </c>
      <c r="J145" s="105" t="s">
        <v>1579</v>
      </c>
      <c r="K145" s="99" t="s">
        <v>1337</v>
      </c>
      <c r="L145" s="99" t="s">
        <v>1338</v>
      </c>
      <c r="M145" s="104">
        <v>102739</v>
      </c>
      <c r="N145" s="105" t="s">
        <v>1310</v>
      </c>
      <c r="O145" s="99" t="s">
        <v>77</v>
      </c>
      <c r="P145"/>
    </row>
    <row r="146" spans="1:16" ht="15.75" x14ac:dyDescent="0.25">
      <c r="A146" s="566" t="s">
        <v>95</v>
      </c>
      <c r="B146" s="567"/>
      <c r="C146" s="567"/>
      <c r="D146" s="567"/>
      <c r="E146" s="567"/>
      <c r="F146" s="568"/>
      <c r="G146" s="102">
        <f>SUM(G141:G145)</f>
        <v>220000</v>
      </c>
      <c r="H146" s="102">
        <f>SUM(H141:H145)</f>
        <v>220000</v>
      </c>
      <c r="I146" s="103"/>
      <c r="J146" s="99"/>
      <c r="K146" s="99"/>
      <c r="L146" s="99"/>
      <c r="M146" s="104"/>
      <c r="N146" s="105"/>
      <c r="O146" s="99"/>
      <c r="P146"/>
    </row>
    <row r="149" spans="1:16" x14ac:dyDescent="0.25">
      <c r="A149" s="99">
        <v>1</v>
      </c>
      <c r="B149" s="100">
        <v>42873</v>
      </c>
      <c r="C149" s="99" t="s">
        <v>1580</v>
      </c>
      <c r="D149" s="99" t="s">
        <v>70</v>
      </c>
      <c r="E149" s="99">
        <v>3456566</v>
      </c>
      <c r="F149" s="99" t="s">
        <v>1581</v>
      </c>
      <c r="G149" s="102">
        <v>40000</v>
      </c>
      <c r="H149" s="102">
        <v>40000</v>
      </c>
      <c r="I149" s="103" t="s">
        <v>1573</v>
      </c>
      <c r="J149" s="99" t="s">
        <v>1582</v>
      </c>
      <c r="K149" s="99" t="s">
        <v>1583</v>
      </c>
      <c r="L149" s="99" t="s">
        <v>1584</v>
      </c>
      <c r="M149" s="104">
        <v>100662</v>
      </c>
      <c r="N149" s="105" t="s">
        <v>1310</v>
      </c>
      <c r="O149" s="99" t="s">
        <v>77</v>
      </c>
    </row>
    <row r="150" spans="1:16" x14ac:dyDescent="0.25">
      <c r="A150" s="99">
        <f>A149+1</f>
        <v>2</v>
      </c>
      <c r="B150" s="100">
        <v>42873</v>
      </c>
      <c r="C150" s="99" t="s">
        <v>78</v>
      </c>
      <c r="D150" s="99" t="s">
        <v>70</v>
      </c>
      <c r="E150" s="99">
        <v>3456569</v>
      </c>
      <c r="F150" s="101" t="s">
        <v>1585</v>
      </c>
      <c r="G150" s="102">
        <v>33000</v>
      </c>
      <c r="H150" s="102">
        <v>33000</v>
      </c>
      <c r="I150" s="103" t="s">
        <v>1586</v>
      </c>
      <c r="J150" s="99" t="s">
        <v>1587</v>
      </c>
      <c r="K150" s="99" t="s">
        <v>1366</v>
      </c>
      <c r="L150" s="99" t="s">
        <v>1367</v>
      </c>
      <c r="M150" s="104">
        <v>100663</v>
      </c>
      <c r="N150" s="105" t="s">
        <v>1310</v>
      </c>
      <c r="O150" s="99" t="s">
        <v>77</v>
      </c>
    </row>
    <row r="151" spans="1:16" x14ac:dyDescent="0.25">
      <c r="A151" s="99">
        <f>A150+1</f>
        <v>3</v>
      </c>
      <c r="B151" s="100">
        <v>42873</v>
      </c>
      <c r="C151" s="99" t="s">
        <v>1580</v>
      </c>
      <c r="D151" s="99" t="s">
        <v>70</v>
      </c>
      <c r="E151" s="99">
        <v>3456567</v>
      </c>
      <c r="F151" s="101" t="s">
        <v>1506</v>
      </c>
      <c r="G151" s="102">
        <v>40000</v>
      </c>
      <c r="H151" s="102">
        <v>40000</v>
      </c>
      <c r="I151" s="103" t="s">
        <v>1588</v>
      </c>
      <c r="J151" s="99" t="s">
        <v>1508</v>
      </c>
      <c r="K151" s="99" t="s">
        <v>1583</v>
      </c>
      <c r="L151" s="99" t="s">
        <v>1584</v>
      </c>
      <c r="M151" s="104">
        <v>100664</v>
      </c>
      <c r="N151" s="105" t="s">
        <v>1310</v>
      </c>
      <c r="O151" s="99" t="s">
        <v>77</v>
      </c>
    </row>
    <row r="152" spans="1:16" ht="15.75" x14ac:dyDescent="0.25">
      <c r="A152" s="566" t="s">
        <v>1589</v>
      </c>
      <c r="B152" s="567"/>
      <c r="C152" s="567"/>
      <c r="D152" s="567"/>
      <c r="E152" s="567"/>
      <c r="F152" s="568"/>
      <c r="G152" s="102">
        <f>SUM(G149:G151)</f>
        <v>113000</v>
      </c>
      <c r="H152" s="102">
        <f>SUM(H149:H151)</f>
        <v>113000</v>
      </c>
      <c r="I152" s="103"/>
      <c r="J152" s="99"/>
      <c r="K152" s="99"/>
      <c r="L152" s="99"/>
      <c r="M152" s="104"/>
      <c r="N152" s="105"/>
      <c r="O152" s="99"/>
    </row>
    <row r="155" spans="1:16" x14ac:dyDescent="0.25">
      <c r="A155" s="99">
        <v>1</v>
      </c>
      <c r="B155" s="100">
        <v>42874</v>
      </c>
      <c r="C155" s="99" t="s">
        <v>1570</v>
      </c>
      <c r="D155" s="99" t="s">
        <v>70</v>
      </c>
      <c r="E155" s="99">
        <v>3456576</v>
      </c>
      <c r="F155" s="101" t="s">
        <v>1379</v>
      </c>
      <c r="G155" s="102">
        <v>40000</v>
      </c>
      <c r="H155" s="102">
        <v>40000</v>
      </c>
      <c r="I155" s="103" t="s">
        <v>1453</v>
      </c>
      <c r="J155" s="99" t="s">
        <v>1454</v>
      </c>
      <c r="K155" s="99" t="s">
        <v>1442</v>
      </c>
      <c r="L155" s="99" t="s">
        <v>1538</v>
      </c>
      <c r="M155" s="104">
        <v>102741</v>
      </c>
      <c r="N155" s="105" t="s">
        <v>1310</v>
      </c>
      <c r="O155" s="99" t="s">
        <v>77</v>
      </c>
    </row>
    <row r="156" spans="1:16" x14ac:dyDescent="0.25">
      <c r="A156" s="99">
        <f>A155+1</f>
        <v>2</v>
      </c>
      <c r="B156" s="100">
        <v>42874</v>
      </c>
      <c r="C156" s="99" t="s">
        <v>78</v>
      </c>
      <c r="D156" s="99" t="s">
        <v>70</v>
      </c>
      <c r="E156" s="99">
        <v>3456565</v>
      </c>
      <c r="F156" s="101" t="s">
        <v>1590</v>
      </c>
      <c r="G156" s="102">
        <v>33000</v>
      </c>
      <c r="H156" s="102">
        <v>33000</v>
      </c>
      <c r="I156" s="103" t="s">
        <v>1591</v>
      </c>
      <c r="J156" s="99" t="s">
        <v>1592</v>
      </c>
      <c r="K156" s="99" t="s">
        <v>1366</v>
      </c>
      <c r="L156" s="99" t="s">
        <v>1367</v>
      </c>
      <c r="M156" s="104">
        <v>102744</v>
      </c>
      <c r="N156" s="105" t="s">
        <v>1310</v>
      </c>
      <c r="O156" s="99" t="s">
        <v>77</v>
      </c>
    </row>
    <row r="157" spans="1:16" x14ac:dyDescent="0.25">
      <c r="A157" s="99">
        <f t="shared" ref="A157:A164" si="6">A156+1</f>
        <v>3</v>
      </c>
      <c r="B157" s="100">
        <v>42874</v>
      </c>
      <c r="C157" s="99" t="s">
        <v>78</v>
      </c>
      <c r="D157" s="99" t="s">
        <v>70</v>
      </c>
      <c r="E157" s="99">
        <v>3456568</v>
      </c>
      <c r="F157" s="101" t="s">
        <v>1593</v>
      </c>
      <c r="G157" s="102">
        <v>33000</v>
      </c>
      <c r="H157" s="102">
        <v>33000</v>
      </c>
      <c r="I157" s="103" t="s">
        <v>1594</v>
      </c>
      <c r="J157" s="99" t="s">
        <v>1595</v>
      </c>
      <c r="K157" s="99" t="s">
        <v>1366</v>
      </c>
      <c r="L157" s="99" t="s">
        <v>1367</v>
      </c>
      <c r="M157" s="104">
        <v>102743</v>
      </c>
      <c r="N157" s="105" t="s">
        <v>1310</v>
      </c>
      <c r="O157" s="99" t="s">
        <v>77</v>
      </c>
    </row>
    <row r="158" spans="1:16" x14ac:dyDescent="0.25">
      <c r="A158" s="99">
        <f t="shared" si="6"/>
        <v>4</v>
      </c>
      <c r="B158" s="100">
        <v>42874</v>
      </c>
      <c r="C158" s="99" t="s">
        <v>89</v>
      </c>
      <c r="D158" s="99" t="s">
        <v>70</v>
      </c>
      <c r="E158" s="99">
        <v>3456575</v>
      </c>
      <c r="F158" s="101" t="s">
        <v>90</v>
      </c>
      <c r="G158" s="102">
        <v>33000</v>
      </c>
      <c r="H158" s="102">
        <v>33000</v>
      </c>
      <c r="I158" s="103" t="s">
        <v>91</v>
      </c>
      <c r="J158" s="99" t="s">
        <v>1596</v>
      </c>
      <c r="K158" s="99" t="s">
        <v>1597</v>
      </c>
      <c r="L158" s="99" t="s">
        <v>1598</v>
      </c>
      <c r="M158" s="104">
        <v>102740</v>
      </c>
      <c r="N158" s="105" t="s">
        <v>1310</v>
      </c>
      <c r="O158" s="99" t="s">
        <v>77</v>
      </c>
    </row>
    <row r="159" spans="1:16" x14ac:dyDescent="0.25">
      <c r="A159" s="99">
        <f t="shared" si="6"/>
        <v>5</v>
      </c>
      <c r="B159" s="100">
        <v>42874</v>
      </c>
      <c r="C159" s="99" t="s">
        <v>1599</v>
      </c>
      <c r="D159" s="99" t="s">
        <v>70</v>
      </c>
      <c r="E159" s="99">
        <v>3456574</v>
      </c>
      <c r="F159" s="101" t="s">
        <v>1374</v>
      </c>
      <c r="G159" s="102">
        <v>40000</v>
      </c>
      <c r="H159" s="102">
        <v>40000</v>
      </c>
      <c r="I159" s="103" t="s">
        <v>1600</v>
      </c>
      <c r="J159" s="105" t="s">
        <v>1601</v>
      </c>
      <c r="K159" s="99" t="s">
        <v>1597</v>
      </c>
      <c r="L159" s="99" t="s">
        <v>1598</v>
      </c>
      <c r="M159" s="104">
        <v>102742</v>
      </c>
      <c r="N159" s="105" t="s">
        <v>1310</v>
      </c>
      <c r="O159" s="99" t="s">
        <v>77</v>
      </c>
    </row>
    <row r="160" spans="1:16" x14ac:dyDescent="0.25">
      <c r="A160" s="99">
        <f t="shared" si="6"/>
        <v>6</v>
      </c>
      <c r="B160" s="100">
        <v>42874</v>
      </c>
      <c r="C160" s="99" t="s">
        <v>1539</v>
      </c>
      <c r="D160" s="99" t="s">
        <v>70</v>
      </c>
      <c r="E160" s="99">
        <v>3456570</v>
      </c>
      <c r="F160" s="101" t="s">
        <v>1393</v>
      </c>
      <c r="G160" s="102">
        <v>60000</v>
      </c>
      <c r="H160" s="102">
        <v>60000</v>
      </c>
      <c r="I160" s="103" t="s">
        <v>1394</v>
      </c>
      <c r="J160" s="99" t="s">
        <v>1602</v>
      </c>
      <c r="K160" s="99" t="s">
        <v>1396</v>
      </c>
      <c r="L160" s="99" t="s">
        <v>1397</v>
      </c>
      <c r="M160" s="104">
        <v>102747</v>
      </c>
      <c r="N160" s="105" t="s">
        <v>1310</v>
      </c>
      <c r="O160" s="99" t="s">
        <v>77</v>
      </c>
    </row>
    <row r="161" spans="1:15" x14ac:dyDescent="0.25">
      <c r="A161" s="99">
        <f t="shared" si="6"/>
        <v>7</v>
      </c>
      <c r="B161" s="100">
        <v>42874</v>
      </c>
      <c r="C161" s="99" t="s">
        <v>1539</v>
      </c>
      <c r="D161" s="99" t="s">
        <v>70</v>
      </c>
      <c r="E161" s="99">
        <v>3456571</v>
      </c>
      <c r="F161" s="101" t="s">
        <v>1398</v>
      </c>
      <c r="G161" s="102">
        <v>54000</v>
      </c>
      <c r="H161" s="102">
        <v>54000</v>
      </c>
      <c r="I161" s="103" t="s">
        <v>72</v>
      </c>
      <c r="J161" s="99" t="s">
        <v>1603</v>
      </c>
      <c r="K161" s="99" t="s">
        <v>1396</v>
      </c>
      <c r="L161" s="99" t="s">
        <v>1397</v>
      </c>
      <c r="M161" s="104">
        <v>102748</v>
      </c>
      <c r="N161" s="105" t="s">
        <v>1310</v>
      </c>
      <c r="O161" s="99" t="s">
        <v>77</v>
      </c>
    </row>
    <row r="162" spans="1:15" x14ac:dyDescent="0.25">
      <c r="A162" s="99">
        <f t="shared" si="6"/>
        <v>8</v>
      </c>
      <c r="B162" s="100">
        <v>42874</v>
      </c>
      <c r="C162" s="99" t="s">
        <v>1539</v>
      </c>
      <c r="D162" s="99" t="s">
        <v>70</v>
      </c>
      <c r="E162" s="99">
        <v>3456572</v>
      </c>
      <c r="F162" s="101" t="s">
        <v>1400</v>
      </c>
      <c r="G162" s="102">
        <v>54000</v>
      </c>
      <c r="H162" s="102">
        <v>54000</v>
      </c>
      <c r="I162" s="103" t="s">
        <v>1401</v>
      </c>
      <c r="J162" s="99" t="s">
        <v>1402</v>
      </c>
      <c r="K162" s="99" t="s">
        <v>1396</v>
      </c>
      <c r="L162" s="99" t="s">
        <v>1397</v>
      </c>
      <c r="M162" s="104">
        <v>102746</v>
      </c>
      <c r="N162" s="105" t="s">
        <v>1310</v>
      </c>
      <c r="O162" s="99" t="s">
        <v>77</v>
      </c>
    </row>
    <row r="163" spans="1:15" x14ac:dyDescent="0.25">
      <c r="A163" s="99">
        <f t="shared" si="6"/>
        <v>9</v>
      </c>
      <c r="B163" s="100">
        <v>42874</v>
      </c>
      <c r="C163" s="99" t="s">
        <v>1539</v>
      </c>
      <c r="D163" s="99" t="s">
        <v>70</v>
      </c>
      <c r="E163" s="99">
        <v>3456573</v>
      </c>
      <c r="F163" s="101" t="s">
        <v>1498</v>
      </c>
      <c r="G163" s="102">
        <v>54000</v>
      </c>
      <c r="H163" s="102">
        <v>54000</v>
      </c>
      <c r="I163" s="103" t="s">
        <v>1499</v>
      </c>
      <c r="J163" s="99" t="s">
        <v>1500</v>
      </c>
      <c r="K163" s="99" t="s">
        <v>1396</v>
      </c>
      <c r="L163" s="99" t="s">
        <v>1397</v>
      </c>
      <c r="M163" s="104">
        <v>102745</v>
      </c>
      <c r="N163" s="105" t="s">
        <v>1310</v>
      </c>
      <c r="O163" s="99" t="s">
        <v>77</v>
      </c>
    </row>
    <row r="164" spans="1:15" x14ac:dyDescent="0.25">
      <c r="A164" s="99">
        <f t="shared" si="6"/>
        <v>10</v>
      </c>
      <c r="B164" s="100">
        <v>42874</v>
      </c>
      <c r="C164" s="99" t="s">
        <v>1539</v>
      </c>
      <c r="D164" s="99" t="s">
        <v>70</v>
      </c>
      <c r="E164" s="99">
        <v>3456577</v>
      </c>
      <c r="F164" s="101" t="s">
        <v>1501</v>
      </c>
      <c r="G164" s="102">
        <v>54000</v>
      </c>
      <c r="H164" s="102">
        <v>54000</v>
      </c>
      <c r="I164" s="103" t="s">
        <v>1502</v>
      </c>
      <c r="J164" s="99" t="s">
        <v>1604</v>
      </c>
      <c r="K164" s="99" t="s">
        <v>1396</v>
      </c>
      <c r="L164" s="99" t="s">
        <v>1397</v>
      </c>
      <c r="M164" s="104">
        <v>102749</v>
      </c>
      <c r="N164" s="105" t="s">
        <v>1310</v>
      </c>
      <c r="O164" s="99" t="s">
        <v>77</v>
      </c>
    </row>
    <row r="165" spans="1:15" ht="15.75" x14ac:dyDescent="0.25">
      <c r="A165" s="566" t="s">
        <v>1365</v>
      </c>
      <c r="B165" s="567"/>
      <c r="C165" s="567"/>
      <c r="D165" s="567"/>
      <c r="E165" s="567"/>
      <c r="F165" s="568"/>
      <c r="G165" s="102">
        <f>SUM(G155:G164)</f>
        <v>455000</v>
      </c>
      <c r="H165" s="102">
        <f>SUM(H155:H164)</f>
        <v>455000</v>
      </c>
      <c r="I165" s="103"/>
      <c r="J165" s="99"/>
      <c r="K165" s="99"/>
      <c r="L165" s="99"/>
      <c r="M165" s="104"/>
      <c r="N165" s="105"/>
      <c r="O165" s="99"/>
    </row>
    <row r="168" spans="1:15" x14ac:dyDescent="0.25">
      <c r="A168" s="99">
        <v>1</v>
      </c>
      <c r="B168" s="100">
        <v>42877</v>
      </c>
      <c r="C168" s="99" t="s">
        <v>1605</v>
      </c>
      <c r="D168" s="99" t="s">
        <v>70</v>
      </c>
      <c r="E168" s="99">
        <v>3456384</v>
      </c>
      <c r="F168" s="99" t="s">
        <v>1606</v>
      </c>
      <c r="G168" s="102">
        <v>45000</v>
      </c>
      <c r="H168" s="102">
        <v>45000</v>
      </c>
      <c r="I168" s="103" t="s">
        <v>1573</v>
      </c>
      <c r="J168" s="99" t="s">
        <v>1582</v>
      </c>
      <c r="K168" s="99" t="s">
        <v>1337</v>
      </c>
      <c r="L168" s="99" t="s">
        <v>1338</v>
      </c>
      <c r="M168" s="104">
        <v>102750</v>
      </c>
      <c r="N168" s="105" t="s">
        <v>1310</v>
      </c>
      <c r="O168" s="99" t="s">
        <v>77</v>
      </c>
    </row>
    <row r="169" spans="1:15" ht="15.75" x14ac:dyDescent="0.25">
      <c r="A169" s="566" t="s">
        <v>1607</v>
      </c>
      <c r="B169" s="567"/>
      <c r="C169" s="567"/>
      <c r="D169" s="567"/>
      <c r="E169" s="567"/>
      <c r="F169" s="568"/>
      <c r="G169" s="102">
        <f>SUM(G168:G168)</f>
        <v>45000</v>
      </c>
      <c r="H169" s="102">
        <f>SUM(H168:H168)</f>
        <v>45000</v>
      </c>
      <c r="I169" s="103"/>
      <c r="J169" s="99"/>
      <c r="K169" s="99"/>
      <c r="L169" s="99"/>
      <c r="M169" s="104"/>
      <c r="N169" s="105"/>
      <c r="O169" s="99"/>
    </row>
    <row r="172" spans="1:15" x14ac:dyDescent="0.25">
      <c r="A172" s="99">
        <v>1</v>
      </c>
      <c r="B172" s="100">
        <v>42881</v>
      </c>
      <c r="C172" s="99" t="s">
        <v>1539</v>
      </c>
      <c r="D172" s="99" t="s">
        <v>70</v>
      </c>
      <c r="E172" s="99">
        <v>3456376</v>
      </c>
      <c r="F172" s="101" t="s">
        <v>1608</v>
      </c>
      <c r="G172" s="102">
        <v>45000</v>
      </c>
      <c r="H172" s="102">
        <v>45000</v>
      </c>
      <c r="I172" s="103" t="s">
        <v>1588</v>
      </c>
      <c r="J172" s="99" t="s">
        <v>1508</v>
      </c>
      <c r="K172" s="99" t="s">
        <v>1396</v>
      </c>
      <c r="L172" s="99" t="s">
        <v>1397</v>
      </c>
      <c r="M172" s="104">
        <v>102251</v>
      </c>
      <c r="N172" s="105" t="s">
        <v>1310</v>
      </c>
      <c r="O172" s="99" t="s">
        <v>77</v>
      </c>
    </row>
    <row r="173" spans="1:15" ht="15.75" x14ac:dyDescent="0.25">
      <c r="A173" s="566" t="s">
        <v>1607</v>
      </c>
      <c r="B173" s="567"/>
      <c r="C173" s="567"/>
      <c r="D173" s="567"/>
      <c r="E173" s="567"/>
      <c r="F173" s="568"/>
      <c r="G173" s="102">
        <f>SUM(G172:G172)</f>
        <v>45000</v>
      </c>
      <c r="H173" s="102">
        <f>SUM(H172:H172)</f>
        <v>45000</v>
      </c>
      <c r="I173" s="103"/>
      <c r="J173" s="99"/>
      <c r="K173" s="99"/>
      <c r="L173" s="99"/>
      <c r="M173" s="104"/>
      <c r="N173" s="105"/>
      <c r="O173" s="99"/>
    </row>
    <row r="179" spans="1:15" s="279" customFormat="1" ht="31.5" x14ac:dyDescent="0.5">
      <c r="A179" s="433"/>
      <c r="B179" s="575" t="s">
        <v>1609</v>
      </c>
      <c r="C179" s="575"/>
      <c r="D179" s="575"/>
      <c r="E179" s="575"/>
      <c r="F179" s="575"/>
      <c r="G179" s="575"/>
      <c r="H179" s="575"/>
      <c r="I179" s="434">
        <f>SUM(H172,H169,H165,H152,H146,H137,H128,H104,H88,H69,H41,H21,H9)</f>
        <v>5469000</v>
      </c>
      <c r="J179" s="433"/>
      <c r="K179" s="433"/>
      <c r="L179" s="433"/>
      <c r="M179" s="433"/>
      <c r="N179" s="433"/>
      <c r="O179" s="433"/>
    </row>
  </sheetData>
  <mergeCells count="15">
    <mergeCell ref="A169:F169"/>
    <mergeCell ref="A173:F173"/>
    <mergeCell ref="B179:H179"/>
    <mergeCell ref="A104:F104"/>
    <mergeCell ref="A128:F128"/>
    <mergeCell ref="A137:F137"/>
    <mergeCell ref="A146:F146"/>
    <mergeCell ref="A152:F152"/>
    <mergeCell ref="A165:F165"/>
    <mergeCell ref="A88:F88"/>
    <mergeCell ref="A9:F9"/>
    <mergeCell ref="A2:K2"/>
    <mergeCell ref="A21:F21"/>
    <mergeCell ref="A41:F41"/>
    <mergeCell ref="A69:F69"/>
  </mergeCell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6"/>
  <sheetViews>
    <sheetView workbookViewId="0">
      <selection activeCell="E22" sqref="E22"/>
    </sheetView>
  </sheetViews>
  <sheetFormatPr defaultRowHeight="15" x14ac:dyDescent="0.25"/>
  <cols>
    <col min="1" max="1" width="13.140625" bestFit="1" customWidth="1"/>
    <col min="2" max="2" width="25" bestFit="1" customWidth="1"/>
  </cols>
  <sheetData>
    <row r="3" spans="1:2" x14ac:dyDescent="0.25">
      <c r="A3" s="295" t="s">
        <v>1610</v>
      </c>
      <c r="B3" t="s">
        <v>1616</v>
      </c>
    </row>
    <row r="4" spans="1:2" x14ac:dyDescent="0.25">
      <c r="A4" s="296" t="s">
        <v>77</v>
      </c>
      <c r="B4" s="297">
        <v>5469000</v>
      </c>
    </row>
    <row r="5" spans="1:2" x14ac:dyDescent="0.25">
      <c r="A5" s="296" t="s">
        <v>1617</v>
      </c>
      <c r="B5" s="297">
        <v>5469000</v>
      </c>
    </row>
    <row r="6" spans="1:2" x14ac:dyDescent="0.25">
      <c r="A6" s="296" t="s">
        <v>1611</v>
      </c>
      <c r="B6" s="297">
        <v>10938000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L142"/>
  <sheetViews>
    <sheetView topLeftCell="B1" zoomScale="80" zoomScaleNormal="80" workbookViewId="0">
      <selection activeCell="I91" sqref="I91"/>
    </sheetView>
  </sheetViews>
  <sheetFormatPr defaultRowHeight="15" x14ac:dyDescent="0.25"/>
  <cols>
    <col min="2" max="2" width="6.140625" style="435" customWidth="1"/>
    <col min="3" max="3" width="13" style="435" customWidth="1"/>
    <col min="4" max="4" width="14.28515625" style="435" customWidth="1"/>
    <col min="5" max="5" width="14.5703125" style="435" customWidth="1"/>
    <col min="6" max="6" width="13.85546875" style="435" customWidth="1"/>
    <col min="7" max="7" width="19.28515625" style="435" customWidth="1"/>
    <col min="8" max="8" width="12.7109375" style="435" customWidth="1"/>
    <col min="9" max="9" width="13.7109375" style="435" customWidth="1"/>
    <col min="10" max="10" width="17.42578125" style="435" customWidth="1"/>
    <col min="11" max="11" width="15.7109375" style="435" customWidth="1"/>
    <col min="12" max="12" width="22.42578125" style="435" customWidth="1"/>
  </cols>
  <sheetData>
    <row r="2" spans="2:12" s="111" customFormat="1" ht="16.5" thickBot="1" x14ac:dyDescent="0.3">
      <c r="B2" s="576" t="s">
        <v>1410</v>
      </c>
      <c r="C2" s="577"/>
      <c r="D2" s="577"/>
      <c r="E2" s="577"/>
      <c r="F2" s="577"/>
      <c r="G2" s="577"/>
      <c r="H2" s="577"/>
      <c r="I2" s="577"/>
      <c r="J2" s="577"/>
      <c r="K2" s="577"/>
      <c r="L2" s="578"/>
    </row>
    <row r="3" spans="2:12" s="437" customFormat="1" ht="45.75" thickBot="1" x14ac:dyDescent="0.3">
      <c r="B3" s="416" t="s">
        <v>1346</v>
      </c>
      <c r="C3" s="417" t="s">
        <v>1347</v>
      </c>
      <c r="D3" s="417" t="s">
        <v>53</v>
      </c>
      <c r="E3" s="417" t="s">
        <v>11</v>
      </c>
      <c r="F3" s="417" t="s">
        <v>54</v>
      </c>
      <c r="G3" s="418" t="s">
        <v>55</v>
      </c>
      <c r="H3" s="419" t="s">
        <v>56</v>
      </c>
      <c r="I3" s="417" t="s">
        <v>57</v>
      </c>
      <c r="J3" s="420" t="s">
        <v>62</v>
      </c>
      <c r="K3" s="417" t="s">
        <v>63</v>
      </c>
      <c r="L3" s="421" t="s">
        <v>64</v>
      </c>
    </row>
    <row r="4" spans="2:12" x14ac:dyDescent="0.25">
      <c r="B4" s="403">
        <v>1</v>
      </c>
      <c r="C4" s="89">
        <v>42857</v>
      </c>
      <c r="D4" s="88" t="s">
        <v>111</v>
      </c>
      <c r="E4" s="88" t="s">
        <v>70</v>
      </c>
      <c r="F4" s="88">
        <v>3454811</v>
      </c>
      <c r="G4" s="90" t="s">
        <v>1329</v>
      </c>
      <c r="H4" s="91">
        <v>40000</v>
      </c>
      <c r="I4" s="91">
        <v>40000</v>
      </c>
      <c r="J4" s="94">
        <v>5276</v>
      </c>
      <c r="K4" s="88" t="s">
        <v>1310</v>
      </c>
      <c r="L4" s="404" t="s">
        <v>77</v>
      </c>
    </row>
    <row r="5" spans="2:12" x14ac:dyDescent="0.25">
      <c r="B5" s="403">
        <v>2</v>
      </c>
      <c r="C5" s="89">
        <v>42857</v>
      </c>
      <c r="D5" s="88" t="s">
        <v>1113</v>
      </c>
      <c r="E5" s="88" t="s">
        <v>70</v>
      </c>
      <c r="F5" s="88">
        <v>3454987</v>
      </c>
      <c r="G5" s="90" t="s">
        <v>1334</v>
      </c>
      <c r="H5" s="91">
        <v>40000</v>
      </c>
      <c r="I5" s="91">
        <v>40000</v>
      </c>
      <c r="J5" s="94">
        <v>5278</v>
      </c>
      <c r="K5" s="88" t="s">
        <v>1310</v>
      </c>
      <c r="L5" s="404" t="s">
        <v>77</v>
      </c>
    </row>
    <row r="6" spans="2:12" x14ac:dyDescent="0.25">
      <c r="B6" s="403">
        <v>3</v>
      </c>
      <c r="C6" s="89">
        <v>42857</v>
      </c>
      <c r="D6" s="88" t="s">
        <v>1339</v>
      </c>
      <c r="E6" s="88" t="s">
        <v>70</v>
      </c>
      <c r="F6" s="88">
        <v>3454960</v>
      </c>
      <c r="G6" s="90" t="s">
        <v>1340</v>
      </c>
      <c r="H6" s="91">
        <v>40000</v>
      </c>
      <c r="I6" s="91">
        <v>40000</v>
      </c>
      <c r="J6" s="94">
        <v>5277</v>
      </c>
      <c r="K6" s="88" t="s">
        <v>1310</v>
      </c>
      <c r="L6" s="404" t="s">
        <v>77</v>
      </c>
    </row>
    <row r="7" spans="2:12" x14ac:dyDescent="0.25">
      <c r="B7" s="403">
        <v>4</v>
      </c>
      <c r="C7" s="89">
        <v>42857</v>
      </c>
      <c r="D7" s="88" t="s">
        <v>69</v>
      </c>
      <c r="E7" s="88" t="s">
        <v>70</v>
      </c>
      <c r="F7" s="88">
        <v>3454965</v>
      </c>
      <c r="G7" s="90" t="s">
        <v>71</v>
      </c>
      <c r="H7" s="91">
        <v>40000</v>
      </c>
      <c r="I7" s="91">
        <v>40000</v>
      </c>
      <c r="J7" s="94">
        <v>5279</v>
      </c>
      <c r="K7" s="88" t="s">
        <v>1310</v>
      </c>
      <c r="L7" s="404" t="s">
        <v>77</v>
      </c>
    </row>
    <row r="8" spans="2:12" x14ac:dyDescent="0.25">
      <c r="B8" s="403">
        <v>5</v>
      </c>
      <c r="C8" s="89">
        <v>42863</v>
      </c>
      <c r="D8" s="88" t="s">
        <v>69</v>
      </c>
      <c r="E8" s="88" t="s">
        <v>70</v>
      </c>
      <c r="F8" s="88">
        <v>3454964</v>
      </c>
      <c r="G8" s="90" t="s">
        <v>99</v>
      </c>
      <c r="H8" s="91">
        <v>40000</v>
      </c>
      <c r="I8" s="91">
        <v>40000</v>
      </c>
      <c r="J8" s="94">
        <v>5280</v>
      </c>
      <c r="K8" s="88" t="s">
        <v>1310</v>
      </c>
      <c r="L8" s="404" t="s">
        <v>77</v>
      </c>
    </row>
    <row r="9" spans="2:12" x14ac:dyDescent="0.25">
      <c r="B9" s="403">
        <v>6</v>
      </c>
      <c r="C9" s="89">
        <v>42863</v>
      </c>
      <c r="D9" s="88" t="s">
        <v>69</v>
      </c>
      <c r="E9" s="88" t="s">
        <v>70</v>
      </c>
      <c r="F9" s="88">
        <v>3454966</v>
      </c>
      <c r="G9" s="90" t="s">
        <v>107</v>
      </c>
      <c r="H9" s="91">
        <v>40000</v>
      </c>
      <c r="I9" s="91">
        <v>40000</v>
      </c>
      <c r="J9" s="94">
        <v>5286</v>
      </c>
      <c r="K9" s="88" t="s">
        <v>1310</v>
      </c>
      <c r="L9" s="404" t="s">
        <v>77</v>
      </c>
    </row>
    <row r="10" spans="2:12" x14ac:dyDescent="0.25">
      <c r="B10" s="403">
        <v>7</v>
      </c>
      <c r="C10" s="89">
        <v>42863</v>
      </c>
      <c r="D10" s="88" t="s">
        <v>69</v>
      </c>
      <c r="E10" s="88" t="s">
        <v>70</v>
      </c>
      <c r="F10" s="88">
        <v>3454967</v>
      </c>
      <c r="G10" s="90" t="s">
        <v>71</v>
      </c>
      <c r="H10" s="91">
        <v>40000</v>
      </c>
      <c r="I10" s="91">
        <v>40000</v>
      </c>
      <c r="J10" s="94">
        <v>5281</v>
      </c>
      <c r="K10" s="88" t="s">
        <v>1310</v>
      </c>
      <c r="L10" s="404" t="s">
        <v>77</v>
      </c>
    </row>
    <row r="11" spans="2:12" x14ac:dyDescent="0.25">
      <c r="B11" s="403">
        <v>8</v>
      </c>
      <c r="C11" s="89">
        <v>42863</v>
      </c>
      <c r="D11" s="88" t="s">
        <v>69</v>
      </c>
      <c r="E11" s="88" t="s">
        <v>70</v>
      </c>
      <c r="F11" s="88">
        <v>3454970</v>
      </c>
      <c r="G11" s="90" t="s">
        <v>102</v>
      </c>
      <c r="H11" s="91">
        <v>40000</v>
      </c>
      <c r="I11" s="91">
        <v>40000</v>
      </c>
      <c r="J11" s="94">
        <v>5285</v>
      </c>
      <c r="K11" s="88" t="s">
        <v>1310</v>
      </c>
      <c r="L11" s="404" t="s">
        <v>77</v>
      </c>
    </row>
    <row r="12" spans="2:12" x14ac:dyDescent="0.25">
      <c r="B12" s="403">
        <v>9</v>
      </c>
      <c r="C12" s="89">
        <v>42863</v>
      </c>
      <c r="D12" s="88" t="s">
        <v>69</v>
      </c>
      <c r="E12" s="88" t="s">
        <v>70</v>
      </c>
      <c r="F12" s="88">
        <v>3454971</v>
      </c>
      <c r="G12" s="90" t="s">
        <v>86</v>
      </c>
      <c r="H12" s="91">
        <v>40000</v>
      </c>
      <c r="I12" s="91">
        <v>40000</v>
      </c>
      <c r="J12" s="94">
        <v>5288</v>
      </c>
      <c r="K12" s="88" t="s">
        <v>1310</v>
      </c>
      <c r="L12" s="404" t="s">
        <v>77</v>
      </c>
    </row>
    <row r="13" spans="2:12" x14ac:dyDescent="0.25">
      <c r="B13" s="403">
        <v>10</v>
      </c>
      <c r="C13" s="89">
        <v>42863</v>
      </c>
      <c r="D13" s="88" t="s">
        <v>69</v>
      </c>
      <c r="E13" s="88" t="s">
        <v>70</v>
      </c>
      <c r="F13" s="88">
        <v>3454972</v>
      </c>
      <c r="G13" s="90" t="s">
        <v>139</v>
      </c>
      <c r="H13" s="91">
        <v>40000</v>
      </c>
      <c r="I13" s="91">
        <v>40000</v>
      </c>
      <c r="J13" s="94">
        <v>5282</v>
      </c>
      <c r="K13" s="88" t="s">
        <v>1310</v>
      </c>
      <c r="L13" s="404" t="s">
        <v>77</v>
      </c>
    </row>
    <row r="14" spans="2:12" x14ac:dyDescent="0.25">
      <c r="B14" s="403">
        <v>11</v>
      </c>
      <c r="C14" s="89">
        <v>42863</v>
      </c>
      <c r="D14" s="88" t="s">
        <v>264</v>
      </c>
      <c r="E14" s="88" t="s">
        <v>70</v>
      </c>
      <c r="F14" s="88">
        <v>3454803</v>
      </c>
      <c r="G14" s="90" t="s">
        <v>1353</v>
      </c>
      <c r="H14" s="91">
        <v>40000</v>
      </c>
      <c r="I14" s="91">
        <v>40000</v>
      </c>
      <c r="J14" s="94">
        <v>5287</v>
      </c>
      <c r="K14" s="88" t="s">
        <v>1310</v>
      </c>
      <c r="L14" s="404" t="s">
        <v>77</v>
      </c>
    </row>
    <row r="15" spans="2:12" x14ac:dyDescent="0.25">
      <c r="B15" s="403">
        <v>12</v>
      </c>
      <c r="C15" s="89">
        <v>42863</v>
      </c>
      <c r="D15" s="88" t="s">
        <v>264</v>
      </c>
      <c r="E15" s="88" t="s">
        <v>70</v>
      </c>
      <c r="F15" s="88">
        <v>3454804</v>
      </c>
      <c r="G15" s="90" t="s">
        <v>142</v>
      </c>
      <c r="H15" s="91">
        <v>40000</v>
      </c>
      <c r="I15" s="91">
        <v>40000</v>
      </c>
      <c r="J15" s="94">
        <v>5284</v>
      </c>
      <c r="K15" s="88" t="s">
        <v>1310</v>
      </c>
      <c r="L15" s="404" t="s">
        <v>77</v>
      </c>
    </row>
    <row r="16" spans="2:12" x14ac:dyDescent="0.25">
      <c r="B16" s="403">
        <v>13</v>
      </c>
      <c r="C16" s="89">
        <v>42863</v>
      </c>
      <c r="D16" s="88" t="s">
        <v>1113</v>
      </c>
      <c r="E16" s="88" t="s">
        <v>70</v>
      </c>
      <c r="F16" s="88">
        <v>3454986</v>
      </c>
      <c r="G16" s="90" t="s">
        <v>1356</v>
      </c>
      <c r="H16" s="91">
        <v>40000</v>
      </c>
      <c r="I16" s="91">
        <v>40000</v>
      </c>
      <c r="J16" s="94">
        <v>5283</v>
      </c>
      <c r="K16" s="88" t="s">
        <v>1310</v>
      </c>
      <c r="L16" s="404" t="s">
        <v>77</v>
      </c>
    </row>
    <row r="17" spans="2:12" x14ac:dyDescent="0.25">
      <c r="B17" s="403">
        <v>14</v>
      </c>
      <c r="C17" s="89">
        <v>42863</v>
      </c>
      <c r="D17" s="88" t="s">
        <v>1359</v>
      </c>
      <c r="E17" s="88" t="s">
        <v>70</v>
      </c>
      <c r="F17" s="88">
        <v>3454955</v>
      </c>
      <c r="G17" s="90" t="s">
        <v>1360</v>
      </c>
      <c r="H17" s="91">
        <v>33000</v>
      </c>
      <c r="I17" s="91">
        <v>33000</v>
      </c>
      <c r="J17" s="94">
        <v>5289</v>
      </c>
      <c r="K17" s="88" t="s">
        <v>1310</v>
      </c>
      <c r="L17" s="404" t="s">
        <v>77</v>
      </c>
    </row>
    <row r="18" spans="2:12" x14ac:dyDescent="0.25">
      <c r="B18" s="403">
        <v>15</v>
      </c>
      <c r="C18" s="89">
        <v>42864</v>
      </c>
      <c r="D18" s="88" t="s">
        <v>78</v>
      </c>
      <c r="E18" s="88" t="s">
        <v>70</v>
      </c>
      <c r="F18" s="88">
        <v>3454809</v>
      </c>
      <c r="G18" s="90" t="s">
        <v>125</v>
      </c>
      <c r="H18" s="91">
        <v>40000</v>
      </c>
      <c r="I18" s="91">
        <v>40000</v>
      </c>
      <c r="J18" s="94">
        <v>5552</v>
      </c>
      <c r="K18" s="88" t="s">
        <v>1310</v>
      </c>
      <c r="L18" s="404" t="s">
        <v>77</v>
      </c>
    </row>
    <row r="19" spans="2:12" x14ac:dyDescent="0.25">
      <c r="B19" s="403">
        <v>16</v>
      </c>
      <c r="C19" s="89">
        <v>42864</v>
      </c>
      <c r="D19" s="88" t="s">
        <v>1368</v>
      </c>
      <c r="E19" s="88" t="s">
        <v>70</v>
      </c>
      <c r="F19" s="88">
        <v>3456321</v>
      </c>
      <c r="G19" s="90" t="s">
        <v>1369</v>
      </c>
      <c r="H19" s="91">
        <v>45000</v>
      </c>
      <c r="I19" s="91">
        <v>45000</v>
      </c>
      <c r="J19" s="94">
        <v>5555</v>
      </c>
      <c r="K19" s="88" t="s">
        <v>1310</v>
      </c>
      <c r="L19" s="404" t="s">
        <v>77</v>
      </c>
    </row>
    <row r="20" spans="2:12" x14ac:dyDescent="0.25">
      <c r="B20" s="403">
        <v>17</v>
      </c>
      <c r="C20" s="89">
        <v>42864</v>
      </c>
      <c r="D20" s="88" t="s">
        <v>1368</v>
      </c>
      <c r="E20" s="88" t="s">
        <v>70</v>
      </c>
      <c r="F20" s="88">
        <v>3456322</v>
      </c>
      <c r="G20" s="90" t="s">
        <v>1372</v>
      </c>
      <c r="H20" s="91">
        <v>45000</v>
      </c>
      <c r="I20" s="91">
        <v>45000</v>
      </c>
      <c r="J20" s="94">
        <v>5299</v>
      </c>
      <c r="K20" s="88" t="s">
        <v>1310</v>
      </c>
      <c r="L20" s="404" t="s">
        <v>77</v>
      </c>
    </row>
    <row r="21" spans="2:12" x14ac:dyDescent="0.25">
      <c r="B21" s="403">
        <v>18</v>
      </c>
      <c r="C21" s="89">
        <v>42864</v>
      </c>
      <c r="D21" s="88" t="s">
        <v>1373</v>
      </c>
      <c r="E21" s="88" t="s">
        <v>70</v>
      </c>
      <c r="F21" s="88">
        <v>3456327</v>
      </c>
      <c r="G21" s="90" t="s">
        <v>1374</v>
      </c>
      <c r="H21" s="91">
        <v>40000</v>
      </c>
      <c r="I21" s="91">
        <v>40000</v>
      </c>
      <c r="J21" s="94">
        <v>5294</v>
      </c>
      <c r="K21" s="88" t="s">
        <v>1310</v>
      </c>
      <c r="L21" s="404" t="s">
        <v>77</v>
      </c>
    </row>
    <row r="22" spans="2:12" x14ac:dyDescent="0.25">
      <c r="B22" s="403">
        <v>19</v>
      </c>
      <c r="C22" s="89">
        <v>42864</v>
      </c>
      <c r="D22" s="88" t="s">
        <v>1373</v>
      </c>
      <c r="E22" s="88" t="s">
        <v>70</v>
      </c>
      <c r="F22" s="88">
        <v>3456328</v>
      </c>
      <c r="G22" s="90" t="s">
        <v>1375</v>
      </c>
      <c r="H22" s="91">
        <v>40000</v>
      </c>
      <c r="I22" s="91">
        <v>40000</v>
      </c>
      <c r="J22" s="94">
        <v>5292</v>
      </c>
      <c r="K22" s="88" t="s">
        <v>1310</v>
      </c>
      <c r="L22" s="404" t="s">
        <v>77</v>
      </c>
    </row>
    <row r="23" spans="2:12" x14ac:dyDescent="0.25">
      <c r="B23" s="403">
        <v>20</v>
      </c>
      <c r="C23" s="89">
        <v>42864</v>
      </c>
      <c r="D23" s="88" t="s">
        <v>1373</v>
      </c>
      <c r="E23" s="88" t="s">
        <v>70</v>
      </c>
      <c r="F23" s="88">
        <v>3456329</v>
      </c>
      <c r="G23" s="90" t="s">
        <v>1376</v>
      </c>
      <c r="H23" s="91">
        <v>40000</v>
      </c>
      <c r="I23" s="91">
        <v>40000</v>
      </c>
      <c r="J23" s="94">
        <v>5291</v>
      </c>
      <c r="K23" s="88" t="s">
        <v>1310</v>
      </c>
      <c r="L23" s="404" t="s">
        <v>77</v>
      </c>
    </row>
    <row r="24" spans="2:12" x14ac:dyDescent="0.25">
      <c r="B24" s="403">
        <v>21</v>
      </c>
      <c r="C24" s="89">
        <v>42864</v>
      </c>
      <c r="D24" s="88" t="s">
        <v>1373</v>
      </c>
      <c r="E24" s="88" t="s">
        <v>70</v>
      </c>
      <c r="F24" s="88">
        <v>3456330</v>
      </c>
      <c r="G24" s="90" t="s">
        <v>1377</v>
      </c>
      <c r="H24" s="91">
        <v>40000</v>
      </c>
      <c r="I24" s="91">
        <v>40000</v>
      </c>
      <c r="J24" s="94">
        <v>5290</v>
      </c>
      <c r="K24" s="88" t="s">
        <v>1310</v>
      </c>
      <c r="L24" s="404" t="s">
        <v>77</v>
      </c>
    </row>
    <row r="25" spans="2:12" x14ac:dyDescent="0.25">
      <c r="B25" s="403">
        <v>22</v>
      </c>
      <c r="C25" s="89">
        <v>42864</v>
      </c>
      <c r="D25" s="88" t="s">
        <v>1378</v>
      </c>
      <c r="E25" s="88" t="s">
        <v>70</v>
      </c>
      <c r="F25" s="88">
        <v>3456335</v>
      </c>
      <c r="G25" s="90" t="s">
        <v>1379</v>
      </c>
      <c r="H25" s="91">
        <v>40000</v>
      </c>
      <c r="I25" s="91">
        <v>40000</v>
      </c>
      <c r="J25" s="94">
        <v>5300</v>
      </c>
      <c r="K25" s="88" t="s">
        <v>1310</v>
      </c>
      <c r="L25" s="404" t="s">
        <v>77</v>
      </c>
    </row>
    <row r="26" spans="2:12" x14ac:dyDescent="0.25">
      <c r="B26" s="403">
        <v>23</v>
      </c>
      <c r="C26" s="89">
        <v>42864</v>
      </c>
      <c r="D26" s="88" t="s">
        <v>1113</v>
      </c>
      <c r="E26" s="88" t="s">
        <v>70</v>
      </c>
      <c r="F26" s="88">
        <v>3454988</v>
      </c>
      <c r="G26" s="90" t="s">
        <v>1380</v>
      </c>
      <c r="H26" s="91">
        <v>40000</v>
      </c>
      <c r="I26" s="91">
        <v>40000</v>
      </c>
      <c r="J26" s="94">
        <v>5293</v>
      </c>
      <c r="K26" s="88" t="s">
        <v>1310</v>
      </c>
      <c r="L26" s="404" t="s">
        <v>77</v>
      </c>
    </row>
    <row r="27" spans="2:12" x14ac:dyDescent="0.25">
      <c r="B27" s="403">
        <v>24</v>
      </c>
      <c r="C27" s="89">
        <v>42864</v>
      </c>
      <c r="D27" s="88" t="s">
        <v>1359</v>
      </c>
      <c r="E27" s="88" t="s">
        <v>70</v>
      </c>
      <c r="F27" s="88">
        <v>3454956</v>
      </c>
      <c r="G27" s="90" t="s">
        <v>1381</v>
      </c>
      <c r="H27" s="91">
        <v>40000</v>
      </c>
      <c r="I27" s="91">
        <v>40000</v>
      </c>
      <c r="J27" s="94">
        <v>5554</v>
      </c>
      <c r="K27" s="88" t="s">
        <v>1310</v>
      </c>
      <c r="L27" s="404" t="s">
        <v>77</v>
      </c>
    </row>
    <row r="28" spans="2:12" x14ac:dyDescent="0.25">
      <c r="B28" s="403">
        <v>25</v>
      </c>
      <c r="C28" s="89">
        <v>42864</v>
      </c>
      <c r="D28" s="88" t="s">
        <v>1382</v>
      </c>
      <c r="E28" s="88" t="s">
        <v>70</v>
      </c>
      <c r="F28" s="88">
        <v>3454963</v>
      </c>
      <c r="G28" s="90" t="s">
        <v>1383</v>
      </c>
      <c r="H28" s="91">
        <v>33000</v>
      </c>
      <c r="I28" s="91">
        <v>33000</v>
      </c>
      <c r="J28" s="94">
        <v>5551</v>
      </c>
      <c r="K28" s="88" t="s">
        <v>1310</v>
      </c>
      <c r="L28" s="404" t="s">
        <v>77</v>
      </c>
    </row>
    <row r="29" spans="2:12" x14ac:dyDescent="0.25">
      <c r="B29" s="403">
        <v>26</v>
      </c>
      <c r="C29" s="89">
        <v>42864</v>
      </c>
      <c r="D29" s="88" t="s">
        <v>1388</v>
      </c>
      <c r="E29" s="88" t="s">
        <v>70</v>
      </c>
      <c r="F29" s="88">
        <v>3454842</v>
      </c>
      <c r="G29" s="90" t="s">
        <v>1389</v>
      </c>
      <c r="H29" s="91">
        <v>33000</v>
      </c>
      <c r="I29" s="91">
        <v>33000</v>
      </c>
      <c r="J29" s="94">
        <v>5556</v>
      </c>
      <c r="K29" s="88" t="s">
        <v>1310</v>
      </c>
      <c r="L29" s="404" t="s">
        <v>77</v>
      </c>
    </row>
    <row r="30" spans="2:12" x14ac:dyDescent="0.25">
      <c r="B30" s="403">
        <v>27</v>
      </c>
      <c r="C30" s="89">
        <v>42864</v>
      </c>
      <c r="D30" s="88" t="s">
        <v>1392</v>
      </c>
      <c r="E30" s="88" t="s">
        <v>70</v>
      </c>
      <c r="F30" s="88">
        <v>3454982</v>
      </c>
      <c r="G30" s="90" t="s">
        <v>1393</v>
      </c>
      <c r="H30" s="91">
        <v>60000</v>
      </c>
      <c r="I30" s="91">
        <v>60000</v>
      </c>
      <c r="J30" s="94">
        <v>5296</v>
      </c>
      <c r="K30" s="88" t="s">
        <v>1310</v>
      </c>
      <c r="L30" s="404" t="s">
        <v>77</v>
      </c>
    </row>
    <row r="31" spans="2:12" x14ac:dyDescent="0.25">
      <c r="B31" s="403">
        <v>28</v>
      </c>
      <c r="C31" s="89">
        <v>42864</v>
      </c>
      <c r="D31" s="88" t="s">
        <v>1392</v>
      </c>
      <c r="E31" s="88" t="s">
        <v>70</v>
      </c>
      <c r="F31" s="88">
        <v>3454983</v>
      </c>
      <c r="G31" s="90" t="s">
        <v>1398</v>
      </c>
      <c r="H31" s="91">
        <v>60000</v>
      </c>
      <c r="I31" s="91">
        <v>60000</v>
      </c>
      <c r="J31" s="94">
        <v>5297</v>
      </c>
      <c r="K31" s="88" t="s">
        <v>1310</v>
      </c>
      <c r="L31" s="404" t="s">
        <v>77</v>
      </c>
    </row>
    <row r="32" spans="2:12" x14ac:dyDescent="0.25">
      <c r="B32" s="403">
        <v>29</v>
      </c>
      <c r="C32" s="89">
        <v>42864</v>
      </c>
      <c r="D32" s="88" t="s">
        <v>1392</v>
      </c>
      <c r="E32" s="88" t="s">
        <v>70</v>
      </c>
      <c r="F32" s="88">
        <v>3454984</v>
      </c>
      <c r="G32" s="90" t="s">
        <v>1400</v>
      </c>
      <c r="H32" s="91">
        <v>60000</v>
      </c>
      <c r="I32" s="91">
        <v>60000</v>
      </c>
      <c r="J32" s="94">
        <v>5295</v>
      </c>
      <c r="K32" s="88" t="s">
        <v>1310</v>
      </c>
      <c r="L32" s="404" t="s">
        <v>77</v>
      </c>
    </row>
    <row r="33" spans="2:12" x14ac:dyDescent="0.25">
      <c r="B33" s="403">
        <v>30</v>
      </c>
      <c r="C33" s="89">
        <v>42864</v>
      </c>
      <c r="D33" s="88" t="s">
        <v>1392</v>
      </c>
      <c r="E33" s="88" t="s">
        <v>70</v>
      </c>
      <c r="F33" s="88">
        <v>3454985</v>
      </c>
      <c r="G33" s="90" t="s">
        <v>1403</v>
      </c>
      <c r="H33" s="91">
        <v>60000</v>
      </c>
      <c r="I33" s="91">
        <v>60000</v>
      </c>
      <c r="J33" s="94">
        <v>5298</v>
      </c>
      <c r="K33" s="88" t="s">
        <v>1310</v>
      </c>
      <c r="L33" s="404" t="s">
        <v>77</v>
      </c>
    </row>
    <row r="34" spans="2:12" x14ac:dyDescent="0.25">
      <c r="B34" s="403">
        <v>31</v>
      </c>
      <c r="C34" s="89">
        <v>42864</v>
      </c>
      <c r="D34" s="88" t="s">
        <v>160</v>
      </c>
      <c r="E34" s="88" t="s">
        <v>70</v>
      </c>
      <c r="F34" s="88">
        <v>3454813</v>
      </c>
      <c r="G34" s="90" t="s">
        <v>1406</v>
      </c>
      <c r="H34" s="91">
        <v>40000</v>
      </c>
      <c r="I34" s="91">
        <v>40000</v>
      </c>
      <c r="J34" s="94">
        <v>5553</v>
      </c>
      <c r="K34" s="88" t="s">
        <v>1310</v>
      </c>
      <c r="L34" s="404" t="s">
        <v>77</v>
      </c>
    </row>
    <row r="35" spans="2:12" x14ac:dyDescent="0.25">
      <c r="B35" s="403">
        <v>32</v>
      </c>
      <c r="C35" s="89">
        <v>42865</v>
      </c>
      <c r="D35" s="88" t="s">
        <v>1411</v>
      </c>
      <c r="E35" s="88" t="s">
        <v>70</v>
      </c>
      <c r="F35" s="88">
        <v>3455343</v>
      </c>
      <c r="G35" s="88" t="s">
        <v>1412</v>
      </c>
      <c r="H35" s="91">
        <v>33000</v>
      </c>
      <c r="I35" s="91">
        <v>33000</v>
      </c>
      <c r="J35" s="94">
        <v>5577</v>
      </c>
      <c r="K35" s="88" t="s">
        <v>1310</v>
      </c>
      <c r="L35" s="404" t="s">
        <v>77</v>
      </c>
    </row>
    <row r="36" spans="2:12" x14ac:dyDescent="0.25">
      <c r="B36" s="403">
        <v>33</v>
      </c>
      <c r="C36" s="89">
        <v>42865</v>
      </c>
      <c r="D36" s="88" t="s">
        <v>1417</v>
      </c>
      <c r="E36" s="88" t="s">
        <v>70</v>
      </c>
      <c r="F36" s="88">
        <v>3456333</v>
      </c>
      <c r="G36" s="90" t="s">
        <v>1418</v>
      </c>
      <c r="H36" s="91">
        <v>33000</v>
      </c>
      <c r="I36" s="91">
        <v>33000</v>
      </c>
      <c r="J36" s="94">
        <v>5559</v>
      </c>
      <c r="K36" s="88" t="s">
        <v>1310</v>
      </c>
      <c r="L36" s="404" t="s">
        <v>77</v>
      </c>
    </row>
    <row r="37" spans="2:12" x14ac:dyDescent="0.25">
      <c r="B37" s="403">
        <v>34</v>
      </c>
      <c r="C37" s="89">
        <v>42865</v>
      </c>
      <c r="D37" s="88" t="s">
        <v>1417</v>
      </c>
      <c r="E37" s="88" t="s">
        <v>70</v>
      </c>
      <c r="F37" s="88">
        <v>3456334</v>
      </c>
      <c r="G37" s="90" t="s">
        <v>1423</v>
      </c>
      <c r="H37" s="91">
        <v>33000</v>
      </c>
      <c r="I37" s="91">
        <v>33000</v>
      </c>
      <c r="J37" s="94">
        <v>5560</v>
      </c>
      <c r="K37" s="88" t="s">
        <v>1310</v>
      </c>
      <c r="L37" s="404" t="s">
        <v>77</v>
      </c>
    </row>
    <row r="38" spans="2:12" x14ac:dyDescent="0.25">
      <c r="B38" s="403">
        <v>35</v>
      </c>
      <c r="C38" s="89">
        <v>42865</v>
      </c>
      <c r="D38" s="88" t="s">
        <v>1388</v>
      </c>
      <c r="E38" s="88" t="s">
        <v>70</v>
      </c>
      <c r="F38" s="88">
        <v>3456336</v>
      </c>
      <c r="G38" s="90" t="s">
        <v>1426</v>
      </c>
      <c r="H38" s="91">
        <v>33000</v>
      </c>
      <c r="I38" s="91">
        <v>33000</v>
      </c>
      <c r="J38" s="94">
        <v>5578</v>
      </c>
      <c r="K38" s="88" t="s">
        <v>1310</v>
      </c>
      <c r="L38" s="404" t="s">
        <v>77</v>
      </c>
    </row>
    <row r="39" spans="2:12" x14ac:dyDescent="0.25">
      <c r="B39" s="403">
        <v>36</v>
      </c>
      <c r="C39" s="89">
        <v>42865</v>
      </c>
      <c r="D39" s="88" t="s">
        <v>1388</v>
      </c>
      <c r="E39" s="88" t="s">
        <v>70</v>
      </c>
      <c r="F39" s="88">
        <v>3454843</v>
      </c>
      <c r="G39" s="90" t="s">
        <v>1429</v>
      </c>
      <c r="H39" s="91">
        <v>33000</v>
      </c>
      <c r="I39" s="91">
        <v>33000</v>
      </c>
      <c r="J39" s="94">
        <v>5566</v>
      </c>
      <c r="K39" s="88" t="s">
        <v>1310</v>
      </c>
      <c r="L39" s="404" t="s">
        <v>77</v>
      </c>
    </row>
    <row r="40" spans="2:12" x14ac:dyDescent="0.25">
      <c r="B40" s="403">
        <v>37</v>
      </c>
      <c r="C40" s="89">
        <v>42865</v>
      </c>
      <c r="D40" s="88" t="s">
        <v>78</v>
      </c>
      <c r="E40" s="88" t="s">
        <v>70</v>
      </c>
      <c r="F40" s="88" t="s">
        <v>1432</v>
      </c>
      <c r="G40" s="90" t="s">
        <v>129</v>
      </c>
      <c r="H40" s="91">
        <v>33000</v>
      </c>
      <c r="I40" s="91">
        <v>33000</v>
      </c>
      <c r="J40" s="94">
        <v>5574</v>
      </c>
      <c r="K40" s="88" t="s">
        <v>1310</v>
      </c>
      <c r="L40" s="404" t="s">
        <v>77</v>
      </c>
    </row>
    <row r="41" spans="2:12" x14ac:dyDescent="0.25">
      <c r="B41" s="403">
        <v>38</v>
      </c>
      <c r="C41" s="89">
        <v>42865</v>
      </c>
      <c r="D41" s="88" t="s">
        <v>264</v>
      </c>
      <c r="E41" s="88" t="s">
        <v>70</v>
      </c>
      <c r="F41" s="88">
        <v>3454802</v>
      </c>
      <c r="G41" s="90" t="s">
        <v>180</v>
      </c>
      <c r="H41" s="91">
        <v>40000</v>
      </c>
      <c r="I41" s="91">
        <v>40000</v>
      </c>
      <c r="J41" s="94">
        <v>5563</v>
      </c>
      <c r="K41" s="88" t="s">
        <v>1310</v>
      </c>
      <c r="L41" s="404" t="s">
        <v>77</v>
      </c>
    </row>
    <row r="42" spans="2:12" x14ac:dyDescent="0.25">
      <c r="B42" s="403">
        <v>39</v>
      </c>
      <c r="C42" s="89">
        <v>42865</v>
      </c>
      <c r="D42" s="88" t="s">
        <v>264</v>
      </c>
      <c r="E42" s="88" t="s">
        <v>70</v>
      </c>
      <c r="F42" s="88">
        <v>3454805</v>
      </c>
      <c r="G42" s="90" t="s">
        <v>1435</v>
      </c>
      <c r="H42" s="91">
        <v>40000</v>
      </c>
      <c r="I42" s="91">
        <v>40000</v>
      </c>
      <c r="J42" s="94">
        <v>5576</v>
      </c>
      <c r="K42" s="88" t="s">
        <v>1310</v>
      </c>
      <c r="L42" s="404" t="s">
        <v>77</v>
      </c>
    </row>
    <row r="43" spans="2:12" x14ac:dyDescent="0.25">
      <c r="B43" s="403">
        <v>40</v>
      </c>
      <c r="C43" s="89">
        <v>42865</v>
      </c>
      <c r="D43" s="88" t="s">
        <v>1438</v>
      </c>
      <c r="E43" s="88" t="s">
        <v>70</v>
      </c>
      <c r="F43" s="88">
        <v>3456337</v>
      </c>
      <c r="G43" s="90" t="s">
        <v>1439</v>
      </c>
      <c r="H43" s="91">
        <v>40000</v>
      </c>
      <c r="I43" s="91">
        <v>40000</v>
      </c>
      <c r="J43" s="94">
        <v>5570</v>
      </c>
      <c r="K43" s="88" t="s">
        <v>1310</v>
      </c>
      <c r="L43" s="404" t="s">
        <v>77</v>
      </c>
    </row>
    <row r="44" spans="2:12" x14ac:dyDescent="0.25">
      <c r="B44" s="403">
        <v>41</v>
      </c>
      <c r="C44" s="89">
        <v>42865</v>
      </c>
      <c r="D44" s="88" t="s">
        <v>1438</v>
      </c>
      <c r="E44" s="88" t="s">
        <v>70</v>
      </c>
      <c r="F44" s="88">
        <v>3456338</v>
      </c>
      <c r="G44" s="90" t="s">
        <v>1444</v>
      </c>
      <c r="H44" s="91">
        <v>40000</v>
      </c>
      <c r="I44" s="91">
        <v>40000</v>
      </c>
      <c r="J44" s="94">
        <v>5571</v>
      </c>
      <c r="K44" s="88" t="s">
        <v>1310</v>
      </c>
      <c r="L44" s="404" t="s">
        <v>77</v>
      </c>
    </row>
    <row r="45" spans="2:12" x14ac:dyDescent="0.25">
      <c r="B45" s="403">
        <v>42</v>
      </c>
      <c r="C45" s="89">
        <v>42865</v>
      </c>
      <c r="D45" s="88" t="s">
        <v>1373</v>
      </c>
      <c r="E45" s="88" t="s">
        <v>70</v>
      </c>
      <c r="F45" s="88">
        <v>3456331</v>
      </c>
      <c r="G45" s="90" t="s">
        <v>1340</v>
      </c>
      <c r="H45" s="91">
        <v>40000</v>
      </c>
      <c r="I45" s="91">
        <v>40000</v>
      </c>
      <c r="J45" s="94">
        <v>5581</v>
      </c>
      <c r="K45" s="88" t="s">
        <v>1310</v>
      </c>
      <c r="L45" s="404" t="s">
        <v>77</v>
      </c>
    </row>
    <row r="46" spans="2:12" x14ac:dyDescent="0.25">
      <c r="B46" s="403">
        <v>43</v>
      </c>
      <c r="C46" s="89">
        <v>42865</v>
      </c>
      <c r="D46" s="88" t="s">
        <v>1373</v>
      </c>
      <c r="E46" s="88" t="s">
        <v>70</v>
      </c>
      <c r="F46" s="88">
        <v>3456332</v>
      </c>
      <c r="G46" s="90" t="s">
        <v>1375</v>
      </c>
      <c r="H46" s="91">
        <v>40000</v>
      </c>
      <c r="I46" s="91">
        <v>40000</v>
      </c>
      <c r="J46" s="94">
        <v>5580</v>
      </c>
      <c r="K46" s="88" t="s">
        <v>1310</v>
      </c>
      <c r="L46" s="404" t="s">
        <v>77</v>
      </c>
    </row>
    <row r="47" spans="2:12" x14ac:dyDescent="0.25">
      <c r="B47" s="403">
        <v>44</v>
      </c>
      <c r="C47" s="89">
        <v>42865</v>
      </c>
      <c r="D47" s="88" t="s">
        <v>1451</v>
      </c>
      <c r="E47" s="88" t="s">
        <v>70</v>
      </c>
      <c r="F47" s="88">
        <v>3456340</v>
      </c>
      <c r="G47" s="90" t="s">
        <v>1452</v>
      </c>
      <c r="H47" s="91">
        <v>33000</v>
      </c>
      <c r="I47" s="91">
        <v>33000</v>
      </c>
      <c r="J47" s="94">
        <v>5579</v>
      </c>
      <c r="K47" s="88" t="s">
        <v>1310</v>
      </c>
      <c r="L47" s="404" t="s">
        <v>77</v>
      </c>
    </row>
    <row r="48" spans="2:12" x14ac:dyDescent="0.25">
      <c r="B48" s="403">
        <v>45</v>
      </c>
      <c r="C48" s="89">
        <v>42865</v>
      </c>
      <c r="D48" s="88" t="s">
        <v>1455</v>
      </c>
      <c r="E48" s="88" t="s">
        <v>70</v>
      </c>
      <c r="F48" s="88">
        <v>3454810</v>
      </c>
      <c r="G48" s="90" t="s">
        <v>1456</v>
      </c>
      <c r="H48" s="91">
        <v>40000</v>
      </c>
      <c r="I48" s="91">
        <v>40000</v>
      </c>
      <c r="J48" s="94">
        <v>5572</v>
      </c>
      <c r="K48" s="88" t="s">
        <v>1310</v>
      </c>
      <c r="L48" s="404" t="s">
        <v>77</v>
      </c>
    </row>
    <row r="49" spans="2:12" x14ac:dyDescent="0.25">
      <c r="B49" s="403">
        <v>46</v>
      </c>
      <c r="C49" s="89">
        <v>42865</v>
      </c>
      <c r="D49" s="88" t="s">
        <v>1458</v>
      </c>
      <c r="E49" s="88" t="s">
        <v>70</v>
      </c>
      <c r="F49" s="88">
        <v>3456373</v>
      </c>
      <c r="G49" s="90" t="s">
        <v>1459</v>
      </c>
      <c r="H49" s="91">
        <v>40000</v>
      </c>
      <c r="I49" s="91">
        <v>40000</v>
      </c>
      <c r="J49" s="94">
        <v>5567</v>
      </c>
      <c r="K49" s="88" t="s">
        <v>1310</v>
      </c>
      <c r="L49" s="404" t="s">
        <v>77</v>
      </c>
    </row>
    <row r="50" spans="2:12" x14ac:dyDescent="0.25">
      <c r="B50" s="403">
        <v>47</v>
      </c>
      <c r="C50" s="89">
        <v>42865</v>
      </c>
      <c r="D50" s="88" t="s">
        <v>1359</v>
      </c>
      <c r="E50" s="88" t="s">
        <v>70</v>
      </c>
      <c r="F50" s="88">
        <v>3454958</v>
      </c>
      <c r="G50" s="90" t="s">
        <v>1461</v>
      </c>
      <c r="H50" s="91">
        <v>40000</v>
      </c>
      <c r="I50" s="91">
        <v>40000</v>
      </c>
      <c r="J50" s="94">
        <v>5568</v>
      </c>
      <c r="K50" s="88" t="s">
        <v>1310</v>
      </c>
      <c r="L50" s="404" t="s">
        <v>77</v>
      </c>
    </row>
    <row r="51" spans="2:12" x14ac:dyDescent="0.25">
      <c r="B51" s="403">
        <v>48</v>
      </c>
      <c r="C51" s="89">
        <v>42865</v>
      </c>
      <c r="D51" s="88" t="s">
        <v>1359</v>
      </c>
      <c r="E51" s="88" t="s">
        <v>70</v>
      </c>
      <c r="F51" s="88">
        <v>3454959</v>
      </c>
      <c r="G51" s="90" t="s">
        <v>1464</v>
      </c>
      <c r="H51" s="91">
        <v>40000</v>
      </c>
      <c r="I51" s="91">
        <v>40000</v>
      </c>
      <c r="J51" s="94">
        <v>5573</v>
      </c>
      <c r="K51" s="88" t="s">
        <v>1310</v>
      </c>
      <c r="L51" s="404" t="s">
        <v>77</v>
      </c>
    </row>
    <row r="52" spans="2:12" x14ac:dyDescent="0.25">
      <c r="B52" s="403">
        <v>49</v>
      </c>
      <c r="C52" s="89">
        <v>42865</v>
      </c>
      <c r="D52" s="88" t="s">
        <v>69</v>
      </c>
      <c r="E52" s="88" t="s">
        <v>70</v>
      </c>
      <c r="F52" s="88">
        <v>3456363</v>
      </c>
      <c r="G52" s="90" t="s">
        <v>71</v>
      </c>
      <c r="H52" s="91">
        <v>40000</v>
      </c>
      <c r="I52" s="91">
        <v>40000</v>
      </c>
      <c r="J52" s="94">
        <v>5558</v>
      </c>
      <c r="K52" s="88" t="s">
        <v>1310</v>
      </c>
      <c r="L52" s="404" t="s">
        <v>77</v>
      </c>
    </row>
    <row r="53" spans="2:12" x14ac:dyDescent="0.25">
      <c r="B53" s="403">
        <v>50</v>
      </c>
      <c r="C53" s="89">
        <v>42865</v>
      </c>
      <c r="D53" s="88" t="s">
        <v>69</v>
      </c>
      <c r="E53" s="88" t="s">
        <v>70</v>
      </c>
      <c r="F53" s="88">
        <v>3456365</v>
      </c>
      <c r="G53" s="90" t="s">
        <v>99</v>
      </c>
      <c r="H53" s="91">
        <v>40000</v>
      </c>
      <c r="I53" s="91">
        <v>40000</v>
      </c>
      <c r="J53" s="94">
        <v>5565</v>
      </c>
      <c r="K53" s="88" t="s">
        <v>1310</v>
      </c>
      <c r="L53" s="404" t="s">
        <v>77</v>
      </c>
    </row>
    <row r="54" spans="2:12" x14ac:dyDescent="0.25">
      <c r="B54" s="403">
        <v>51</v>
      </c>
      <c r="C54" s="89">
        <v>42865</v>
      </c>
      <c r="D54" s="88" t="s">
        <v>69</v>
      </c>
      <c r="E54" s="88" t="s">
        <v>70</v>
      </c>
      <c r="F54" s="88">
        <v>3456366</v>
      </c>
      <c r="G54" s="90" t="s">
        <v>107</v>
      </c>
      <c r="H54" s="91">
        <v>40000</v>
      </c>
      <c r="I54" s="91">
        <v>40000</v>
      </c>
      <c r="J54" s="94">
        <v>5564</v>
      </c>
      <c r="K54" s="88" t="s">
        <v>1310</v>
      </c>
      <c r="L54" s="404" t="s">
        <v>77</v>
      </c>
    </row>
    <row r="55" spans="2:12" x14ac:dyDescent="0.25">
      <c r="B55" s="403">
        <v>52</v>
      </c>
      <c r="C55" s="89">
        <v>42865</v>
      </c>
      <c r="D55" s="88" t="s">
        <v>69</v>
      </c>
      <c r="E55" s="88" t="s">
        <v>70</v>
      </c>
      <c r="F55" s="88">
        <v>3456367</v>
      </c>
      <c r="G55" s="90" t="s">
        <v>102</v>
      </c>
      <c r="H55" s="91">
        <v>40000</v>
      </c>
      <c r="I55" s="91">
        <v>40000</v>
      </c>
      <c r="J55" s="94">
        <v>5561</v>
      </c>
      <c r="K55" s="88" t="s">
        <v>1310</v>
      </c>
      <c r="L55" s="404" t="s">
        <v>77</v>
      </c>
    </row>
    <row r="56" spans="2:12" x14ac:dyDescent="0.25">
      <c r="B56" s="403">
        <v>53</v>
      </c>
      <c r="C56" s="89">
        <v>42865</v>
      </c>
      <c r="D56" s="88" t="s">
        <v>69</v>
      </c>
      <c r="E56" s="88" t="s">
        <v>70</v>
      </c>
      <c r="F56" s="88">
        <v>3456368</v>
      </c>
      <c r="G56" s="90" t="s">
        <v>86</v>
      </c>
      <c r="H56" s="91">
        <v>40000</v>
      </c>
      <c r="I56" s="91">
        <v>40000</v>
      </c>
      <c r="J56" s="94">
        <v>5557</v>
      </c>
      <c r="K56" s="88" t="s">
        <v>1310</v>
      </c>
      <c r="L56" s="404" t="s">
        <v>77</v>
      </c>
    </row>
    <row r="57" spans="2:12" x14ac:dyDescent="0.25">
      <c r="B57" s="403">
        <v>54</v>
      </c>
      <c r="C57" s="89">
        <v>42865</v>
      </c>
      <c r="D57" s="88" t="s">
        <v>69</v>
      </c>
      <c r="E57" s="88" t="s">
        <v>70</v>
      </c>
      <c r="F57" s="88">
        <v>3456369</v>
      </c>
      <c r="G57" s="90" t="s">
        <v>1467</v>
      </c>
      <c r="H57" s="91">
        <v>40000</v>
      </c>
      <c r="I57" s="91">
        <v>40000</v>
      </c>
      <c r="J57" s="94">
        <v>5569</v>
      </c>
      <c r="K57" s="88" t="s">
        <v>1310</v>
      </c>
      <c r="L57" s="404" t="s">
        <v>77</v>
      </c>
    </row>
    <row r="58" spans="2:12" x14ac:dyDescent="0.25">
      <c r="B58" s="403">
        <v>55</v>
      </c>
      <c r="C58" s="89">
        <v>42865</v>
      </c>
      <c r="D58" s="88" t="s">
        <v>69</v>
      </c>
      <c r="E58" s="88" t="s">
        <v>70</v>
      </c>
      <c r="F58" s="88">
        <v>3456370</v>
      </c>
      <c r="G58" s="90" t="s">
        <v>1469</v>
      </c>
      <c r="H58" s="91">
        <v>40000</v>
      </c>
      <c r="I58" s="91">
        <v>40000</v>
      </c>
      <c r="J58" s="94">
        <v>5575</v>
      </c>
      <c r="K58" s="88" t="s">
        <v>1310</v>
      </c>
      <c r="L58" s="404" t="s">
        <v>77</v>
      </c>
    </row>
    <row r="59" spans="2:12" x14ac:dyDescent="0.25">
      <c r="B59" s="403">
        <v>56</v>
      </c>
      <c r="C59" s="89">
        <v>42865</v>
      </c>
      <c r="D59" s="88" t="s">
        <v>1451</v>
      </c>
      <c r="E59" s="88" t="s">
        <v>70</v>
      </c>
      <c r="F59" s="88">
        <v>3456339</v>
      </c>
      <c r="G59" s="90" t="s">
        <v>1470</v>
      </c>
      <c r="H59" s="91">
        <v>33000</v>
      </c>
      <c r="I59" s="91">
        <v>33000</v>
      </c>
      <c r="J59" s="94">
        <v>5562</v>
      </c>
      <c r="K59" s="88" t="s">
        <v>1310</v>
      </c>
      <c r="L59" s="404" t="s">
        <v>77</v>
      </c>
    </row>
    <row r="60" spans="2:12" x14ac:dyDescent="0.25">
      <c r="B60" s="403">
        <v>57</v>
      </c>
      <c r="C60" s="89">
        <v>42866</v>
      </c>
      <c r="D60" s="88" t="s">
        <v>1458</v>
      </c>
      <c r="E60" s="88" t="s">
        <v>70</v>
      </c>
      <c r="F60" s="88">
        <v>3456351</v>
      </c>
      <c r="G60" s="90" t="s">
        <v>1472</v>
      </c>
      <c r="H60" s="91">
        <v>33000</v>
      </c>
      <c r="I60" s="91">
        <v>33000</v>
      </c>
      <c r="J60" s="94">
        <v>5595</v>
      </c>
      <c r="K60" s="88" t="s">
        <v>1310</v>
      </c>
      <c r="L60" s="404" t="s">
        <v>77</v>
      </c>
    </row>
    <row r="61" spans="2:12" x14ac:dyDescent="0.25">
      <c r="B61" s="403">
        <v>58</v>
      </c>
      <c r="C61" s="89">
        <v>42866</v>
      </c>
      <c r="D61" s="88" t="s">
        <v>1458</v>
      </c>
      <c r="E61" s="88" t="s">
        <v>70</v>
      </c>
      <c r="F61" s="88">
        <v>3456374</v>
      </c>
      <c r="G61" s="90" t="s">
        <v>1476</v>
      </c>
      <c r="H61" s="91">
        <v>40000</v>
      </c>
      <c r="I61" s="91">
        <v>40000</v>
      </c>
      <c r="J61" s="94">
        <v>5598</v>
      </c>
      <c r="K61" s="88" t="s">
        <v>1310</v>
      </c>
      <c r="L61" s="404" t="s">
        <v>77</v>
      </c>
    </row>
    <row r="62" spans="2:12" x14ac:dyDescent="0.25">
      <c r="B62" s="403">
        <v>59</v>
      </c>
      <c r="C62" s="89">
        <v>42866</v>
      </c>
      <c r="D62" s="88" t="s">
        <v>78</v>
      </c>
      <c r="E62" s="88" t="s">
        <v>70</v>
      </c>
      <c r="F62" s="88">
        <v>3454808</v>
      </c>
      <c r="G62" s="90" t="s">
        <v>79</v>
      </c>
      <c r="H62" s="91">
        <v>33000</v>
      </c>
      <c r="I62" s="91">
        <v>33000</v>
      </c>
      <c r="J62" s="94">
        <v>5594</v>
      </c>
      <c r="K62" s="88" t="s">
        <v>1310</v>
      </c>
      <c r="L62" s="404" t="s">
        <v>77</v>
      </c>
    </row>
    <row r="63" spans="2:12" x14ac:dyDescent="0.25">
      <c r="B63" s="403">
        <v>60</v>
      </c>
      <c r="C63" s="89">
        <v>42866</v>
      </c>
      <c r="D63" s="88" t="s">
        <v>1481</v>
      </c>
      <c r="E63" s="88" t="s">
        <v>70</v>
      </c>
      <c r="F63" s="88">
        <v>3456344</v>
      </c>
      <c r="G63" s="90" t="s">
        <v>1482</v>
      </c>
      <c r="H63" s="91">
        <v>33000</v>
      </c>
      <c r="I63" s="91">
        <v>33000</v>
      </c>
      <c r="J63" s="94">
        <v>5596</v>
      </c>
      <c r="K63" s="88" t="s">
        <v>1310</v>
      </c>
      <c r="L63" s="404" t="s">
        <v>77</v>
      </c>
    </row>
    <row r="64" spans="2:12" x14ac:dyDescent="0.25">
      <c r="B64" s="403">
        <v>61</v>
      </c>
      <c r="C64" s="89">
        <v>42866</v>
      </c>
      <c r="D64" s="88" t="s">
        <v>1481</v>
      </c>
      <c r="E64" s="88" t="s">
        <v>70</v>
      </c>
      <c r="F64" s="88">
        <v>3456345</v>
      </c>
      <c r="G64" s="90" t="s">
        <v>1412</v>
      </c>
      <c r="H64" s="91">
        <v>33000</v>
      </c>
      <c r="I64" s="91">
        <v>33000</v>
      </c>
      <c r="J64" s="94">
        <v>5585</v>
      </c>
      <c r="K64" s="88" t="s">
        <v>1310</v>
      </c>
      <c r="L64" s="404" t="s">
        <v>77</v>
      </c>
    </row>
    <row r="65" spans="2:12" x14ac:dyDescent="0.25">
      <c r="B65" s="403">
        <v>62</v>
      </c>
      <c r="C65" s="89">
        <v>42866</v>
      </c>
      <c r="D65" s="88" t="s">
        <v>69</v>
      </c>
      <c r="E65" s="88" t="s">
        <v>70</v>
      </c>
      <c r="F65" s="88">
        <v>3456362</v>
      </c>
      <c r="G65" s="90" t="s">
        <v>1486</v>
      </c>
      <c r="H65" s="91">
        <v>40000</v>
      </c>
      <c r="I65" s="91">
        <v>40000</v>
      </c>
      <c r="J65" s="94">
        <v>5597</v>
      </c>
      <c r="K65" s="88" t="s">
        <v>1310</v>
      </c>
      <c r="L65" s="404" t="s">
        <v>77</v>
      </c>
    </row>
    <row r="66" spans="2:12" x14ac:dyDescent="0.25">
      <c r="B66" s="403">
        <v>63</v>
      </c>
      <c r="C66" s="89">
        <v>42866</v>
      </c>
      <c r="D66" s="88" t="s">
        <v>69</v>
      </c>
      <c r="E66" s="88" t="s">
        <v>70</v>
      </c>
      <c r="F66" s="88">
        <v>3456364</v>
      </c>
      <c r="G66" s="90" t="s">
        <v>139</v>
      </c>
      <c r="H66" s="91">
        <v>40000</v>
      </c>
      <c r="I66" s="91">
        <v>40000</v>
      </c>
      <c r="J66" s="94">
        <v>5582</v>
      </c>
      <c r="K66" s="88" t="s">
        <v>1310</v>
      </c>
      <c r="L66" s="404" t="s">
        <v>77</v>
      </c>
    </row>
    <row r="67" spans="2:12" x14ac:dyDescent="0.25">
      <c r="B67" s="403">
        <v>64</v>
      </c>
      <c r="C67" s="89">
        <v>42866</v>
      </c>
      <c r="D67" s="88" t="s">
        <v>1378</v>
      </c>
      <c r="E67" s="88" t="s">
        <v>70</v>
      </c>
      <c r="F67" s="88">
        <v>3454807</v>
      </c>
      <c r="G67" s="90" t="s">
        <v>1489</v>
      </c>
      <c r="H67" s="91">
        <v>40000</v>
      </c>
      <c r="I67" s="91">
        <v>40000</v>
      </c>
      <c r="J67" s="94">
        <v>5587</v>
      </c>
      <c r="K67" s="88" t="s">
        <v>1310</v>
      </c>
      <c r="L67" s="404" t="s">
        <v>77</v>
      </c>
    </row>
    <row r="68" spans="2:12" x14ac:dyDescent="0.25">
      <c r="B68" s="403">
        <v>65</v>
      </c>
      <c r="C68" s="89">
        <v>42866</v>
      </c>
      <c r="D68" s="88" t="s">
        <v>1378</v>
      </c>
      <c r="E68" s="88" t="s">
        <v>70</v>
      </c>
      <c r="F68" s="88">
        <v>3456350</v>
      </c>
      <c r="G68" s="90" t="s">
        <v>1492</v>
      </c>
      <c r="H68" s="91">
        <v>40000</v>
      </c>
      <c r="I68" s="91">
        <v>40000</v>
      </c>
      <c r="J68" s="94">
        <v>5584</v>
      </c>
      <c r="K68" s="88" t="s">
        <v>1310</v>
      </c>
      <c r="L68" s="404" t="s">
        <v>77</v>
      </c>
    </row>
    <row r="69" spans="2:12" x14ac:dyDescent="0.25">
      <c r="B69" s="403">
        <v>66</v>
      </c>
      <c r="C69" s="89">
        <v>42866</v>
      </c>
      <c r="D69" s="88" t="s">
        <v>1113</v>
      </c>
      <c r="E69" s="88" t="s">
        <v>70</v>
      </c>
      <c r="F69" s="88">
        <v>3454989</v>
      </c>
      <c r="G69" s="90" t="s">
        <v>1495</v>
      </c>
      <c r="H69" s="91">
        <v>40000</v>
      </c>
      <c r="I69" s="91">
        <v>40000</v>
      </c>
      <c r="J69" s="94">
        <v>5586</v>
      </c>
      <c r="K69" s="88" t="s">
        <v>1310</v>
      </c>
      <c r="L69" s="404" t="s">
        <v>77</v>
      </c>
    </row>
    <row r="70" spans="2:12" x14ac:dyDescent="0.25">
      <c r="B70" s="403">
        <v>67</v>
      </c>
      <c r="C70" s="89">
        <v>42866</v>
      </c>
      <c r="D70" s="88" t="s">
        <v>1392</v>
      </c>
      <c r="E70" s="88" t="s">
        <v>70</v>
      </c>
      <c r="F70" s="88">
        <v>3456372</v>
      </c>
      <c r="G70" s="90" t="s">
        <v>1498</v>
      </c>
      <c r="H70" s="91">
        <v>54000</v>
      </c>
      <c r="I70" s="91">
        <v>54000</v>
      </c>
      <c r="J70" s="94">
        <v>5591</v>
      </c>
      <c r="K70" s="88" t="s">
        <v>1310</v>
      </c>
      <c r="L70" s="404" t="s">
        <v>77</v>
      </c>
    </row>
    <row r="71" spans="2:12" x14ac:dyDescent="0.25">
      <c r="B71" s="403">
        <v>68</v>
      </c>
      <c r="C71" s="89">
        <v>42866</v>
      </c>
      <c r="D71" s="88" t="s">
        <v>1392</v>
      </c>
      <c r="E71" s="88" t="s">
        <v>70</v>
      </c>
      <c r="F71" s="88">
        <v>3456377</v>
      </c>
      <c r="G71" s="90" t="s">
        <v>1501</v>
      </c>
      <c r="H71" s="91">
        <v>54000</v>
      </c>
      <c r="I71" s="91">
        <v>54000</v>
      </c>
      <c r="J71" s="94">
        <v>5592</v>
      </c>
      <c r="K71" s="88" t="s">
        <v>1310</v>
      </c>
      <c r="L71" s="404" t="s">
        <v>77</v>
      </c>
    </row>
    <row r="72" spans="2:12" x14ac:dyDescent="0.25">
      <c r="B72" s="403">
        <v>69</v>
      </c>
      <c r="C72" s="89">
        <v>42866</v>
      </c>
      <c r="D72" s="88" t="s">
        <v>160</v>
      </c>
      <c r="E72" s="88" t="s">
        <v>70</v>
      </c>
      <c r="F72" s="88">
        <v>3456378</v>
      </c>
      <c r="G72" s="90" t="s">
        <v>1353</v>
      </c>
      <c r="H72" s="91">
        <v>45000</v>
      </c>
      <c r="I72" s="91">
        <v>45000</v>
      </c>
      <c r="J72" s="94">
        <v>5583</v>
      </c>
      <c r="K72" s="88" t="s">
        <v>1310</v>
      </c>
      <c r="L72" s="404" t="s">
        <v>77</v>
      </c>
    </row>
    <row r="73" spans="2:12" x14ac:dyDescent="0.25">
      <c r="B73" s="403">
        <v>70</v>
      </c>
      <c r="C73" s="89">
        <v>42866</v>
      </c>
      <c r="D73" s="88" t="s">
        <v>160</v>
      </c>
      <c r="E73" s="88" t="s">
        <v>70</v>
      </c>
      <c r="F73" s="88">
        <v>3456380</v>
      </c>
      <c r="G73" s="90" t="s">
        <v>1503</v>
      </c>
      <c r="H73" s="91">
        <v>45000</v>
      </c>
      <c r="I73" s="91">
        <v>45000</v>
      </c>
      <c r="J73" s="94">
        <v>5590</v>
      </c>
      <c r="K73" s="88" t="s">
        <v>1310</v>
      </c>
      <c r="L73" s="404" t="s">
        <v>77</v>
      </c>
    </row>
    <row r="74" spans="2:12" x14ac:dyDescent="0.25">
      <c r="B74" s="403">
        <v>71</v>
      </c>
      <c r="C74" s="89">
        <v>42866</v>
      </c>
      <c r="D74" s="88" t="s">
        <v>1382</v>
      </c>
      <c r="E74" s="88" t="s">
        <v>70</v>
      </c>
      <c r="F74" s="88">
        <v>3456342</v>
      </c>
      <c r="G74" s="90" t="s">
        <v>1506</v>
      </c>
      <c r="H74" s="91">
        <v>40000</v>
      </c>
      <c r="I74" s="91">
        <v>40000</v>
      </c>
      <c r="J74" s="94">
        <v>5588</v>
      </c>
      <c r="K74" s="88" t="s">
        <v>1310</v>
      </c>
      <c r="L74" s="404" t="s">
        <v>77</v>
      </c>
    </row>
    <row r="75" spans="2:12" x14ac:dyDescent="0.25">
      <c r="B75" s="403">
        <v>72</v>
      </c>
      <c r="C75" s="89">
        <v>42866</v>
      </c>
      <c r="D75" s="88" t="s">
        <v>1382</v>
      </c>
      <c r="E75" s="88" t="s">
        <v>70</v>
      </c>
      <c r="F75" s="88">
        <v>3456341</v>
      </c>
      <c r="G75" s="90" t="s">
        <v>1509</v>
      </c>
      <c r="H75" s="91">
        <v>45000</v>
      </c>
      <c r="I75" s="91">
        <v>45000</v>
      </c>
      <c r="J75" s="94">
        <v>5589</v>
      </c>
      <c r="K75" s="88" t="s">
        <v>1310</v>
      </c>
      <c r="L75" s="404" t="s">
        <v>77</v>
      </c>
    </row>
    <row r="76" spans="2:12" x14ac:dyDescent="0.25">
      <c r="B76" s="403">
        <v>73</v>
      </c>
      <c r="C76" s="89">
        <v>42866</v>
      </c>
      <c r="D76" s="88" t="s">
        <v>264</v>
      </c>
      <c r="E76" s="88" t="s">
        <v>70</v>
      </c>
      <c r="F76" s="88">
        <v>3456381</v>
      </c>
      <c r="G76" s="90" t="s">
        <v>1511</v>
      </c>
      <c r="H76" s="91">
        <v>45000</v>
      </c>
      <c r="I76" s="91">
        <v>45000</v>
      </c>
      <c r="J76" s="94">
        <v>5594</v>
      </c>
      <c r="K76" s="88" t="s">
        <v>1310</v>
      </c>
      <c r="L76" s="404" t="s">
        <v>77</v>
      </c>
    </row>
    <row r="77" spans="2:12" x14ac:dyDescent="0.25">
      <c r="B77" s="403">
        <v>74</v>
      </c>
      <c r="C77" s="89">
        <v>42867</v>
      </c>
      <c r="D77" s="88" t="s">
        <v>1481</v>
      </c>
      <c r="E77" s="88" t="s">
        <v>70</v>
      </c>
      <c r="F77" s="88">
        <v>3456346</v>
      </c>
      <c r="G77" s="90" t="s">
        <v>1482</v>
      </c>
      <c r="H77" s="91">
        <v>33000</v>
      </c>
      <c r="I77" s="91">
        <v>33000</v>
      </c>
      <c r="J77" s="94">
        <v>6109</v>
      </c>
      <c r="K77" s="88" t="s">
        <v>1310</v>
      </c>
      <c r="L77" s="404" t="s">
        <v>77</v>
      </c>
    </row>
    <row r="78" spans="2:12" x14ac:dyDescent="0.25">
      <c r="B78" s="403">
        <v>75</v>
      </c>
      <c r="C78" s="89">
        <v>42867</v>
      </c>
      <c r="D78" s="88" t="s">
        <v>111</v>
      </c>
      <c r="E78" s="88" t="s">
        <v>70</v>
      </c>
      <c r="F78" s="88">
        <v>3456379</v>
      </c>
      <c r="G78" s="90" t="s">
        <v>142</v>
      </c>
      <c r="H78" s="91">
        <v>45000</v>
      </c>
      <c r="I78" s="91">
        <v>45000</v>
      </c>
      <c r="J78" s="94">
        <v>6106</v>
      </c>
      <c r="K78" s="88" t="s">
        <v>1310</v>
      </c>
      <c r="L78" s="404" t="s">
        <v>77</v>
      </c>
    </row>
    <row r="79" spans="2:12" x14ac:dyDescent="0.25">
      <c r="B79" s="403">
        <v>76</v>
      </c>
      <c r="C79" s="89">
        <v>42867</v>
      </c>
      <c r="D79" s="88" t="s">
        <v>111</v>
      </c>
      <c r="E79" s="88" t="s">
        <v>70</v>
      </c>
      <c r="F79" s="88">
        <v>3456388</v>
      </c>
      <c r="G79" s="90" t="s">
        <v>180</v>
      </c>
      <c r="H79" s="91">
        <v>45000</v>
      </c>
      <c r="I79" s="91">
        <v>45000</v>
      </c>
      <c r="J79" s="94">
        <v>6107</v>
      </c>
      <c r="K79" s="88" t="s">
        <v>1310</v>
      </c>
      <c r="L79" s="404" t="s">
        <v>77</v>
      </c>
    </row>
    <row r="80" spans="2:12" x14ac:dyDescent="0.25">
      <c r="B80" s="403">
        <v>77</v>
      </c>
      <c r="C80" s="89">
        <v>42867</v>
      </c>
      <c r="D80" s="88" t="s">
        <v>1438</v>
      </c>
      <c r="E80" s="88" t="s">
        <v>70</v>
      </c>
      <c r="F80" s="88">
        <v>3456390</v>
      </c>
      <c r="G80" s="90" t="s">
        <v>1379</v>
      </c>
      <c r="H80" s="91">
        <v>40000</v>
      </c>
      <c r="I80" s="91">
        <v>40000</v>
      </c>
      <c r="J80" s="94">
        <v>6103</v>
      </c>
      <c r="K80" s="88" t="s">
        <v>1310</v>
      </c>
      <c r="L80" s="404" t="s">
        <v>77</v>
      </c>
    </row>
    <row r="81" spans="2:12" x14ac:dyDescent="0.25">
      <c r="B81" s="403">
        <v>78</v>
      </c>
      <c r="C81" s="89">
        <v>42867</v>
      </c>
      <c r="D81" s="88" t="s">
        <v>69</v>
      </c>
      <c r="E81" s="88" t="s">
        <v>70</v>
      </c>
      <c r="F81" s="88">
        <v>3456358</v>
      </c>
      <c r="G81" s="90" t="s">
        <v>1439</v>
      </c>
      <c r="H81" s="91">
        <v>40000</v>
      </c>
      <c r="I81" s="91">
        <v>40000</v>
      </c>
      <c r="J81" s="94">
        <v>6108</v>
      </c>
      <c r="K81" s="88" t="s">
        <v>1310</v>
      </c>
      <c r="L81" s="404" t="s">
        <v>77</v>
      </c>
    </row>
    <row r="82" spans="2:12" x14ac:dyDescent="0.25">
      <c r="B82" s="403">
        <v>79</v>
      </c>
      <c r="C82" s="89">
        <v>42867</v>
      </c>
      <c r="D82" s="88" t="s">
        <v>69</v>
      </c>
      <c r="E82" s="88" t="s">
        <v>70</v>
      </c>
      <c r="F82" s="88">
        <v>3456357</v>
      </c>
      <c r="G82" s="90" t="s">
        <v>99</v>
      </c>
      <c r="H82" s="91">
        <v>40000</v>
      </c>
      <c r="I82" s="91">
        <v>40000</v>
      </c>
      <c r="J82" s="94">
        <v>6102</v>
      </c>
      <c r="K82" s="88" t="s">
        <v>1310</v>
      </c>
      <c r="L82" s="404" t="s">
        <v>77</v>
      </c>
    </row>
    <row r="83" spans="2:12" x14ac:dyDescent="0.25">
      <c r="B83" s="403">
        <v>80</v>
      </c>
      <c r="C83" s="89">
        <v>42867</v>
      </c>
      <c r="D83" s="88" t="s">
        <v>69</v>
      </c>
      <c r="E83" s="88" t="s">
        <v>70</v>
      </c>
      <c r="F83" s="88">
        <v>3456355</v>
      </c>
      <c r="G83" s="90" t="s">
        <v>107</v>
      </c>
      <c r="H83" s="91">
        <v>40000</v>
      </c>
      <c r="I83" s="91">
        <v>40000</v>
      </c>
      <c r="J83" s="94">
        <v>5600</v>
      </c>
      <c r="K83" s="88" t="s">
        <v>1310</v>
      </c>
      <c r="L83" s="404" t="s">
        <v>77</v>
      </c>
    </row>
    <row r="84" spans="2:12" x14ac:dyDescent="0.25">
      <c r="B84" s="403">
        <v>81</v>
      </c>
      <c r="C84" s="89">
        <v>42867</v>
      </c>
      <c r="D84" s="88" t="s">
        <v>69</v>
      </c>
      <c r="E84" s="88" t="s">
        <v>70</v>
      </c>
      <c r="F84" s="88">
        <v>3456353</v>
      </c>
      <c r="G84" s="90" t="s">
        <v>86</v>
      </c>
      <c r="H84" s="91">
        <v>40000</v>
      </c>
      <c r="I84" s="91">
        <v>40000</v>
      </c>
      <c r="J84" s="94">
        <v>5599</v>
      </c>
      <c r="K84" s="88" t="s">
        <v>1310</v>
      </c>
      <c r="L84" s="404" t="s">
        <v>77</v>
      </c>
    </row>
    <row r="85" spans="2:12" x14ac:dyDescent="0.25">
      <c r="B85" s="403">
        <v>82</v>
      </c>
      <c r="C85" s="89">
        <v>42867</v>
      </c>
      <c r="D85" s="88" t="s">
        <v>69</v>
      </c>
      <c r="E85" s="88" t="s">
        <v>70</v>
      </c>
      <c r="F85" s="88">
        <v>3456356</v>
      </c>
      <c r="G85" s="90" t="s">
        <v>71</v>
      </c>
      <c r="H85" s="91">
        <v>40000</v>
      </c>
      <c r="I85" s="91">
        <v>40000</v>
      </c>
      <c r="J85" s="94">
        <v>5598</v>
      </c>
      <c r="K85" s="88" t="s">
        <v>1310</v>
      </c>
      <c r="L85" s="404" t="s">
        <v>77</v>
      </c>
    </row>
    <row r="86" spans="2:12" x14ac:dyDescent="0.25">
      <c r="B86" s="403">
        <v>83</v>
      </c>
      <c r="C86" s="89">
        <v>42867</v>
      </c>
      <c r="D86" s="88" t="s">
        <v>69</v>
      </c>
      <c r="E86" s="88" t="s">
        <v>70</v>
      </c>
      <c r="F86" s="88">
        <v>3456361</v>
      </c>
      <c r="G86" s="90" t="s">
        <v>139</v>
      </c>
      <c r="H86" s="91">
        <v>40000</v>
      </c>
      <c r="I86" s="91">
        <v>40000</v>
      </c>
      <c r="J86" s="94">
        <v>6104</v>
      </c>
      <c r="K86" s="88" t="s">
        <v>1310</v>
      </c>
      <c r="L86" s="404" t="s">
        <v>77</v>
      </c>
    </row>
    <row r="87" spans="2:12" x14ac:dyDescent="0.25">
      <c r="B87" s="403">
        <v>84</v>
      </c>
      <c r="C87" s="89">
        <v>42867</v>
      </c>
      <c r="D87" s="88" t="s">
        <v>78</v>
      </c>
      <c r="E87" s="88" t="s">
        <v>70</v>
      </c>
      <c r="F87" s="88">
        <v>3456325</v>
      </c>
      <c r="G87" s="90" t="s">
        <v>129</v>
      </c>
      <c r="H87" s="91">
        <v>33000</v>
      </c>
      <c r="I87" s="91">
        <v>33000</v>
      </c>
      <c r="J87" s="94">
        <v>6105</v>
      </c>
      <c r="K87" s="88" t="s">
        <v>1310</v>
      </c>
      <c r="L87" s="404" t="s">
        <v>77</v>
      </c>
    </row>
    <row r="88" spans="2:12" x14ac:dyDescent="0.25">
      <c r="B88" s="403">
        <v>85</v>
      </c>
      <c r="C88" s="89">
        <v>42867</v>
      </c>
      <c r="D88" s="88" t="s">
        <v>78</v>
      </c>
      <c r="E88" s="88" t="s">
        <v>70</v>
      </c>
      <c r="F88" s="88">
        <v>3456950</v>
      </c>
      <c r="G88" s="90" t="s">
        <v>125</v>
      </c>
      <c r="H88" s="91">
        <v>40000</v>
      </c>
      <c r="I88" s="91">
        <v>40000</v>
      </c>
      <c r="J88" s="94">
        <v>6101</v>
      </c>
      <c r="K88" s="88" t="s">
        <v>1310</v>
      </c>
      <c r="L88" s="404" t="s">
        <v>77</v>
      </c>
    </row>
    <row r="89" spans="2:12" x14ac:dyDescent="0.25">
      <c r="B89" s="403">
        <v>86</v>
      </c>
      <c r="C89" s="89">
        <v>42870</v>
      </c>
      <c r="D89" s="88" t="s">
        <v>1517</v>
      </c>
      <c r="E89" s="88" t="s">
        <v>70</v>
      </c>
      <c r="F89" s="88">
        <v>3456425</v>
      </c>
      <c r="G89" s="90" t="s">
        <v>1518</v>
      </c>
      <c r="H89" s="91">
        <v>50000</v>
      </c>
      <c r="I89" s="91">
        <v>50000</v>
      </c>
      <c r="J89" s="94">
        <v>6129</v>
      </c>
      <c r="K89" s="88" t="s">
        <v>1310</v>
      </c>
      <c r="L89" s="404" t="s">
        <v>77</v>
      </c>
    </row>
    <row r="90" spans="2:12" x14ac:dyDescent="0.25">
      <c r="B90" s="403">
        <v>87</v>
      </c>
      <c r="C90" s="89">
        <v>42870</v>
      </c>
      <c r="D90" s="88" t="s">
        <v>1517</v>
      </c>
      <c r="E90" s="88" t="s">
        <v>70</v>
      </c>
      <c r="F90" s="88">
        <v>3456428</v>
      </c>
      <c r="G90" s="90" t="s">
        <v>1523</v>
      </c>
      <c r="H90" s="91">
        <v>50000</v>
      </c>
      <c r="I90" s="91">
        <v>50000</v>
      </c>
      <c r="J90" s="94">
        <v>6124</v>
      </c>
      <c r="K90" s="88" t="s">
        <v>1310</v>
      </c>
      <c r="L90" s="404" t="s">
        <v>77</v>
      </c>
    </row>
    <row r="91" spans="2:12" x14ac:dyDescent="0.25">
      <c r="B91" s="403">
        <v>88</v>
      </c>
      <c r="C91" s="89">
        <v>42870</v>
      </c>
      <c r="D91" s="88" t="s">
        <v>1517</v>
      </c>
      <c r="E91" s="88" t="s">
        <v>70</v>
      </c>
      <c r="F91" s="88">
        <v>3456429</v>
      </c>
      <c r="G91" s="90" t="s">
        <v>1526</v>
      </c>
      <c r="H91" s="91">
        <v>50000</v>
      </c>
      <c r="I91" s="91">
        <v>50000</v>
      </c>
      <c r="J91" s="94">
        <v>6126</v>
      </c>
      <c r="K91" s="88" t="s">
        <v>1310</v>
      </c>
      <c r="L91" s="404" t="s">
        <v>77</v>
      </c>
    </row>
    <row r="92" spans="2:12" x14ac:dyDescent="0.25">
      <c r="B92" s="403">
        <v>89</v>
      </c>
      <c r="C92" s="89">
        <v>42870</v>
      </c>
      <c r="D92" s="88" t="s">
        <v>69</v>
      </c>
      <c r="E92" s="88" t="s">
        <v>70</v>
      </c>
      <c r="F92" s="88">
        <v>3456359</v>
      </c>
      <c r="G92" s="90" t="s">
        <v>1529</v>
      </c>
      <c r="H92" s="91">
        <v>40000</v>
      </c>
      <c r="I92" s="91">
        <v>40000</v>
      </c>
      <c r="J92" s="94">
        <v>6121</v>
      </c>
      <c r="K92" s="88" t="s">
        <v>1310</v>
      </c>
      <c r="L92" s="404" t="s">
        <v>77</v>
      </c>
    </row>
    <row r="93" spans="2:12" x14ac:dyDescent="0.25">
      <c r="B93" s="403">
        <v>90</v>
      </c>
      <c r="C93" s="89">
        <v>42870</v>
      </c>
      <c r="D93" s="88" t="s">
        <v>69</v>
      </c>
      <c r="E93" s="88" t="s">
        <v>70</v>
      </c>
      <c r="F93" s="88">
        <v>3456360</v>
      </c>
      <c r="G93" s="90" t="s">
        <v>1532</v>
      </c>
      <c r="H93" s="91">
        <v>40000</v>
      </c>
      <c r="I93" s="91">
        <v>40000</v>
      </c>
      <c r="J93" s="94">
        <v>6125</v>
      </c>
      <c r="K93" s="88" t="s">
        <v>1310</v>
      </c>
      <c r="L93" s="404" t="s">
        <v>77</v>
      </c>
    </row>
    <row r="94" spans="2:12" x14ac:dyDescent="0.25">
      <c r="B94" s="403">
        <v>91</v>
      </c>
      <c r="C94" s="89">
        <v>42870</v>
      </c>
      <c r="D94" s="88" t="s">
        <v>69</v>
      </c>
      <c r="E94" s="88" t="s">
        <v>70</v>
      </c>
      <c r="F94" s="88">
        <v>3456354</v>
      </c>
      <c r="G94" s="90" t="s">
        <v>107</v>
      </c>
      <c r="H94" s="91">
        <v>40000</v>
      </c>
      <c r="I94" s="91">
        <v>40000</v>
      </c>
      <c r="J94" s="94">
        <v>6117</v>
      </c>
      <c r="K94" s="88" t="s">
        <v>1310</v>
      </c>
      <c r="L94" s="404" t="s">
        <v>77</v>
      </c>
    </row>
    <row r="95" spans="2:12" x14ac:dyDescent="0.25">
      <c r="B95" s="403">
        <v>92</v>
      </c>
      <c r="C95" s="89">
        <v>42870</v>
      </c>
      <c r="D95" s="88" t="s">
        <v>69</v>
      </c>
      <c r="E95" s="88" t="s">
        <v>70</v>
      </c>
      <c r="F95" s="88">
        <v>3456392</v>
      </c>
      <c r="G95" s="90" t="s">
        <v>139</v>
      </c>
      <c r="H95" s="91">
        <v>40000</v>
      </c>
      <c r="I95" s="91">
        <v>40000</v>
      </c>
      <c r="J95" s="94">
        <v>6115</v>
      </c>
      <c r="K95" s="88" t="s">
        <v>1310</v>
      </c>
      <c r="L95" s="404" t="s">
        <v>77</v>
      </c>
    </row>
    <row r="96" spans="2:12" x14ac:dyDescent="0.25">
      <c r="B96" s="403">
        <v>93</v>
      </c>
      <c r="C96" s="89">
        <v>42870</v>
      </c>
      <c r="D96" s="88" t="s">
        <v>69</v>
      </c>
      <c r="E96" s="88" t="s">
        <v>70</v>
      </c>
      <c r="F96" s="88">
        <v>3456393</v>
      </c>
      <c r="G96" s="90" t="s">
        <v>86</v>
      </c>
      <c r="H96" s="91">
        <v>40000</v>
      </c>
      <c r="I96" s="91">
        <v>40000</v>
      </c>
      <c r="J96" s="94">
        <v>6119</v>
      </c>
      <c r="K96" s="88" t="s">
        <v>1310</v>
      </c>
      <c r="L96" s="404" t="s">
        <v>77</v>
      </c>
    </row>
    <row r="97" spans="2:12" x14ac:dyDescent="0.25">
      <c r="B97" s="403">
        <v>94</v>
      </c>
      <c r="C97" s="89">
        <v>42870</v>
      </c>
      <c r="D97" s="88" t="s">
        <v>69</v>
      </c>
      <c r="E97" s="88" t="s">
        <v>70</v>
      </c>
      <c r="F97" s="88">
        <v>3456394</v>
      </c>
      <c r="G97" s="90" t="s">
        <v>1536</v>
      </c>
      <c r="H97" s="91">
        <v>40000</v>
      </c>
      <c r="I97" s="91">
        <v>40000</v>
      </c>
      <c r="J97" s="94">
        <v>6118</v>
      </c>
      <c r="K97" s="88" t="s">
        <v>1310</v>
      </c>
      <c r="L97" s="404" t="s">
        <v>77</v>
      </c>
    </row>
    <row r="98" spans="2:12" x14ac:dyDescent="0.25">
      <c r="B98" s="403">
        <v>95</v>
      </c>
      <c r="C98" s="89">
        <v>42870</v>
      </c>
      <c r="D98" s="88" t="s">
        <v>69</v>
      </c>
      <c r="E98" s="88" t="s">
        <v>70</v>
      </c>
      <c r="F98" s="88">
        <v>3456418</v>
      </c>
      <c r="G98" s="90" t="s">
        <v>102</v>
      </c>
      <c r="H98" s="91">
        <v>40000</v>
      </c>
      <c r="I98" s="91">
        <v>40000</v>
      </c>
      <c r="J98" s="94">
        <v>6116</v>
      </c>
      <c r="K98" s="88" t="s">
        <v>1310</v>
      </c>
      <c r="L98" s="404" t="s">
        <v>77</v>
      </c>
    </row>
    <row r="99" spans="2:12" x14ac:dyDescent="0.25">
      <c r="B99" s="403">
        <v>96</v>
      </c>
      <c r="C99" s="89">
        <v>42870</v>
      </c>
      <c r="D99" s="88" t="s">
        <v>1438</v>
      </c>
      <c r="E99" s="88" t="s">
        <v>70</v>
      </c>
      <c r="F99" s="88">
        <v>3456391</v>
      </c>
      <c r="G99" s="90" t="s">
        <v>1379</v>
      </c>
      <c r="H99" s="91">
        <v>40000</v>
      </c>
      <c r="I99" s="91">
        <v>40000</v>
      </c>
      <c r="J99" s="94">
        <v>6110</v>
      </c>
      <c r="K99" s="88" t="s">
        <v>1310</v>
      </c>
      <c r="L99" s="404" t="s">
        <v>77</v>
      </c>
    </row>
    <row r="100" spans="2:12" x14ac:dyDescent="0.25">
      <c r="B100" s="403">
        <v>97</v>
      </c>
      <c r="C100" s="89">
        <v>42870</v>
      </c>
      <c r="D100" s="88" t="s">
        <v>1539</v>
      </c>
      <c r="E100" s="88" t="s">
        <v>70</v>
      </c>
      <c r="F100" s="88">
        <v>3456326</v>
      </c>
      <c r="G100" s="90" t="s">
        <v>1400</v>
      </c>
      <c r="H100" s="91">
        <v>45000</v>
      </c>
      <c r="I100" s="91">
        <v>45000</v>
      </c>
      <c r="J100" s="94">
        <v>6114</v>
      </c>
      <c r="K100" s="88" t="s">
        <v>1310</v>
      </c>
      <c r="L100" s="404" t="s">
        <v>77</v>
      </c>
    </row>
    <row r="101" spans="2:12" x14ac:dyDescent="0.25">
      <c r="B101" s="403">
        <v>98</v>
      </c>
      <c r="C101" s="89">
        <v>42870</v>
      </c>
      <c r="D101" s="88" t="s">
        <v>1539</v>
      </c>
      <c r="E101" s="88" t="s">
        <v>70</v>
      </c>
      <c r="F101" s="88">
        <v>3456375</v>
      </c>
      <c r="G101" s="90" t="s">
        <v>1403</v>
      </c>
      <c r="H101" s="91">
        <v>45000</v>
      </c>
      <c r="I101" s="91">
        <v>45000</v>
      </c>
      <c r="J101" s="94">
        <v>6113</v>
      </c>
      <c r="K101" s="88" t="s">
        <v>1310</v>
      </c>
      <c r="L101" s="404" t="s">
        <v>77</v>
      </c>
    </row>
    <row r="102" spans="2:12" x14ac:dyDescent="0.25">
      <c r="B102" s="403">
        <v>99</v>
      </c>
      <c r="C102" s="89">
        <v>42870</v>
      </c>
      <c r="D102" s="88" t="s">
        <v>78</v>
      </c>
      <c r="E102" s="88" t="s">
        <v>70</v>
      </c>
      <c r="F102" s="88">
        <v>3456324</v>
      </c>
      <c r="G102" s="90" t="s">
        <v>125</v>
      </c>
      <c r="H102" s="91">
        <v>40000</v>
      </c>
      <c r="I102" s="91">
        <v>40000</v>
      </c>
      <c r="J102" s="94">
        <v>6111</v>
      </c>
      <c r="K102" s="88" t="s">
        <v>1310</v>
      </c>
      <c r="L102" s="404" t="s">
        <v>77</v>
      </c>
    </row>
    <row r="103" spans="2:12" x14ac:dyDescent="0.25">
      <c r="B103" s="403">
        <v>100</v>
      </c>
      <c r="C103" s="89">
        <v>42870</v>
      </c>
      <c r="D103" s="88" t="s">
        <v>1541</v>
      </c>
      <c r="E103" s="88" t="s">
        <v>70</v>
      </c>
      <c r="F103" s="88">
        <v>3456347</v>
      </c>
      <c r="G103" s="90" t="s">
        <v>1482</v>
      </c>
      <c r="H103" s="91">
        <v>33000</v>
      </c>
      <c r="I103" s="91">
        <v>33000</v>
      </c>
      <c r="J103" s="94">
        <v>6123</v>
      </c>
      <c r="K103" s="88" t="s">
        <v>1310</v>
      </c>
      <c r="L103" s="404" t="s">
        <v>77</v>
      </c>
    </row>
    <row r="104" spans="2:12" x14ac:dyDescent="0.25">
      <c r="B104" s="403">
        <v>101</v>
      </c>
      <c r="C104" s="89">
        <v>42870</v>
      </c>
      <c r="D104" s="88" t="s">
        <v>1542</v>
      </c>
      <c r="E104" s="88" t="s">
        <v>70</v>
      </c>
      <c r="F104" s="88">
        <v>3456395</v>
      </c>
      <c r="G104" s="90" t="s">
        <v>1543</v>
      </c>
      <c r="H104" s="91">
        <v>33000</v>
      </c>
      <c r="I104" s="91">
        <v>33000</v>
      </c>
      <c r="J104" s="94">
        <v>6122</v>
      </c>
      <c r="K104" s="88" t="s">
        <v>1310</v>
      </c>
      <c r="L104" s="404" t="s">
        <v>77</v>
      </c>
    </row>
    <row r="105" spans="2:12" x14ac:dyDescent="0.25">
      <c r="B105" s="403">
        <v>102</v>
      </c>
      <c r="C105" s="89">
        <v>42870</v>
      </c>
      <c r="D105" s="88" t="s">
        <v>1542</v>
      </c>
      <c r="E105" s="88" t="s">
        <v>70</v>
      </c>
      <c r="F105" s="88">
        <v>3456396</v>
      </c>
      <c r="G105" s="90" t="s">
        <v>1548</v>
      </c>
      <c r="H105" s="91">
        <v>33000</v>
      </c>
      <c r="I105" s="91">
        <v>33000</v>
      </c>
      <c r="J105" s="94">
        <v>6127</v>
      </c>
      <c r="K105" s="88" t="s">
        <v>1310</v>
      </c>
      <c r="L105" s="404" t="s">
        <v>77</v>
      </c>
    </row>
    <row r="106" spans="2:12" x14ac:dyDescent="0.25">
      <c r="B106" s="403">
        <v>103</v>
      </c>
      <c r="C106" s="89">
        <v>42870</v>
      </c>
      <c r="D106" s="88" t="s">
        <v>1542</v>
      </c>
      <c r="E106" s="88" t="s">
        <v>70</v>
      </c>
      <c r="F106" s="88">
        <v>3456397</v>
      </c>
      <c r="G106" s="90" t="s">
        <v>1551</v>
      </c>
      <c r="H106" s="91">
        <v>33000</v>
      </c>
      <c r="I106" s="91">
        <v>33000</v>
      </c>
      <c r="J106" s="94">
        <v>6128</v>
      </c>
      <c r="K106" s="88" t="s">
        <v>1310</v>
      </c>
      <c r="L106" s="404" t="s">
        <v>77</v>
      </c>
    </row>
    <row r="107" spans="2:12" x14ac:dyDescent="0.25">
      <c r="B107" s="403">
        <v>104</v>
      </c>
      <c r="C107" s="89">
        <v>42870</v>
      </c>
      <c r="D107" s="88" t="s">
        <v>264</v>
      </c>
      <c r="E107" s="88" t="s">
        <v>70</v>
      </c>
      <c r="F107" s="88">
        <v>3456383</v>
      </c>
      <c r="G107" s="90" t="s">
        <v>1553</v>
      </c>
      <c r="H107" s="91">
        <v>45000</v>
      </c>
      <c r="I107" s="91">
        <v>45000</v>
      </c>
      <c r="J107" s="94">
        <v>6130</v>
      </c>
      <c r="K107" s="88" t="s">
        <v>1310</v>
      </c>
      <c r="L107" s="404" t="s">
        <v>77</v>
      </c>
    </row>
    <row r="108" spans="2:12" x14ac:dyDescent="0.25">
      <c r="B108" s="403">
        <v>105</v>
      </c>
      <c r="C108" s="89">
        <v>42870</v>
      </c>
      <c r="D108" s="88" t="s">
        <v>899</v>
      </c>
      <c r="E108" s="88" t="s">
        <v>70</v>
      </c>
      <c r="F108" s="88">
        <v>3456422</v>
      </c>
      <c r="G108" s="90" t="s">
        <v>1556</v>
      </c>
      <c r="H108" s="91">
        <v>40000</v>
      </c>
      <c r="I108" s="91">
        <v>40000</v>
      </c>
      <c r="J108" s="94">
        <v>6120</v>
      </c>
      <c r="K108" s="88" t="s">
        <v>1310</v>
      </c>
      <c r="L108" s="404" t="s">
        <v>77</v>
      </c>
    </row>
    <row r="109" spans="2:12" x14ac:dyDescent="0.25">
      <c r="B109" s="403">
        <v>106</v>
      </c>
      <c r="C109" s="89">
        <v>42870</v>
      </c>
      <c r="D109" s="88" t="s">
        <v>899</v>
      </c>
      <c r="E109" s="88" t="s">
        <v>70</v>
      </c>
      <c r="F109" s="88">
        <v>3456423</v>
      </c>
      <c r="G109" s="90" t="s">
        <v>1340</v>
      </c>
      <c r="H109" s="91">
        <v>40000</v>
      </c>
      <c r="I109" s="91">
        <v>40000</v>
      </c>
      <c r="J109" s="94">
        <v>6112</v>
      </c>
      <c r="K109" s="88" t="s">
        <v>1310</v>
      </c>
      <c r="L109" s="404" t="s">
        <v>77</v>
      </c>
    </row>
    <row r="110" spans="2:12" x14ac:dyDescent="0.25">
      <c r="B110" s="403">
        <v>107</v>
      </c>
      <c r="C110" s="89">
        <v>42871</v>
      </c>
      <c r="D110" s="88" t="s">
        <v>1517</v>
      </c>
      <c r="E110" s="88" t="s">
        <v>70</v>
      </c>
      <c r="F110" s="88">
        <v>3456426</v>
      </c>
      <c r="G110" s="90" t="s">
        <v>1560</v>
      </c>
      <c r="H110" s="91">
        <v>50000</v>
      </c>
      <c r="I110" s="91">
        <v>50000</v>
      </c>
      <c r="J110" s="94">
        <v>100654</v>
      </c>
      <c r="K110" s="88" t="s">
        <v>1310</v>
      </c>
      <c r="L110" s="404" t="s">
        <v>77</v>
      </c>
    </row>
    <row r="111" spans="2:12" x14ac:dyDescent="0.25">
      <c r="B111" s="403">
        <v>108</v>
      </c>
      <c r="C111" s="89">
        <v>42871</v>
      </c>
      <c r="D111" s="88" t="s">
        <v>1517</v>
      </c>
      <c r="E111" s="88" t="s">
        <v>70</v>
      </c>
      <c r="F111" s="88">
        <v>3456427</v>
      </c>
      <c r="G111" s="90" t="s">
        <v>1562</v>
      </c>
      <c r="H111" s="91">
        <v>50000</v>
      </c>
      <c r="I111" s="91">
        <v>50000</v>
      </c>
      <c r="J111" s="94">
        <v>100655</v>
      </c>
      <c r="K111" s="88" t="s">
        <v>1310</v>
      </c>
      <c r="L111" s="404" t="s">
        <v>77</v>
      </c>
    </row>
    <row r="112" spans="2:12" x14ac:dyDescent="0.25">
      <c r="B112" s="403">
        <v>109</v>
      </c>
      <c r="C112" s="89">
        <v>42871</v>
      </c>
      <c r="D112" s="88" t="s">
        <v>69</v>
      </c>
      <c r="E112" s="88" t="s">
        <v>70</v>
      </c>
      <c r="F112" s="88">
        <v>3456419</v>
      </c>
      <c r="G112" s="90" t="s">
        <v>107</v>
      </c>
      <c r="H112" s="91">
        <v>40000</v>
      </c>
      <c r="I112" s="91">
        <v>40000</v>
      </c>
      <c r="J112" s="94">
        <v>100656</v>
      </c>
      <c r="K112" s="88" t="s">
        <v>1310</v>
      </c>
      <c r="L112" s="404" t="s">
        <v>77</v>
      </c>
    </row>
    <row r="113" spans="2:12" x14ac:dyDescent="0.25">
      <c r="B113" s="403">
        <v>110</v>
      </c>
      <c r="C113" s="89">
        <v>42871</v>
      </c>
      <c r="D113" s="88" t="s">
        <v>69</v>
      </c>
      <c r="E113" s="88" t="s">
        <v>70</v>
      </c>
      <c r="F113" s="88">
        <v>3456420</v>
      </c>
      <c r="G113" s="90" t="s">
        <v>1566</v>
      </c>
      <c r="H113" s="91">
        <v>40000</v>
      </c>
      <c r="I113" s="91">
        <v>40000</v>
      </c>
      <c r="J113" s="94">
        <v>100659</v>
      </c>
      <c r="K113" s="88" t="s">
        <v>1310</v>
      </c>
      <c r="L113" s="404" t="s">
        <v>77</v>
      </c>
    </row>
    <row r="114" spans="2:12" x14ac:dyDescent="0.25">
      <c r="B114" s="403">
        <v>111</v>
      </c>
      <c r="C114" s="89">
        <v>42871</v>
      </c>
      <c r="D114" s="88" t="s">
        <v>899</v>
      </c>
      <c r="E114" s="88" t="s">
        <v>70</v>
      </c>
      <c r="F114" s="88">
        <v>3456424</v>
      </c>
      <c r="G114" s="90" t="s">
        <v>1375</v>
      </c>
      <c r="H114" s="91">
        <v>40000</v>
      </c>
      <c r="I114" s="91">
        <v>40000</v>
      </c>
      <c r="J114" s="94">
        <v>100658</v>
      </c>
      <c r="K114" s="88" t="s">
        <v>1310</v>
      </c>
      <c r="L114" s="404" t="s">
        <v>77</v>
      </c>
    </row>
    <row r="115" spans="2:12" x14ac:dyDescent="0.25">
      <c r="B115" s="403">
        <v>112</v>
      </c>
      <c r="C115" s="89">
        <v>42871</v>
      </c>
      <c r="D115" s="88" t="s">
        <v>264</v>
      </c>
      <c r="E115" s="88" t="s">
        <v>70</v>
      </c>
      <c r="F115" s="88">
        <v>3456382</v>
      </c>
      <c r="G115" s="90" t="s">
        <v>1567</v>
      </c>
      <c r="H115" s="91">
        <v>45000</v>
      </c>
      <c r="I115" s="91">
        <v>45000</v>
      </c>
      <c r="J115" s="94">
        <v>100661</v>
      </c>
      <c r="K115" s="88" t="s">
        <v>1310</v>
      </c>
      <c r="L115" s="404" t="s">
        <v>77</v>
      </c>
    </row>
    <row r="116" spans="2:12" x14ac:dyDescent="0.25">
      <c r="B116" s="403">
        <v>113</v>
      </c>
      <c r="C116" s="89">
        <v>42871</v>
      </c>
      <c r="D116" s="88" t="s">
        <v>1570</v>
      </c>
      <c r="E116" s="88" t="s">
        <v>70</v>
      </c>
      <c r="F116" s="88">
        <v>3456417</v>
      </c>
      <c r="G116" s="90" t="s">
        <v>1379</v>
      </c>
      <c r="H116" s="91">
        <v>40000</v>
      </c>
      <c r="I116" s="91">
        <v>40000</v>
      </c>
      <c r="J116" s="94">
        <v>100657</v>
      </c>
      <c r="K116" s="88" t="s">
        <v>1310</v>
      </c>
      <c r="L116" s="404" t="s">
        <v>77</v>
      </c>
    </row>
    <row r="117" spans="2:12" x14ac:dyDescent="0.25">
      <c r="B117" s="403">
        <v>114</v>
      </c>
      <c r="C117" s="89">
        <v>42872</v>
      </c>
      <c r="D117" s="88" t="s">
        <v>1570</v>
      </c>
      <c r="E117" s="88" t="s">
        <v>70</v>
      </c>
      <c r="F117" s="88">
        <v>3456421</v>
      </c>
      <c r="G117" s="90" t="s">
        <v>1379</v>
      </c>
      <c r="H117" s="91">
        <v>40000</v>
      </c>
      <c r="I117" s="91">
        <v>40000</v>
      </c>
      <c r="J117" s="94">
        <v>102735</v>
      </c>
      <c r="K117" s="88" t="s">
        <v>1310</v>
      </c>
      <c r="L117" s="404" t="s">
        <v>77</v>
      </c>
    </row>
    <row r="118" spans="2:12" x14ac:dyDescent="0.25">
      <c r="B118" s="403">
        <v>115</v>
      </c>
      <c r="C118" s="89">
        <v>42872</v>
      </c>
      <c r="D118" s="88" t="s">
        <v>160</v>
      </c>
      <c r="E118" s="88" t="s">
        <v>70</v>
      </c>
      <c r="F118" s="88">
        <v>3456389</v>
      </c>
      <c r="G118" s="90" t="s">
        <v>1353</v>
      </c>
      <c r="H118" s="91">
        <v>45000</v>
      </c>
      <c r="I118" s="91">
        <v>45000</v>
      </c>
      <c r="J118" s="94">
        <v>102736</v>
      </c>
      <c r="K118" s="88" t="s">
        <v>1310</v>
      </c>
      <c r="L118" s="404" t="s">
        <v>77</v>
      </c>
    </row>
    <row r="119" spans="2:12" x14ac:dyDescent="0.25">
      <c r="B119" s="403">
        <v>116</v>
      </c>
      <c r="C119" s="89">
        <v>42872</v>
      </c>
      <c r="D119" s="88" t="s">
        <v>160</v>
      </c>
      <c r="E119" s="88" t="s">
        <v>70</v>
      </c>
      <c r="F119" s="88">
        <v>3456387</v>
      </c>
      <c r="G119" s="90" t="s">
        <v>1572</v>
      </c>
      <c r="H119" s="91">
        <v>45000</v>
      </c>
      <c r="I119" s="91">
        <v>45000</v>
      </c>
      <c r="J119" s="94">
        <v>102737</v>
      </c>
      <c r="K119" s="88" t="s">
        <v>1310</v>
      </c>
      <c r="L119" s="404" t="s">
        <v>77</v>
      </c>
    </row>
    <row r="120" spans="2:12" x14ac:dyDescent="0.25">
      <c r="B120" s="403">
        <v>117</v>
      </c>
      <c r="C120" s="89">
        <v>42872</v>
      </c>
      <c r="D120" s="88" t="s">
        <v>1113</v>
      </c>
      <c r="E120" s="88" t="s">
        <v>70</v>
      </c>
      <c r="F120" s="88">
        <v>3456386</v>
      </c>
      <c r="G120" s="90" t="s">
        <v>1575</v>
      </c>
      <c r="H120" s="91">
        <v>45000</v>
      </c>
      <c r="I120" s="91">
        <v>45000</v>
      </c>
      <c r="J120" s="94">
        <v>102738</v>
      </c>
      <c r="K120" s="88" t="s">
        <v>1310</v>
      </c>
      <c r="L120" s="404" t="s">
        <v>77</v>
      </c>
    </row>
    <row r="121" spans="2:12" x14ac:dyDescent="0.25">
      <c r="B121" s="403">
        <v>118</v>
      </c>
      <c r="C121" s="89">
        <v>42872</v>
      </c>
      <c r="D121" s="88" t="s">
        <v>1113</v>
      </c>
      <c r="E121" s="88" t="s">
        <v>70</v>
      </c>
      <c r="F121" s="88">
        <v>3456385</v>
      </c>
      <c r="G121" s="90" t="s">
        <v>1489</v>
      </c>
      <c r="H121" s="91">
        <v>45000</v>
      </c>
      <c r="I121" s="91">
        <v>45000</v>
      </c>
      <c r="J121" s="94">
        <v>102739</v>
      </c>
      <c r="K121" s="88" t="s">
        <v>1310</v>
      </c>
      <c r="L121" s="404" t="s">
        <v>77</v>
      </c>
    </row>
    <row r="122" spans="2:12" x14ac:dyDescent="0.25">
      <c r="B122" s="403">
        <v>119</v>
      </c>
      <c r="C122" s="89">
        <v>42873</v>
      </c>
      <c r="D122" s="88" t="s">
        <v>1580</v>
      </c>
      <c r="E122" s="88" t="s">
        <v>70</v>
      </c>
      <c r="F122" s="88">
        <v>3456566</v>
      </c>
      <c r="G122" s="88" t="s">
        <v>1581</v>
      </c>
      <c r="H122" s="91">
        <v>40000</v>
      </c>
      <c r="I122" s="91">
        <v>40000</v>
      </c>
      <c r="J122" s="94">
        <v>100662</v>
      </c>
      <c r="K122" s="88" t="s">
        <v>1310</v>
      </c>
      <c r="L122" s="404" t="s">
        <v>77</v>
      </c>
    </row>
    <row r="123" spans="2:12" x14ac:dyDescent="0.25">
      <c r="B123" s="403">
        <v>120</v>
      </c>
      <c r="C123" s="89">
        <v>42873</v>
      </c>
      <c r="D123" s="88" t="s">
        <v>78</v>
      </c>
      <c r="E123" s="88" t="s">
        <v>70</v>
      </c>
      <c r="F123" s="88">
        <v>3456569</v>
      </c>
      <c r="G123" s="90" t="s">
        <v>1585</v>
      </c>
      <c r="H123" s="91">
        <v>33000</v>
      </c>
      <c r="I123" s="91">
        <v>33000</v>
      </c>
      <c r="J123" s="94">
        <v>100663</v>
      </c>
      <c r="K123" s="88" t="s">
        <v>1310</v>
      </c>
      <c r="L123" s="404" t="s">
        <v>77</v>
      </c>
    </row>
    <row r="124" spans="2:12" x14ac:dyDescent="0.25">
      <c r="B124" s="403">
        <v>121</v>
      </c>
      <c r="C124" s="89">
        <v>42873</v>
      </c>
      <c r="D124" s="88" t="s">
        <v>1580</v>
      </c>
      <c r="E124" s="88" t="s">
        <v>70</v>
      </c>
      <c r="F124" s="88">
        <v>3456567</v>
      </c>
      <c r="G124" s="90" t="s">
        <v>1506</v>
      </c>
      <c r="H124" s="91">
        <v>40000</v>
      </c>
      <c r="I124" s="91">
        <v>40000</v>
      </c>
      <c r="J124" s="94">
        <v>100664</v>
      </c>
      <c r="K124" s="88" t="s">
        <v>1310</v>
      </c>
      <c r="L124" s="404" t="s">
        <v>77</v>
      </c>
    </row>
    <row r="125" spans="2:12" x14ac:dyDescent="0.25">
      <c r="B125" s="403">
        <v>122</v>
      </c>
      <c r="C125" s="89">
        <v>42874</v>
      </c>
      <c r="D125" s="88" t="s">
        <v>1570</v>
      </c>
      <c r="E125" s="88" t="s">
        <v>70</v>
      </c>
      <c r="F125" s="88">
        <v>3456576</v>
      </c>
      <c r="G125" s="90" t="s">
        <v>1379</v>
      </c>
      <c r="H125" s="91">
        <v>40000</v>
      </c>
      <c r="I125" s="91">
        <v>40000</v>
      </c>
      <c r="J125" s="94">
        <v>102741</v>
      </c>
      <c r="K125" s="88" t="s">
        <v>1310</v>
      </c>
      <c r="L125" s="404" t="s">
        <v>77</v>
      </c>
    </row>
    <row r="126" spans="2:12" x14ac:dyDescent="0.25">
      <c r="B126" s="403">
        <v>123</v>
      </c>
      <c r="C126" s="89">
        <v>42874</v>
      </c>
      <c r="D126" s="88" t="s">
        <v>78</v>
      </c>
      <c r="E126" s="88" t="s">
        <v>70</v>
      </c>
      <c r="F126" s="88">
        <v>3456565</v>
      </c>
      <c r="G126" s="90" t="s">
        <v>1590</v>
      </c>
      <c r="H126" s="91">
        <v>33000</v>
      </c>
      <c r="I126" s="91">
        <v>33000</v>
      </c>
      <c r="J126" s="94">
        <v>102744</v>
      </c>
      <c r="K126" s="88" t="s">
        <v>1310</v>
      </c>
      <c r="L126" s="404" t="s">
        <v>77</v>
      </c>
    </row>
    <row r="127" spans="2:12" x14ac:dyDescent="0.25">
      <c r="B127" s="403">
        <v>124</v>
      </c>
      <c r="C127" s="89">
        <v>42874</v>
      </c>
      <c r="D127" s="88" t="s">
        <v>78</v>
      </c>
      <c r="E127" s="88" t="s">
        <v>70</v>
      </c>
      <c r="F127" s="88">
        <v>3456568</v>
      </c>
      <c r="G127" s="90" t="s">
        <v>1593</v>
      </c>
      <c r="H127" s="91">
        <v>33000</v>
      </c>
      <c r="I127" s="91">
        <v>33000</v>
      </c>
      <c r="J127" s="94">
        <v>102743</v>
      </c>
      <c r="K127" s="88" t="s">
        <v>1310</v>
      </c>
      <c r="L127" s="404" t="s">
        <v>77</v>
      </c>
    </row>
    <row r="128" spans="2:12" x14ac:dyDescent="0.25">
      <c r="B128" s="403">
        <v>125</v>
      </c>
      <c r="C128" s="89">
        <v>42874</v>
      </c>
      <c r="D128" s="88" t="s">
        <v>89</v>
      </c>
      <c r="E128" s="88" t="s">
        <v>70</v>
      </c>
      <c r="F128" s="88">
        <v>3456575</v>
      </c>
      <c r="G128" s="90" t="s">
        <v>90</v>
      </c>
      <c r="H128" s="91">
        <v>33000</v>
      </c>
      <c r="I128" s="91">
        <v>33000</v>
      </c>
      <c r="J128" s="94">
        <v>102740</v>
      </c>
      <c r="K128" s="88" t="s">
        <v>1310</v>
      </c>
      <c r="L128" s="404" t="s">
        <v>77</v>
      </c>
    </row>
    <row r="129" spans="2:12" x14ac:dyDescent="0.25">
      <c r="B129" s="403">
        <v>126</v>
      </c>
      <c r="C129" s="89">
        <v>42874</v>
      </c>
      <c r="D129" s="88" t="s">
        <v>1599</v>
      </c>
      <c r="E129" s="88" t="s">
        <v>70</v>
      </c>
      <c r="F129" s="88">
        <v>3456574</v>
      </c>
      <c r="G129" s="90" t="s">
        <v>1374</v>
      </c>
      <c r="H129" s="91">
        <v>40000</v>
      </c>
      <c r="I129" s="91">
        <v>40000</v>
      </c>
      <c r="J129" s="94">
        <v>102742</v>
      </c>
      <c r="K129" s="88" t="s">
        <v>1310</v>
      </c>
      <c r="L129" s="404" t="s">
        <v>77</v>
      </c>
    </row>
    <row r="130" spans="2:12" x14ac:dyDescent="0.25">
      <c r="B130" s="403">
        <v>127</v>
      </c>
      <c r="C130" s="89">
        <v>42874</v>
      </c>
      <c r="D130" s="88" t="s">
        <v>1539</v>
      </c>
      <c r="E130" s="88" t="s">
        <v>70</v>
      </c>
      <c r="F130" s="88">
        <v>3456570</v>
      </c>
      <c r="G130" s="90" t="s">
        <v>1393</v>
      </c>
      <c r="H130" s="91">
        <v>60000</v>
      </c>
      <c r="I130" s="91">
        <v>60000</v>
      </c>
      <c r="J130" s="94">
        <v>102747</v>
      </c>
      <c r="K130" s="88" t="s">
        <v>1310</v>
      </c>
      <c r="L130" s="404" t="s">
        <v>77</v>
      </c>
    </row>
    <row r="131" spans="2:12" x14ac:dyDescent="0.25">
      <c r="B131" s="403">
        <v>128</v>
      </c>
      <c r="C131" s="89">
        <v>42874</v>
      </c>
      <c r="D131" s="88" t="s">
        <v>1539</v>
      </c>
      <c r="E131" s="88" t="s">
        <v>70</v>
      </c>
      <c r="F131" s="88">
        <v>3456571</v>
      </c>
      <c r="G131" s="90" t="s">
        <v>1398</v>
      </c>
      <c r="H131" s="91">
        <v>54000</v>
      </c>
      <c r="I131" s="91">
        <v>54000</v>
      </c>
      <c r="J131" s="94">
        <v>102748</v>
      </c>
      <c r="K131" s="88" t="s">
        <v>1310</v>
      </c>
      <c r="L131" s="404" t="s">
        <v>77</v>
      </c>
    </row>
    <row r="132" spans="2:12" x14ac:dyDescent="0.25">
      <c r="B132" s="403">
        <v>129</v>
      </c>
      <c r="C132" s="89">
        <v>42874</v>
      </c>
      <c r="D132" s="88" t="s">
        <v>1539</v>
      </c>
      <c r="E132" s="88" t="s">
        <v>70</v>
      </c>
      <c r="F132" s="88">
        <v>3456572</v>
      </c>
      <c r="G132" s="90" t="s">
        <v>1400</v>
      </c>
      <c r="H132" s="91">
        <v>54000</v>
      </c>
      <c r="I132" s="91">
        <v>54000</v>
      </c>
      <c r="J132" s="94">
        <v>102746</v>
      </c>
      <c r="K132" s="88" t="s">
        <v>1310</v>
      </c>
      <c r="L132" s="404" t="s">
        <v>77</v>
      </c>
    </row>
    <row r="133" spans="2:12" x14ac:dyDescent="0.25">
      <c r="B133" s="403">
        <v>130</v>
      </c>
      <c r="C133" s="89">
        <v>42874</v>
      </c>
      <c r="D133" s="88" t="s">
        <v>1539</v>
      </c>
      <c r="E133" s="88" t="s">
        <v>70</v>
      </c>
      <c r="F133" s="88">
        <v>3456573</v>
      </c>
      <c r="G133" s="90" t="s">
        <v>1498</v>
      </c>
      <c r="H133" s="91">
        <v>54000</v>
      </c>
      <c r="I133" s="91">
        <v>54000</v>
      </c>
      <c r="J133" s="94">
        <v>102745</v>
      </c>
      <c r="K133" s="88" t="s">
        <v>1310</v>
      </c>
      <c r="L133" s="404" t="s">
        <v>77</v>
      </c>
    </row>
    <row r="134" spans="2:12" x14ac:dyDescent="0.25">
      <c r="B134" s="403">
        <v>131</v>
      </c>
      <c r="C134" s="89">
        <v>42874</v>
      </c>
      <c r="D134" s="88" t="s">
        <v>1539</v>
      </c>
      <c r="E134" s="88" t="s">
        <v>70</v>
      </c>
      <c r="F134" s="88">
        <v>3456577</v>
      </c>
      <c r="G134" s="90" t="s">
        <v>1501</v>
      </c>
      <c r="H134" s="91">
        <v>54000</v>
      </c>
      <c r="I134" s="91">
        <v>54000</v>
      </c>
      <c r="J134" s="94">
        <v>102749</v>
      </c>
      <c r="K134" s="88" t="s">
        <v>1310</v>
      </c>
      <c r="L134" s="404" t="s">
        <v>77</v>
      </c>
    </row>
    <row r="135" spans="2:12" x14ac:dyDescent="0.25">
      <c r="B135" s="403">
        <v>132</v>
      </c>
      <c r="C135" s="89">
        <v>42877</v>
      </c>
      <c r="D135" s="88" t="s">
        <v>1605</v>
      </c>
      <c r="E135" s="88" t="s">
        <v>70</v>
      </c>
      <c r="F135" s="88">
        <v>3456384</v>
      </c>
      <c r="G135" s="88" t="s">
        <v>1606</v>
      </c>
      <c r="H135" s="91">
        <v>45000</v>
      </c>
      <c r="I135" s="91">
        <v>45000</v>
      </c>
      <c r="J135" s="94">
        <v>102750</v>
      </c>
      <c r="K135" s="88" t="s">
        <v>1310</v>
      </c>
      <c r="L135" s="404" t="s">
        <v>77</v>
      </c>
    </row>
    <row r="136" spans="2:12" ht="15.75" thickBot="1" x14ac:dyDescent="0.3">
      <c r="B136" s="439">
        <v>133</v>
      </c>
      <c r="C136" s="440">
        <v>42881</v>
      </c>
      <c r="D136" s="441" t="s">
        <v>1539</v>
      </c>
      <c r="E136" s="441" t="s">
        <v>70</v>
      </c>
      <c r="F136" s="441">
        <v>3456376</v>
      </c>
      <c r="G136" s="442" t="s">
        <v>1608</v>
      </c>
      <c r="H136" s="443">
        <v>45000</v>
      </c>
      <c r="I136" s="443">
        <v>45000</v>
      </c>
      <c r="J136" s="444">
        <v>102251</v>
      </c>
      <c r="K136" s="441" t="s">
        <v>1310</v>
      </c>
      <c r="L136" s="445" t="s">
        <v>77</v>
      </c>
    </row>
    <row r="137" spans="2:12" x14ac:dyDescent="0.25">
      <c r="I137" s="438">
        <f>SUM(I4:I136)</f>
        <v>5469000</v>
      </c>
    </row>
    <row r="142" spans="2:12" ht="31.5" x14ac:dyDescent="0.25">
      <c r="B142" s="436"/>
      <c r="C142" s="575" t="s">
        <v>1609</v>
      </c>
      <c r="D142" s="575"/>
      <c r="E142" s="575"/>
      <c r="F142" s="575"/>
      <c r="G142" s="575"/>
      <c r="H142" s="575"/>
      <c r="I142" s="575"/>
      <c r="J142" s="436"/>
      <c r="K142" s="436"/>
      <c r="L142" s="436"/>
    </row>
  </sheetData>
  <mergeCells count="2">
    <mergeCell ref="C142:I142"/>
    <mergeCell ref="B2:L2"/>
  </mergeCells>
  <pageMargins left="0.7" right="0.7" top="0.75" bottom="0.75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9"/>
  <sheetViews>
    <sheetView tabSelected="1" topLeftCell="A3" zoomScale="59" zoomScaleNormal="59" workbookViewId="0">
      <selection activeCell="E17" sqref="E17"/>
    </sheetView>
  </sheetViews>
  <sheetFormatPr defaultRowHeight="15" x14ac:dyDescent="0.25"/>
  <cols>
    <col min="1" max="1" width="8.28515625" customWidth="1"/>
    <col min="2" max="2" width="16" customWidth="1"/>
    <col min="3" max="3" width="32.7109375" customWidth="1"/>
    <col min="4" max="4" width="23" customWidth="1"/>
    <col min="5" max="5" width="17.7109375" customWidth="1"/>
    <col min="6" max="6" width="16.28515625" customWidth="1"/>
    <col min="7" max="7" width="15.5703125" customWidth="1"/>
    <col min="8" max="8" width="23.28515625" style="502" customWidth="1"/>
    <col min="9" max="9" width="54.85546875" customWidth="1"/>
    <col min="10" max="10" width="45.42578125" customWidth="1"/>
    <col min="257" max="257" width="8.28515625" customWidth="1"/>
    <col min="258" max="258" width="16" customWidth="1"/>
    <col min="259" max="259" width="32.7109375" customWidth="1"/>
    <col min="260" max="260" width="23" customWidth="1"/>
    <col min="261" max="261" width="17.7109375" customWidth="1"/>
    <col min="262" max="262" width="16.28515625" customWidth="1"/>
    <col min="263" max="263" width="15.5703125" customWidth="1"/>
    <col min="264" max="264" width="30.42578125" customWidth="1"/>
    <col min="265" max="265" width="54.85546875" customWidth="1"/>
    <col min="266" max="266" width="45.42578125" customWidth="1"/>
    <col min="513" max="513" width="8.28515625" customWidth="1"/>
    <col min="514" max="514" width="16" customWidth="1"/>
    <col min="515" max="515" width="32.7109375" customWidth="1"/>
    <col min="516" max="516" width="23" customWidth="1"/>
    <col min="517" max="517" width="17.7109375" customWidth="1"/>
    <col min="518" max="518" width="16.28515625" customWidth="1"/>
    <col min="519" max="519" width="15.5703125" customWidth="1"/>
    <col min="520" max="520" width="30.42578125" customWidth="1"/>
    <col min="521" max="521" width="54.85546875" customWidth="1"/>
    <col min="522" max="522" width="45.42578125" customWidth="1"/>
    <col min="769" max="769" width="8.28515625" customWidth="1"/>
    <col min="770" max="770" width="16" customWidth="1"/>
    <col min="771" max="771" width="32.7109375" customWidth="1"/>
    <col min="772" max="772" width="23" customWidth="1"/>
    <col min="773" max="773" width="17.7109375" customWidth="1"/>
    <col min="774" max="774" width="16.28515625" customWidth="1"/>
    <col min="775" max="775" width="15.5703125" customWidth="1"/>
    <col min="776" max="776" width="30.42578125" customWidth="1"/>
    <col min="777" max="777" width="54.85546875" customWidth="1"/>
    <col min="778" max="778" width="45.42578125" customWidth="1"/>
    <col min="1025" max="1025" width="8.28515625" customWidth="1"/>
    <col min="1026" max="1026" width="16" customWidth="1"/>
    <col min="1027" max="1027" width="32.7109375" customWidth="1"/>
    <col min="1028" max="1028" width="23" customWidth="1"/>
    <col min="1029" max="1029" width="17.7109375" customWidth="1"/>
    <col min="1030" max="1030" width="16.28515625" customWidth="1"/>
    <col min="1031" max="1031" width="15.5703125" customWidth="1"/>
    <col min="1032" max="1032" width="30.42578125" customWidth="1"/>
    <col min="1033" max="1033" width="54.85546875" customWidth="1"/>
    <col min="1034" max="1034" width="45.42578125" customWidth="1"/>
    <col min="1281" max="1281" width="8.28515625" customWidth="1"/>
    <col min="1282" max="1282" width="16" customWidth="1"/>
    <col min="1283" max="1283" width="32.7109375" customWidth="1"/>
    <col min="1284" max="1284" width="23" customWidth="1"/>
    <col min="1285" max="1285" width="17.7109375" customWidth="1"/>
    <col min="1286" max="1286" width="16.28515625" customWidth="1"/>
    <col min="1287" max="1287" width="15.5703125" customWidth="1"/>
    <col min="1288" max="1288" width="30.42578125" customWidth="1"/>
    <col min="1289" max="1289" width="54.85546875" customWidth="1"/>
    <col min="1290" max="1290" width="45.42578125" customWidth="1"/>
    <col min="1537" max="1537" width="8.28515625" customWidth="1"/>
    <col min="1538" max="1538" width="16" customWidth="1"/>
    <col min="1539" max="1539" width="32.7109375" customWidth="1"/>
    <col min="1540" max="1540" width="23" customWidth="1"/>
    <col min="1541" max="1541" width="17.7109375" customWidth="1"/>
    <col min="1542" max="1542" width="16.28515625" customWidth="1"/>
    <col min="1543" max="1543" width="15.5703125" customWidth="1"/>
    <col min="1544" max="1544" width="30.42578125" customWidth="1"/>
    <col min="1545" max="1545" width="54.85546875" customWidth="1"/>
    <col min="1546" max="1546" width="45.42578125" customWidth="1"/>
    <col min="1793" max="1793" width="8.28515625" customWidth="1"/>
    <col min="1794" max="1794" width="16" customWidth="1"/>
    <col min="1795" max="1795" width="32.7109375" customWidth="1"/>
    <col min="1796" max="1796" width="23" customWidth="1"/>
    <col min="1797" max="1797" width="17.7109375" customWidth="1"/>
    <col min="1798" max="1798" width="16.28515625" customWidth="1"/>
    <col min="1799" max="1799" width="15.5703125" customWidth="1"/>
    <col min="1800" max="1800" width="30.42578125" customWidth="1"/>
    <col min="1801" max="1801" width="54.85546875" customWidth="1"/>
    <col min="1802" max="1802" width="45.42578125" customWidth="1"/>
    <col min="2049" max="2049" width="8.28515625" customWidth="1"/>
    <col min="2050" max="2050" width="16" customWidth="1"/>
    <col min="2051" max="2051" width="32.7109375" customWidth="1"/>
    <col min="2052" max="2052" width="23" customWidth="1"/>
    <col min="2053" max="2053" width="17.7109375" customWidth="1"/>
    <col min="2054" max="2054" width="16.28515625" customWidth="1"/>
    <col min="2055" max="2055" width="15.5703125" customWidth="1"/>
    <col min="2056" max="2056" width="30.42578125" customWidth="1"/>
    <col min="2057" max="2057" width="54.85546875" customWidth="1"/>
    <col min="2058" max="2058" width="45.42578125" customWidth="1"/>
    <col min="2305" max="2305" width="8.28515625" customWidth="1"/>
    <col min="2306" max="2306" width="16" customWidth="1"/>
    <col min="2307" max="2307" width="32.7109375" customWidth="1"/>
    <col min="2308" max="2308" width="23" customWidth="1"/>
    <col min="2309" max="2309" width="17.7109375" customWidth="1"/>
    <col min="2310" max="2310" width="16.28515625" customWidth="1"/>
    <col min="2311" max="2311" width="15.5703125" customWidth="1"/>
    <col min="2312" max="2312" width="30.42578125" customWidth="1"/>
    <col min="2313" max="2313" width="54.85546875" customWidth="1"/>
    <col min="2314" max="2314" width="45.42578125" customWidth="1"/>
    <col min="2561" max="2561" width="8.28515625" customWidth="1"/>
    <col min="2562" max="2562" width="16" customWidth="1"/>
    <col min="2563" max="2563" width="32.7109375" customWidth="1"/>
    <col min="2564" max="2564" width="23" customWidth="1"/>
    <col min="2565" max="2565" width="17.7109375" customWidth="1"/>
    <col min="2566" max="2566" width="16.28515625" customWidth="1"/>
    <col min="2567" max="2567" width="15.5703125" customWidth="1"/>
    <col min="2568" max="2568" width="30.42578125" customWidth="1"/>
    <col min="2569" max="2569" width="54.85546875" customWidth="1"/>
    <col min="2570" max="2570" width="45.42578125" customWidth="1"/>
    <col min="2817" max="2817" width="8.28515625" customWidth="1"/>
    <col min="2818" max="2818" width="16" customWidth="1"/>
    <col min="2819" max="2819" width="32.7109375" customWidth="1"/>
    <col min="2820" max="2820" width="23" customWidth="1"/>
    <col min="2821" max="2821" width="17.7109375" customWidth="1"/>
    <col min="2822" max="2822" width="16.28515625" customWidth="1"/>
    <col min="2823" max="2823" width="15.5703125" customWidth="1"/>
    <col min="2824" max="2824" width="30.42578125" customWidth="1"/>
    <col min="2825" max="2825" width="54.85546875" customWidth="1"/>
    <col min="2826" max="2826" width="45.42578125" customWidth="1"/>
    <col min="3073" max="3073" width="8.28515625" customWidth="1"/>
    <col min="3074" max="3074" width="16" customWidth="1"/>
    <col min="3075" max="3075" width="32.7109375" customWidth="1"/>
    <col min="3076" max="3076" width="23" customWidth="1"/>
    <col min="3077" max="3077" width="17.7109375" customWidth="1"/>
    <col min="3078" max="3078" width="16.28515625" customWidth="1"/>
    <col min="3079" max="3079" width="15.5703125" customWidth="1"/>
    <col min="3080" max="3080" width="30.42578125" customWidth="1"/>
    <col min="3081" max="3081" width="54.85546875" customWidth="1"/>
    <col min="3082" max="3082" width="45.42578125" customWidth="1"/>
    <col min="3329" max="3329" width="8.28515625" customWidth="1"/>
    <col min="3330" max="3330" width="16" customWidth="1"/>
    <col min="3331" max="3331" width="32.7109375" customWidth="1"/>
    <col min="3332" max="3332" width="23" customWidth="1"/>
    <col min="3333" max="3333" width="17.7109375" customWidth="1"/>
    <col min="3334" max="3334" width="16.28515625" customWidth="1"/>
    <col min="3335" max="3335" width="15.5703125" customWidth="1"/>
    <col min="3336" max="3336" width="30.42578125" customWidth="1"/>
    <col min="3337" max="3337" width="54.85546875" customWidth="1"/>
    <col min="3338" max="3338" width="45.42578125" customWidth="1"/>
    <col min="3585" max="3585" width="8.28515625" customWidth="1"/>
    <col min="3586" max="3586" width="16" customWidth="1"/>
    <col min="3587" max="3587" width="32.7109375" customWidth="1"/>
    <col min="3588" max="3588" width="23" customWidth="1"/>
    <col min="3589" max="3589" width="17.7109375" customWidth="1"/>
    <col min="3590" max="3590" width="16.28515625" customWidth="1"/>
    <col min="3591" max="3591" width="15.5703125" customWidth="1"/>
    <col min="3592" max="3592" width="30.42578125" customWidth="1"/>
    <col min="3593" max="3593" width="54.85546875" customWidth="1"/>
    <col min="3594" max="3594" width="45.42578125" customWidth="1"/>
    <col min="3841" max="3841" width="8.28515625" customWidth="1"/>
    <col min="3842" max="3842" width="16" customWidth="1"/>
    <col min="3843" max="3843" width="32.7109375" customWidth="1"/>
    <col min="3844" max="3844" width="23" customWidth="1"/>
    <col min="3845" max="3845" width="17.7109375" customWidth="1"/>
    <col min="3846" max="3846" width="16.28515625" customWidth="1"/>
    <col min="3847" max="3847" width="15.5703125" customWidth="1"/>
    <col min="3848" max="3848" width="30.42578125" customWidth="1"/>
    <col min="3849" max="3849" width="54.85546875" customWidth="1"/>
    <col min="3850" max="3850" width="45.42578125" customWidth="1"/>
    <col min="4097" max="4097" width="8.28515625" customWidth="1"/>
    <col min="4098" max="4098" width="16" customWidth="1"/>
    <col min="4099" max="4099" width="32.7109375" customWidth="1"/>
    <col min="4100" max="4100" width="23" customWidth="1"/>
    <col min="4101" max="4101" width="17.7109375" customWidth="1"/>
    <col min="4102" max="4102" width="16.28515625" customWidth="1"/>
    <col min="4103" max="4103" width="15.5703125" customWidth="1"/>
    <col min="4104" max="4104" width="30.42578125" customWidth="1"/>
    <col min="4105" max="4105" width="54.85546875" customWidth="1"/>
    <col min="4106" max="4106" width="45.42578125" customWidth="1"/>
    <col min="4353" max="4353" width="8.28515625" customWidth="1"/>
    <col min="4354" max="4354" width="16" customWidth="1"/>
    <col min="4355" max="4355" width="32.7109375" customWidth="1"/>
    <col min="4356" max="4356" width="23" customWidth="1"/>
    <col min="4357" max="4357" width="17.7109375" customWidth="1"/>
    <col min="4358" max="4358" width="16.28515625" customWidth="1"/>
    <col min="4359" max="4359" width="15.5703125" customWidth="1"/>
    <col min="4360" max="4360" width="30.42578125" customWidth="1"/>
    <col min="4361" max="4361" width="54.85546875" customWidth="1"/>
    <col min="4362" max="4362" width="45.42578125" customWidth="1"/>
    <col min="4609" max="4609" width="8.28515625" customWidth="1"/>
    <col min="4610" max="4610" width="16" customWidth="1"/>
    <col min="4611" max="4611" width="32.7109375" customWidth="1"/>
    <col min="4612" max="4612" width="23" customWidth="1"/>
    <col min="4613" max="4613" width="17.7109375" customWidth="1"/>
    <col min="4614" max="4614" width="16.28515625" customWidth="1"/>
    <col min="4615" max="4615" width="15.5703125" customWidth="1"/>
    <col min="4616" max="4616" width="30.42578125" customWidth="1"/>
    <col min="4617" max="4617" width="54.85546875" customWidth="1"/>
    <col min="4618" max="4618" width="45.42578125" customWidth="1"/>
    <col min="4865" max="4865" width="8.28515625" customWidth="1"/>
    <col min="4866" max="4866" width="16" customWidth="1"/>
    <col min="4867" max="4867" width="32.7109375" customWidth="1"/>
    <col min="4868" max="4868" width="23" customWidth="1"/>
    <col min="4869" max="4869" width="17.7109375" customWidth="1"/>
    <col min="4870" max="4870" width="16.28515625" customWidth="1"/>
    <col min="4871" max="4871" width="15.5703125" customWidth="1"/>
    <col min="4872" max="4872" width="30.42578125" customWidth="1"/>
    <col min="4873" max="4873" width="54.85546875" customWidth="1"/>
    <col min="4874" max="4874" width="45.42578125" customWidth="1"/>
    <col min="5121" max="5121" width="8.28515625" customWidth="1"/>
    <col min="5122" max="5122" width="16" customWidth="1"/>
    <col min="5123" max="5123" width="32.7109375" customWidth="1"/>
    <col min="5124" max="5124" width="23" customWidth="1"/>
    <col min="5125" max="5125" width="17.7109375" customWidth="1"/>
    <col min="5126" max="5126" width="16.28515625" customWidth="1"/>
    <col min="5127" max="5127" width="15.5703125" customWidth="1"/>
    <col min="5128" max="5128" width="30.42578125" customWidth="1"/>
    <col min="5129" max="5129" width="54.85546875" customWidth="1"/>
    <col min="5130" max="5130" width="45.42578125" customWidth="1"/>
    <col min="5377" max="5377" width="8.28515625" customWidth="1"/>
    <col min="5378" max="5378" width="16" customWidth="1"/>
    <col min="5379" max="5379" width="32.7109375" customWidth="1"/>
    <col min="5380" max="5380" width="23" customWidth="1"/>
    <col min="5381" max="5381" width="17.7109375" customWidth="1"/>
    <col min="5382" max="5382" width="16.28515625" customWidth="1"/>
    <col min="5383" max="5383" width="15.5703125" customWidth="1"/>
    <col min="5384" max="5384" width="30.42578125" customWidth="1"/>
    <col min="5385" max="5385" width="54.85546875" customWidth="1"/>
    <col min="5386" max="5386" width="45.42578125" customWidth="1"/>
    <col min="5633" max="5633" width="8.28515625" customWidth="1"/>
    <col min="5634" max="5634" width="16" customWidth="1"/>
    <col min="5635" max="5635" width="32.7109375" customWidth="1"/>
    <col min="5636" max="5636" width="23" customWidth="1"/>
    <col min="5637" max="5637" width="17.7109375" customWidth="1"/>
    <col min="5638" max="5638" width="16.28515625" customWidth="1"/>
    <col min="5639" max="5639" width="15.5703125" customWidth="1"/>
    <col min="5640" max="5640" width="30.42578125" customWidth="1"/>
    <col min="5641" max="5641" width="54.85546875" customWidth="1"/>
    <col min="5642" max="5642" width="45.42578125" customWidth="1"/>
    <col min="5889" max="5889" width="8.28515625" customWidth="1"/>
    <col min="5890" max="5890" width="16" customWidth="1"/>
    <col min="5891" max="5891" width="32.7109375" customWidth="1"/>
    <col min="5892" max="5892" width="23" customWidth="1"/>
    <col min="5893" max="5893" width="17.7109375" customWidth="1"/>
    <col min="5894" max="5894" width="16.28515625" customWidth="1"/>
    <col min="5895" max="5895" width="15.5703125" customWidth="1"/>
    <col min="5896" max="5896" width="30.42578125" customWidth="1"/>
    <col min="5897" max="5897" width="54.85546875" customWidth="1"/>
    <col min="5898" max="5898" width="45.42578125" customWidth="1"/>
    <col min="6145" max="6145" width="8.28515625" customWidth="1"/>
    <col min="6146" max="6146" width="16" customWidth="1"/>
    <col min="6147" max="6147" width="32.7109375" customWidth="1"/>
    <col min="6148" max="6148" width="23" customWidth="1"/>
    <col min="6149" max="6149" width="17.7109375" customWidth="1"/>
    <col min="6150" max="6150" width="16.28515625" customWidth="1"/>
    <col min="6151" max="6151" width="15.5703125" customWidth="1"/>
    <col min="6152" max="6152" width="30.42578125" customWidth="1"/>
    <col min="6153" max="6153" width="54.85546875" customWidth="1"/>
    <col min="6154" max="6154" width="45.42578125" customWidth="1"/>
    <col min="6401" max="6401" width="8.28515625" customWidth="1"/>
    <col min="6402" max="6402" width="16" customWidth="1"/>
    <col min="6403" max="6403" width="32.7109375" customWidth="1"/>
    <col min="6404" max="6404" width="23" customWidth="1"/>
    <col min="6405" max="6405" width="17.7109375" customWidth="1"/>
    <col min="6406" max="6406" width="16.28515625" customWidth="1"/>
    <col min="6407" max="6407" width="15.5703125" customWidth="1"/>
    <col min="6408" max="6408" width="30.42578125" customWidth="1"/>
    <col min="6409" max="6409" width="54.85546875" customWidth="1"/>
    <col min="6410" max="6410" width="45.42578125" customWidth="1"/>
    <col min="6657" max="6657" width="8.28515625" customWidth="1"/>
    <col min="6658" max="6658" width="16" customWidth="1"/>
    <col min="6659" max="6659" width="32.7109375" customWidth="1"/>
    <col min="6660" max="6660" width="23" customWidth="1"/>
    <col min="6661" max="6661" width="17.7109375" customWidth="1"/>
    <col min="6662" max="6662" width="16.28515625" customWidth="1"/>
    <col min="6663" max="6663" width="15.5703125" customWidth="1"/>
    <col min="6664" max="6664" width="30.42578125" customWidth="1"/>
    <col min="6665" max="6665" width="54.85546875" customWidth="1"/>
    <col min="6666" max="6666" width="45.42578125" customWidth="1"/>
    <col min="6913" max="6913" width="8.28515625" customWidth="1"/>
    <col min="6914" max="6914" width="16" customWidth="1"/>
    <col min="6915" max="6915" width="32.7109375" customWidth="1"/>
    <col min="6916" max="6916" width="23" customWidth="1"/>
    <col min="6917" max="6917" width="17.7109375" customWidth="1"/>
    <col min="6918" max="6918" width="16.28515625" customWidth="1"/>
    <col min="6919" max="6919" width="15.5703125" customWidth="1"/>
    <col min="6920" max="6920" width="30.42578125" customWidth="1"/>
    <col min="6921" max="6921" width="54.85546875" customWidth="1"/>
    <col min="6922" max="6922" width="45.42578125" customWidth="1"/>
    <col min="7169" max="7169" width="8.28515625" customWidth="1"/>
    <col min="7170" max="7170" width="16" customWidth="1"/>
    <col min="7171" max="7171" width="32.7109375" customWidth="1"/>
    <col min="7172" max="7172" width="23" customWidth="1"/>
    <col min="7173" max="7173" width="17.7109375" customWidth="1"/>
    <col min="7174" max="7174" width="16.28515625" customWidth="1"/>
    <col min="7175" max="7175" width="15.5703125" customWidth="1"/>
    <col min="7176" max="7176" width="30.42578125" customWidth="1"/>
    <col min="7177" max="7177" width="54.85546875" customWidth="1"/>
    <col min="7178" max="7178" width="45.42578125" customWidth="1"/>
    <col min="7425" max="7425" width="8.28515625" customWidth="1"/>
    <col min="7426" max="7426" width="16" customWidth="1"/>
    <col min="7427" max="7427" width="32.7109375" customWidth="1"/>
    <col min="7428" max="7428" width="23" customWidth="1"/>
    <col min="7429" max="7429" width="17.7109375" customWidth="1"/>
    <col min="7430" max="7430" width="16.28515625" customWidth="1"/>
    <col min="7431" max="7431" width="15.5703125" customWidth="1"/>
    <col min="7432" max="7432" width="30.42578125" customWidth="1"/>
    <col min="7433" max="7433" width="54.85546875" customWidth="1"/>
    <col min="7434" max="7434" width="45.42578125" customWidth="1"/>
    <col min="7681" max="7681" width="8.28515625" customWidth="1"/>
    <col min="7682" max="7682" width="16" customWidth="1"/>
    <col min="7683" max="7683" width="32.7109375" customWidth="1"/>
    <col min="7684" max="7684" width="23" customWidth="1"/>
    <col min="7685" max="7685" width="17.7109375" customWidth="1"/>
    <col min="7686" max="7686" width="16.28515625" customWidth="1"/>
    <col min="7687" max="7687" width="15.5703125" customWidth="1"/>
    <col min="7688" max="7688" width="30.42578125" customWidth="1"/>
    <col min="7689" max="7689" width="54.85546875" customWidth="1"/>
    <col min="7690" max="7690" width="45.42578125" customWidth="1"/>
    <col min="7937" max="7937" width="8.28515625" customWidth="1"/>
    <col min="7938" max="7938" width="16" customWidth="1"/>
    <col min="7939" max="7939" width="32.7109375" customWidth="1"/>
    <col min="7940" max="7940" width="23" customWidth="1"/>
    <col min="7941" max="7941" width="17.7109375" customWidth="1"/>
    <col min="7942" max="7942" width="16.28515625" customWidth="1"/>
    <col min="7943" max="7943" width="15.5703125" customWidth="1"/>
    <col min="7944" max="7944" width="30.42578125" customWidth="1"/>
    <col min="7945" max="7945" width="54.85546875" customWidth="1"/>
    <col min="7946" max="7946" width="45.42578125" customWidth="1"/>
    <col min="8193" max="8193" width="8.28515625" customWidth="1"/>
    <col min="8194" max="8194" width="16" customWidth="1"/>
    <col min="8195" max="8195" width="32.7109375" customWidth="1"/>
    <col min="8196" max="8196" width="23" customWidth="1"/>
    <col min="8197" max="8197" width="17.7109375" customWidth="1"/>
    <col min="8198" max="8198" width="16.28515625" customWidth="1"/>
    <col min="8199" max="8199" width="15.5703125" customWidth="1"/>
    <col min="8200" max="8200" width="30.42578125" customWidth="1"/>
    <col min="8201" max="8201" width="54.85546875" customWidth="1"/>
    <col min="8202" max="8202" width="45.42578125" customWidth="1"/>
    <col min="8449" max="8449" width="8.28515625" customWidth="1"/>
    <col min="8450" max="8450" width="16" customWidth="1"/>
    <col min="8451" max="8451" width="32.7109375" customWidth="1"/>
    <col min="8452" max="8452" width="23" customWidth="1"/>
    <col min="8453" max="8453" width="17.7109375" customWidth="1"/>
    <col min="8454" max="8454" width="16.28515625" customWidth="1"/>
    <col min="8455" max="8455" width="15.5703125" customWidth="1"/>
    <col min="8456" max="8456" width="30.42578125" customWidth="1"/>
    <col min="8457" max="8457" width="54.85546875" customWidth="1"/>
    <col min="8458" max="8458" width="45.42578125" customWidth="1"/>
    <col min="8705" max="8705" width="8.28515625" customWidth="1"/>
    <col min="8706" max="8706" width="16" customWidth="1"/>
    <col min="8707" max="8707" width="32.7109375" customWidth="1"/>
    <col min="8708" max="8708" width="23" customWidth="1"/>
    <col min="8709" max="8709" width="17.7109375" customWidth="1"/>
    <col min="8710" max="8710" width="16.28515625" customWidth="1"/>
    <col min="8711" max="8711" width="15.5703125" customWidth="1"/>
    <col min="8712" max="8712" width="30.42578125" customWidth="1"/>
    <col min="8713" max="8713" width="54.85546875" customWidth="1"/>
    <col min="8714" max="8714" width="45.42578125" customWidth="1"/>
    <col min="8961" max="8961" width="8.28515625" customWidth="1"/>
    <col min="8962" max="8962" width="16" customWidth="1"/>
    <col min="8963" max="8963" width="32.7109375" customWidth="1"/>
    <col min="8964" max="8964" width="23" customWidth="1"/>
    <col min="8965" max="8965" width="17.7109375" customWidth="1"/>
    <col min="8966" max="8966" width="16.28515625" customWidth="1"/>
    <col min="8967" max="8967" width="15.5703125" customWidth="1"/>
    <col min="8968" max="8968" width="30.42578125" customWidth="1"/>
    <col min="8969" max="8969" width="54.85546875" customWidth="1"/>
    <col min="8970" max="8970" width="45.42578125" customWidth="1"/>
    <col min="9217" max="9217" width="8.28515625" customWidth="1"/>
    <col min="9218" max="9218" width="16" customWidth="1"/>
    <col min="9219" max="9219" width="32.7109375" customWidth="1"/>
    <col min="9220" max="9220" width="23" customWidth="1"/>
    <col min="9221" max="9221" width="17.7109375" customWidth="1"/>
    <col min="9222" max="9222" width="16.28515625" customWidth="1"/>
    <col min="9223" max="9223" width="15.5703125" customWidth="1"/>
    <col min="9224" max="9224" width="30.42578125" customWidth="1"/>
    <col min="9225" max="9225" width="54.85546875" customWidth="1"/>
    <col min="9226" max="9226" width="45.42578125" customWidth="1"/>
    <col min="9473" max="9473" width="8.28515625" customWidth="1"/>
    <col min="9474" max="9474" width="16" customWidth="1"/>
    <col min="9475" max="9475" width="32.7109375" customWidth="1"/>
    <col min="9476" max="9476" width="23" customWidth="1"/>
    <col min="9477" max="9477" width="17.7109375" customWidth="1"/>
    <col min="9478" max="9478" width="16.28515625" customWidth="1"/>
    <col min="9479" max="9479" width="15.5703125" customWidth="1"/>
    <col min="9480" max="9480" width="30.42578125" customWidth="1"/>
    <col min="9481" max="9481" width="54.85546875" customWidth="1"/>
    <col min="9482" max="9482" width="45.42578125" customWidth="1"/>
    <col min="9729" max="9729" width="8.28515625" customWidth="1"/>
    <col min="9730" max="9730" width="16" customWidth="1"/>
    <col min="9731" max="9731" width="32.7109375" customWidth="1"/>
    <col min="9732" max="9732" width="23" customWidth="1"/>
    <col min="9733" max="9733" width="17.7109375" customWidth="1"/>
    <col min="9734" max="9734" width="16.28515625" customWidth="1"/>
    <col min="9735" max="9735" width="15.5703125" customWidth="1"/>
    <col min="9736" max="9736" width="30.42578125" customWidth="1"/>
    <col min="9737" max="9737" width="54.85546875" customWidth="1"/>
    <col min="9738" max="9738" width="45.42578125" customWidth="1"/>
    <col min="9985" max="9985" width="8.28515625" customWidth="1"/>
    <col min="9986" max="9986" width="16" customWidth="1"/>
    <col min="9987" max="9987" width="32.7109375" customWidth="1"/>
    <col min="9988" max="9988" width="23" customWidth="1"/>
    <col min="9989" max="9989" width="17.7109375" customWidth="1"/>
    <col min="9990" max="9990" width="16.28515625" customWidth="1"/>
    <col min="9991" max="9991" width="15.5703125" customWidth="1"/>
    <col min="9992" max="9992" width="30.42578125" customWidth="1"/>
    <col min="9993" max="9993" width="54.85546875" customWidth="1"/>
    <col min="9994" max="9994" width="45.42578125" customWidth="1"/>
    <col min="10241" max="10241" width="8.28515625" customWidth="1"/>
    <col min="10242" max="10242" width="16" customWidth="1"/>
    <col min="10243" max="10243" width="32.7109375" customWidth="1"/>
    <col min="10244" max="10244" width="23" customWidth="1"/>
    <col min="10245" max="10245" width="17.7109375" customWidth="1"/>
    <col min="10246" max="10246" width="16.28515625" customWidth="1"/>
    <col min="10247" max="10247" width="15.5703125" customWidth="1"/>
    <col min="10248" max="10248" width="30.42578125" customWidth="1"/>
    <col min="10249" max="10249" width="54.85546875" customWidth="1"/>
    <col min="10250" max="10250" width="45.42578125" customWidth="1"/>
    <col min="10497" max="10497" width="8.28515625" customWidth="1"/>
    <col min="10498" max="10498" width="16" customWidth="1"/>
    <col min="10499" max="10499" width="32.7109375" customWidth="1"/>
    <col min="10500" max="10500" width="23" customWidth="1"/>
    <col min="10501" max="10501" width="17.7109375" customWidth="1"/>
    <col min="10502" max="10502" width="16.28515625" customWidth="1"/>
    <col min="10503" max="10503" width="15.5703125" customWidth="1"/>
    <col min="10504" max="10504" width="30.42578125" customWidth="1"/>
    <col min="10505" max="10505" width="54.85546875" customWidth="1"/>
    <col min="10506" max="10506" width="45.42578125" customWidth="1"/>
    <col min="10753" max="10753" width="8.28515625" customWidth="1"/>
    <col min="10754" max="10754" width="16" customWidth="1"/>
    <col min="10755" max="10755" width="32.7109375" customWidth="1"/>
    <col min="10756" max="10756" width="23" customWidth="1"/>
    <col min="10757" max="10757" width="17.7109375" customWidth="1"/>
    <col min="10758" max="10758" width="16.28515625" customWidth="1"/>
    <col min="10759" max="10759" width="15.5703125" customWidth="1"/>
    <col min="10760" max="10760" width="30.42578125" customWidth="1"/>
    <col min="10761" max="10761" width="54.85546875" customWidth="1"/>
    <col min="10762" max="10762" width="45.42578125" customWidth="1"/>
    <col min="11009" max="11009" width="8.28515625" customWidth="1"/>
    <col min="11010" max="11010" width="16" customWidth="1"/>
    <col min="11011" max="11011" width="32.7109375" customWidth="1"/>
    <col min="11012" max="11012" width="23" customWidth="1"/>
    <col min="11013" max="11013" width="17.7109375" customWidth="1"/>
    <col min="11014" max="11014" width="16.28515625" customWidth="1"/>
    <col min="11015" max="11015" width="15.5703125" customWidth="1"/>
    <col min="11016" max="11016" width="30.42578125" customWidth="1"/>
    <col min="11017" max="11017" width="54.85546875" customWidth="1"/>
    <col min="11018" max="11018" width="45.42578125" customWidth="1"/>
    <col min="11265" max="11265" width="8.28515625" customWidth="1"/>
    <col min="11266" max="11266" width="16" customWidth="1"/>
    <col min="11267" max="11267" width="32.7109375" customWidth="1"/>
    <col min="11268" max="11268" width="23" customWidth="1"/>
    <col min="11269" max="11269" width="17.7109375" customWidth="1"/>
    <col min="11270" max="11270" width="16.28515625" customWidth="1"/>
    <col min="11271" max="11271" width="15.5703125" customWidth="1"/>
    <col min="11272" max="11272" width="30.42578125" customWidth="1"/>
    <col min="11273" max="11273" width="54.85546875" customWidth="1"/>
    <col min="11274" max="11274" width="45.42578125" customWidth="1"/>
    <col min="11521" max="11521" width="8.28515625" customWidth="1"/>
    <col min="11522" max="11522" width="16" customWidth="1"/>
    <col min="11523" max="11523" width="32.7109375" customWidth="1"/>
    <col min="11524" max="11524" width="23" customWidth="1"/>
    <col min="11525" max="11525" width="17.7109375" customWidth="1"/>
    <col min="11526" max="11526" width="16.28515625" customWidth="1"/>
    <col min="11527" max="11527" width="15.5703125" customWidth="1"/>
    <col min="11528" max="11528" width="30.42578125" customWidth="1"/>
    <col min="11529" max="11529" width="54.85546875" customWidth="1"/>
    <col min="11530" max="11530" width="45.42578125" customWidth="1"/>
    <col min="11777" max="11777" width="8.28515625" customWidth="1"/>
    <col min="11778" max="11778" width="16" customWidth="1"/>
    <col min="11779" max="11779" width="32.7109375" customWidth="1"/>
    <col min="11780" max="11780" width="23" customWidth="1"/>
    <col min="11781" max="11781" width="17.7109375" customWidth="1"/>
    <col min="11782" max="11782" width="16.28515625" customWidth="1"/>
    <col min="11783" max="11783" width="15.5703125" customWidth="1"/>
    <col min="11784" max="11784" width="30.42578125" customWidth="1"/>
    <col min="11785" max="11785" width="54.85546875" customWidth="1"/>
    <col min="11786" max="11786" width="45.42578125" customWidth="1"/>
    <col min="12033" max="12033" width="8.28515625" customWidth="1"/>
    <col min="12034" max="12034" width="16" customWidth="1"/>
    <col min="12035" max="12035" width="32.7109375" customWidth="1"/>
    <col min="12036" max="12036" width="23" customWidth="1"/>
    <col min="12037" max="12037" width="17.7109375" customWidth="1"/>
    <col min="12038" max="12038" width="16.28515625" customWidth="1"/>
    <col min="12039" max="12039" width="15.5703125" customWidth="1"/>
    <col min="12040" max="12040" width="30.42578125" customWidth="1"/>
    <col min="12041" max="12041" width="54.85546875" customWidth="1"/>
    <col min="12042" max="12042" width="45.42578125" customWidth="1"/>
    <col min="12289" max="12289" width="8.28515625" customWidth="1"/>
    <col min="12290" max="12290" width="16" customWidth="1"/>
    <col min="12291" max="12291" width="32.7109375" customWidth="1"/>
    <col min="12292" max="12292" width="23" customWidth="1"/>
    <col min="12293" max="12293" width="17.7109375" customWidth="1"/>
    <col min="12294" max="12294" width="16.28515625" customWidth="1"/>
    <col min="12295" max="12295" width="15.5703125" customWidth="1"/>
    <col min="12296" max="12296" width="30.42578125" customWidth="1"/>
    <col min="12297" max="12297" width="54.85546875" customWidth="1"/>
    <col min="12298" max="12298" width="45.42578125" customWidth="1"/>
    <col min="12545" max="12545" width="8.28515625" customWidth="1"/>
    <col min="12546" max="12546" width="16" customWidth="1"/>
    <col min="12547" max="12547" width="32.7109375" customWidth="1"/>
    <col min="12548" max="12548" width="23" customWidth="1"/>
    <col min="12549" max="12549" width="17.7109375" customWidth="1"/>
    <col min="12550" max="12550" width="16.28515625" customWidth="1"/>
    <col min="12551" max="12551" width="15.5703125" customWidth="1"/>
    <col min="12552" max="12552" width="30.42578125" customWidth="1"/>
    <col min="12553" max="12553" width="54.85546875" customWidth="1"/>
    <col min="12554" max="12554" width="45.42578125" customWidth="1"/>
    <col min="12801" max="12801" width="8.28515625" customWidth="1"/>
    <col min="12802" max="12802" width="16" customWidth="1"/>
    <col min="12803" max="12803" width="32.7109375" customWidth="1"/>
    <col min="12804" max="12804" width="23" customWidth="1"/>
    <col min="12805" max="12805" width="17.7109375" customWidth="1"/>
    <col min="12806" max="12806" width="16.28515625" customWidth="1"/>
    <col min="12807" max="12807" width="15.5703125" customWidth="1"/>
    <col min="12808" max="12808" width="30.42578125" customWidth="1"/>
    <col min="12809" max="12809" width="54.85546875" customWidth="1"/>
    <col min="12810" max="12810" width="45.42578125" customWidth="1"/>
    <col min="13057" max="13057" width="8.28515625" customWidth="1"/>
    <col min="13058" max="13058" width="16" customWidth="1"/>
    <col min="13059" max="13059" width="32.7109375" customWidth="1"/>
    <col min="13060" max="13060" width="23" customWidth="1"/>
    <col min="13061" max="13061" width="17.7109375" customWidth="1"/>
    <col min="13062" max="13062" width="16.28515625" customWidth="1"/>
    <col min="13063" max="13063" width="15.5703125" customWidth="1"/>
    <col min="13064" max="13064" width="30.42578125" customWidth="1"/>
    <col min="13065" max="13065" width="54.85546875" customWidth="1"/>
    <col min="13066" max="13066" width="45.42578125" customWidth="1"/>
    <col min="13313" max="13313" width="8.28515625" customWidth="1"/>
    <col min="13314" max="13314" width="16" customWidth="1"/>
    <col min="13315" max="13315" width="32.7109375" customWidth="1"/>
    <col min="13316" max="13316" width="23" customWidth="1"/>
    <col min="13317" max="13317" width="17.7109375" customWidth="1"/>
    <col min="13318" max="13318" width="16.28515625" customWidth="1"/>
    <col min="13319" max="13319" width="15.5703125" customWidth="1"/>
    <col min="13320" max="13320" width="30.42578125" customWidth="1"/>
    <col min="13321" max="13321" width="54.85546875" customWidth="1"/>
    <col min="13322" max="13322" width="45.42578125" customWidth="1"/>
    <col min="13569" max="13569" width="8.28515625" customWidth="1"/>
    <col min="13570" max="13570" width="16" customWidth="1"/>
    <col min="13571" max="13571" width="32.7109375" customWidth="1"/>
    <col min="13572" max="13572" width="23" customWidth="1"/>
    <col min="13573" max="13573" width="17.7109375" customWidth="1"/>
    <col min="13574" max="13574" width="16.28515625" customWidth="1"/>
    <col min="13575" max="13575" width="15.5703125" customWidth="1"/>
    <col min="13576" max="13576" width="30.42578125" customWidth="1"/>
    <col min="13577" max="13577" width="54.85546875" customWidth="1"/>
    <col min="13578" max="13578" width="45.42578125" customWidth="1"/>
    <col min="13825" max="13825" width="8.28515625" customWidth="1"/>
    <col min="13826" max="13826" width="16" customWidth="1"/>
    <col min="13827" max="13827" width="32.7109375" customWidth="1"/>
    <col min="13828" max="13828" width="23" customWidth="1"/>
    <col min="13829" max="13829" width="17.7109375" customWidth="1"/>
    <col min="13830" max="13830" width="16.28515625" customWidth="1"/>
    <col min="13831" max="13831" width="15.5703125" customWidth="1"/>
    <col min="13832" max="13832" width="30.42578125" customWidth="1"/>
    <col min="13833" max="13833" width="54.85546875" customWidth="1"/>
    <col min="13834" max="13834" width="45.42578125" customWidth="1"/>
    <col min="14081" max="14081" width="8.28515625" customWidth="1"/>
    <col min="14082" max="14082" width="16" customWidth="1"/>
    <col min="14083" max="14083" width="32.7109375" customWidth="1"/>
    <col min="14084" max="14084" width="23" customWidth="1"/>
    <col min="14085" max="14085" width="17.7109375" customWidth="1"/>
    <col min="14086" max="14086" width="16.28515625" customWidth="1"/>
    <col min="14087" max="14087" width="15.5703125" customWidth="1"/>
    <col min="14088" max="14088" width="30.42578125" customWidth="1"/>
    <col min="14089" max="14089" width="54.85546875" customWidth="1"/>
    <col min="14090" max="14090" width="45.42578125" customWidth="1"/>
    <col min="14337" max="14337" width="8.28515625" customWidth="1"/>
    <col min="14338" max="14338" width="16" customWidth="1"/>
    <col min="14339" max="14339" width="32.7109375" customWidth="1"/>
    <col min="14340" max="14340" width="23" customWidth="1"/>
    <col min="14341" max="14341" width="17.7109375" customWidth="1"/>
    <col min="14342" max="14342" width="16.28515625" customWidth="1"/>
    <col min="14343" max="14343" width="15.5703125" customWidth="1"/>
    <col min="14344" max="14344" width="30.42578125" customWidth="1"/>
    <col min="14345" max="14345" width="54.85546875" customWidth="1"/>
    <col min="14346" max="14346" width="45.42578125" customWidth="1"/>
    <col min="14593" max="14593" width="8.28515625" customWidth="1"/>
    <col min="14594" max="14594" width="16" customWidth="1"/>
    <col min="14595" max="14595" width="32.7109375" customWidth="1"/>
    <col min="14596" max="14596" width="23" customWidth="1"/>
    <col min="14597" max="14597" width="17.7109375" customWidth="1"/>
    <col min="14598" max="14598" width="16.28515625" customWidth="1"/>
    <col min="14599" max="14599" width="15.5703125" customWidth="1"/>
    <col min="14600" max="14600" width="30.42578125" customWidth="1"/>
    <col min="14601" max="14601" width="54.85546875" customWidth="1"/>
    <col min="14602" max="14602" width="45.42578125" customWidth="1"/>
    <col min="14849" max="14849" width="8.28515625" customWidth="1"/>
    <col min="14850" max="14850" width="16" customWidth="1"/>
    <col min="14851" max="14851" width="32.7109375" customWidth="1"/>
    <col min="14852" max="14852" width="23" customWidth="1"/>
    <col min="14853" max="14853" width="17.7109375" customWidth="1"/>
    <col min="14854" max="14854" width="16.28515625" customWidth="1"/>
    <col min="14855" max="14855" width="15.5703125" customWidth="1"/>
    <col min="14856" max="14856" width="30.42578125" customWidth="1"/>
    <col min="14857" max="14857" width="54.85546875" customWidth="1"/>
    <col min="14858" max="14858" width="45.42578125" customWidth="1"/>
    <col min="15105" max="15105" width="8.28515625" customWidth="1"/>
    <col min="15106" max="15106" width="16" customWidth="1"/>
    <col min="15107" max="15107" width="32.7109375" customWidth="1"/>
    <col min="15108" max="15108" width="23" customWidth="1"/>
    <col min="15109" max="15109" width="17.7109375" customWidth="1"/>
    <col min="15110" max="15110" width="16.28515625" customWidth="1"/>
    <col min="15111" max="15111" width="15.5703125" customWidth="1"/>
    <col min="15112" max="15112" width="30.42578125" customWidth="1"/>
    <col min="15113" max="15113" width="54.85546875" customWidth="1"/>
    <col min="15114" max="15114" width="45.42578125" customWidth="1"/>
    <col min="15361" max="15361" width="8.28515625" customWidth="1"/>
    <col min="15362" max="15362" width="16" customWidth="1"/>
    <col min="15363" max="15363" width="32.7109375" customWidth="1"/>
    <col min="15364" max="15364" width="23" customWidth="1"/>
    <col min="15365" max="15365" width="17.7109375" customWidth="1"/>
    <col min="15366" max="15366" width="16.28515625" customWidth="1"/>
    <col min="15367" max="15367" width="15.5703125" customWidth="1"/>
    <col min="15368" max="15368" width="30.42578125" customWidth="1"/>
    <col min="15369" max="15369" width="54.85546875" customWidth="1"/>
    <col min="15370" max="15370" width="45.42578125" customWidth="1"/>
    <col min="15617" max="15617" width="8.28515625" customWidth="1"/>
    <col min="15618" max="15618" width="16" customWidth="1"/>
    <col min="15619" max="15619" width="32.7109375" customWidth="1"/>
    <col min="15620" max="15620" width="23" customWidth="1"/>
    <col min="15621" max="15621" width="17.7109375" customWidth="1"/>
    <col min="15622" max="15622" width="16.28515625" customWidth="1"/>
    <col min="15623" max="15623" width="15.5703125" customWidth="1"/>
    <col min="15624" max="15624" width="30.42578125" customWidth="1"/>
    <col min="15625" max="15625" width="54.85546875" customWidth="1"/>
    <col min="15626" max="15626" width="45.42578125" customWidth="1"/>
    <col min="15873" max="15873" width="8.28515625" customWidth="1"/>
    <col min="15874" max="15874" width="16" customWidth="1"/>
    <col min="15875" max="15875" width="32.7109375" customWidth="1"/>
    <col min="15876" max="15876" width="23" customWidth="1"/>
    <col min="15877" max="15877" width="17.7109375" customWidth="1"/>
    <col min="15878" max="15878" width="16.28515625" customWidth="1"/>
    <col min="15879" max="15879" width="15.5703125" customWidth="1"/>
    <col min="15880" max="15880" width="30.42578125" customWidth="1"/>
    <col min="15881" max="15881" width="54.85546875" customWidth="1"/>
    <col min="15882" max="15882" width="45.42578125" customWidth="1"/>
    <col min="16129" max="16129" width="8.28515625" customWidth="1"/>
    <col min="16130" max="16130" width="16" customWidth="1"/>
    <col min="16131" max="16131" width="32.7109375" customWidth="1"/>
    <col min="16132" max="16132" width="23" customWidth="1"/>
    <col min="16133" max="16133" width="17.7109375" customWidth="1"/>
    <col min="16134" max="16134" width="16.28515625" customWidth="1"/>
    <col min="16135" max="16135" width="15.5703125" customWidth="1"/>
    <col min="16136" max="16136" width="30.42578125" customWidth="1"/>
    <col min="16137" max="16137" width="54.85546875" customWidth="1"/>
    <col min="16138" max="16138" width="45.42578125" customWidth="1"/>
  </cols>
  <sheetData>
    <row r="1" spans="1:10" ht="30" x14ac:dyDescent="0.4">
      <c r="A1" s="579" t="s">
        <v>193</v>
      </c>
      <c r="B1" s="579"/>
      <c r="C1" s="579"/>
      <c r="D1" s="579"/>
      <c r="E1" s="579"/>
      <c r="F1" s="579"/>
      <c r="G1" s="579"/>
      <c r="H1" s="579"/>
      <c r="I1" s="579"/>
      <c r="J1" s="579"/>
    </row>
    <row r="3" spans="1:10" s="115" customFormat="1" ht="62.25" customHeight="1" x14ac:dyDescent="0.3">
      <c r="A3" s="112" t="s">
        <v>2</v>
      </c>
      <c r="B3" s="113" t="s">
        <v>3</v>
      </c>
      <c r="C3" s="112" t="s">
        <v>194</v>
      </c>
      <c r="D3" s="112" t="s">
        <v>195</v>
      </c>
      <c r="E3" s="112" t="s">
        <v>196</v>
      </c>
      <c r="F3" s="114" t="s">
        <v>197</v>
      </c>
      <c r="G3" s="114" t="s">
        <v>198</v>
      </c>
      <c r="H3" s="497" t="s">
        <v>199</v>
      </c>
      <c r="I3" s="112" t="s">
        <v>10</v>
      </c>
      <c r="J3" s="112" t="s">
        <v>200</v>
      </c>
    </row>
    <row r="4" spans="1:10" x14ac:dyDescent="0.25">
      <c r="A4" s="116">
        <v>1</v>
      </c>
      <c r="B4" s="117">
        <v>42771</v>
      </c>
      <c r="C4" s="116" t="s">
        <v>201</v>
      </c>
      <c r="D4" s="116" t="s">
        <v>202</v>
      </c>
      <c r="E4" s="116">
        <v>3454816</v>
      </c>
      <c r="F4" s="116">
        <v>125110</v>
      </c>
      <c r="G4" s="116">
        <v>19025</v>
      </c>
      <c r="H4" s="498">
        <v>45000</v>
      </c>
      <c r="I4" s="116" t="s">
        <v>203</v>
      </c>
      <c r="J4" s="116" t="s">
        <v>204</v>
      </c>
    </row>
    <row r="5" spans="1:10" x14ac:dyDescent="0.25">
      <c r="A5" s="116">
        <v>2</v>
      </c>
      <c r="B5" s="117">
        <v>42771</v>
      </c>
      <c r="C5" s="116" t="s">
        <v>201</v>
      </c>
      <c r="D5" s="116" t="s">
        <v>205</v>
      </c>
      <c r="E5" s="116">
        <v>3454817</v>
      </c>
      <c r="F5" s="116">
        <v>125111</v>
      </c>
      <c r="G5" s="116">
        <v>19026</v>
      </c>
      <c r="H5" s="498">
        <v>45000</v>
      </c>
      <c r="I5" s="116" t="s">
        <v>203</v>
      </c>
      <c r="J5" s="116" t="s">
        <v>204</v>
      </c>
    </row>
    <row r="6" spans="1:10" x14ac:dyDescent="0.25">
      <c r="A6" s="116">
        <v>3</v>
      </c>
      <c r="B6" s="117">
        <v>42771</v>
      </c>
      <c r="C6" s="116" t="s">
        <v>206</v>
      </c>
      <c r="D6" s="116" t="s">
        <v>207</v>
      </c>
      <c r="E6" s="116">
        <v>3455018</v>
      </c>
      <c r="F6" s="116">
        <v>125109</v>
      </c>
      <c r="G6" s="116">
        <v>19027</v>
      </c>
      <c r="H6" s="498">
        <v>45000</v>
      </c>
      <c r="I6" s="116" t="s">
        <v>208</v>
      </c>
      <c r="J6" s="116"/>
    </row>
    <row r="7" spans="1:10" x14ac:dyDescent="0.25">
      <c r="A7" s="116">
        <v>4</v>
      </c>
      <c r="B7" s="117">
        <v>42771</v>
      </c>
      <c r="C7" s="116" t="s">
        <v>209</v>
      </c>
      <c r="D7" s="116" t="s">
        <v>210</v>
      </c>
      <c r="E7" s="116">
        <v>302819</v>
      </c>
      <c r="F7" s="116">
        <v>125113</v>
      </c>
      <c r="G7" s="116">
        <v>19028</v>
      </c>
      <c r="H7" s="498">
        <v>33000</v>
      </c>
      <c r="I7" s="116" t="s">
        <v>211</v>
      </c>
      <c r="J7" s="116" t="s">
        <v>212</v>
      </c>
    </row>
    <row r="8" spans="1:10" x14ac:dyDescent="0.25">
      <c r="A8" s="116">
        <v>5</v>
      </c>
      <c r="B8" s="117">
        <v>42771</v>
      </c>
      <c r="C8" s="116" t="s">
        <v>213</v>
      </c>
      <c r="D8" s="116" t="s">
        <v>214</v>
      </c>
      <c r="E8" s="116">
        <v>3454081</v>
      </c>
      <c r="F8" s="116">
        <v>124564</v>
      </c>
      <c r="G8" s="116">
        <v>19029</v>
      </c>
      <c r="H8" s="498">
        <v>45000</v>
      </c>
      <c r="I8" s="116" t="s">
        <v>215</v>
      </c>
      <c r="J8" s="116" t="s">
        <v>216</v>
      </c>
    </row>
    <row r="9" spans="1:10" x14ac:dyDescent="0.25">
      <c r="A9" s="116">
        <v>6</v>
      </c>
      <c r="B9" s="117">
        <v>42771</v>
      </c>
      <c r="C9" s="116" t="s">
        <v>213</v>
      </c>
      <c r="D9" s="116" t="s">
        <v>217</v>
      </c>
      <c r="E9" s="116">
        <v>3454080</v>
      </c>
      <c r="F9" s="116">
        <v>124565</v>
      </c>
      <c r="G9" s="116">
        <v>19030</v>
      </c>
      <c r="H9" s="498">
        <v>45000</v>
      </c>
      <c r="I9" s="116" t="s">
        <v>218</v>
      </c>
      <c r="J9" s="116" t="s">
        <v>216</v>
      </c>
    </row>
    <row r="10" spans="1:10" x14ac:dyDescent="0.25">
      <c r="A10" s="116">
        <v>7</v>
      </c>
      <c r="B10" s="117">
        <v>42771</v>
      </c>
      <c r="C10" s="116" t="s">
        <v>219</v>
      </c>
      <c r="D10" s="116" t="s">
        <v>220</v>
      </c>
      <c r="E10" s="116">
        <v>3454904</v>
      </c>
      <c r="F10" s="116">
        <v>125040</v>
      </c>
      <c r="G10" s="116">
        <v>19031</v>
      </c>
      <c r="H10" s="498">
        <v>33000</v>
      </c>
      <c r="I10" s="116" t="s">
        <v>221</v>
      </c>
      <c r="J10" s="116" t="s">
        <v>222</v>
      </c>
    </row>
    <row r="11" spans="1:10" x14ac:dyDescent="0.25">
      <c r="A11" s="116">
        <v>8</v>
      </c>
      <c r="B11" s="117">
        <v>42771</v>
      </c>
      <c r="C11" s="116" t="s">
        <v>223</v>
      </c>
      <c r="D11" s="116" t="s">
        <v>224</v>
      </c>
      <c r="E11" s="116">
        <v>3454909</v>
      </c>
      <c r="F11" s="116">
        <v>125108</v>
      </c>
      <c r="G11" s="116">
        <v>19032</v>
      </c>
      <c r="H11" s="498">
        <v>33000</v>
      </c>
      <c r="I11" s="116" t="s">
        <v>221</v>
      </c>
      <c r="J11" s="116" t="s">
        <v>225</v>
      </c>
    </row>
    <row r="12" spans="1:10" x14ac:dyDescent="0.25">
      <c r="A12" s="116">
        <v>9</v>
      </c>
      <c r="B12" s="117">
        <v>42771</v>
      </c>
      <c r="C12" s="116" t="s">
        <v>219</v>
      </c>
      <c r="D12" s="116" t="s">
        <v>226</v>
      </c>
      <c r="E12" s="116">
        <v>3454905</v>
      </c>
      <c r="F12" s="116">
        <v>125035</v>
      </c>
      <c r="G12" s="116">
        <v>19033</v>
      </c>
      <c r="H12" s="498">
        <v>33000</v>
      </c>
      <c r="I12" s="116" t="s">
        <v>221</v>
      </c>
      <c r="J12" s="116"/>
    </row>
    <row r="13" spans="1:10" x14ac:dyDescent="0.25">
      <c r="A13" s="116">
        <v>10</v>
      </c>
      <c r="B13" s="117">
        <v>42771</v>
      </c>
      <c r="C13" s="116" t="s">
        <v>219</v>
      </c>
      <c r="D13" s="116" t="s">
        <v>227</v>
      </c>
      <c r="E13" s="116">
        <v>3454903</v>
      </c>
      <c r="F13" s="116">
        <v>125041</v>
      </c>
      <c r="G13" s="116">
        <v>19034</v>
      </c>
      <c r="H13" s="498">
        <v>33000</v>
      </c>
      <c r="I13" s="116" t="s">
        <v>221</v>
      </c>
      <c r="J13" s="116" t="s">
        <v>228</v>
      </c>
    </row>
    <row r="14" spans="1:10" x14ac:dyDescent="0.25">
      <c r="A14" s="116">
        <v>11</v>
      </c>
      <c r="B14" s="117">
        <v>42771</v>
      </c>
      <c r="C14" s="116" t="s">
        <v>223</v>
      </c>
      <c r="D14" s="116" t="s">
        <v>229</v>
      </c>
      <c r="E14" s="116">
        <v>3454911</v>
      </c>
      <c r="F14" s="116">
        <v>125033</v>
      </c>
      <c r="G14" s="116">
        <v>19035</v>
      </c>
      <c r="H14" s="498">
        <v>33000</v>
      </c>
      <c r="I14" s="116" t="s">
        <v>221</v>
      </c>
      <c r="J14" s="116" t="s">
        <v>230</v>
      </c>
    </row>
    <row r="15" spans="1:10" x14ac:dyDescent="0.25">
      <c r="A15" s="116">
        <v>12</v>
      </c>
      <c r="B15" s="117">
        <v>42771</v>
      </c>
      <c r="C15" s="116" t="s">
        <v>231</v>
      </c>
      <c r="D15" s="116" t="s">
        <v>232</v>
      </c>
      <c r="E15" s="116">
        <v>3454943</v>
      </c>
      <c r="F15" s="116">
        <v>125030</v>
      </c>
      <c r="G15" s="116">
        <v>19036</v>
      </c>
      <c r="H15" s="498">
        <v>33000</v>
      </c>
      <c r="I15" s="116" t="s">
        <v>221</v>
      </c>
      <c r="J15" s="116" t="s">
        <v>233</v>
      </c>
    </row>
    <row r="16" spans="1:10" x14ac:dyDescent="0.25">
      <c r="A16" s="116">
        <v>13</v>
      </c>
      <c r="B16" s="117">
        <v>42771</v>
      </c>
      <c r="C16" s="116" t="s">
        <v>234</v>
      </c>
      <c r="D16" s="116" t="s">
        <v>235</v>
      </c>
      <c r="E16" s="116">
        <v>3454927</v>
      </c>
      <c r="F16" s="116">
        <v>125031</v>
      </c>
      <c r="G16" s="116">
        <v>19037</v>
      </c>
      <c r="H16" s="498">
        <v>33000</v>
      </c>
      <c r="I16" s="116" t="s">
        <v>221</v>
      </c>
      <c r="J16" s="116" t="s">
        <v>236</v>
      </c>
    </row>
    <row r="17" spans="1:10" x14ac:dyDescent="0.25">
      <c r="A17" s="116">
        <v>14</v>
      </c>
      <c r="B17" s="117">
        <v>42771</v>
      </c>
      <c r="C17" s="116" t="s">
        <v>237</v>
      </c>
      <c r="D17" s="116" t="s">
        <v>238</v>
      </c>
      <c r="E17" s="116">
        <v>3454922</v>
      </c>
      <c r="F17" s="116">
        <v>125039</v>
      </c>
      <c r="G17" s="116">
        <v>19038</v>
      </c>
      <c r="H17" s="498">
        <v>33000</v>
      </c>
      <c r="I17" s="116" t="s">
        <v>239</v>
      </c>
      <c r="J17" s="116" t="s">
        <v>240</v>
      </c>
    </row>
    <row r="18" spans="1:10" x14ac:dyDescent="0.25">
      <c r="A18" s="116">
        <v>15</v>
      </c>
      <c r="B18" s="117">
        <v>42771</v>
      </c>
      <c r="C18" s="116" t="s">
        <v>241</v>
      </c>
      <c r="D18" s="116" t="s">
        <v>242</v>
      </c>
      <c r="E18" s="116">
        <v>3454942</v>
      </c>
      <c r="F18" s="116">
        <v>124924</v>
      </c>
      <c r="G18" s="116">
        <v>19039</v>
      </c>
      <c r="H18" s="498">
        <v>33000</v>
      </c>
      <c r="I18" s="116" t="s">
        <v>221</v>
      </c>
      <c r="J18" s="116" t="s">
        <v>243</v>
      </c>
    </row>
    <row r="19" spans="1:10" x14ac:dyDescent="0.25">
      <c r="A19" s="116"/>
      <c r="B19" s="116"/>
      <c r="C19" s="116"/>
      <c r="D19" s="116"/>
      <c r="E19" s="116"/>
      <c r="F19" s="116"/>
      <c r="G19" s="116"/>
      <c r="H19" s="499">
        <f>SUM(H4:H18)</f>
        <v>555000</v>
      </c>
      <c r="I19" s="78"/>
      <c r="J19" s="78"/>
    </row>
    <row r="21" spans="1:10" x14ac:dyDescent="0.25">
      <c r="A21" s="116">
        <v>1</v>
      </c>
      <c r="B21" s="117">
        <v>42952</v>
      </c>
      <c r="C21" s="116" t="s">
        <v>244</v>
      </c>
      <c r="D21" s="116" t="s">
        <v>245</v>
      </c>
      <c r="E21" s="116">
        <v>3454924</v>
      </c>
      <c r="F21" s="116">
        <v>125659</v>
      </c>
      <c r="G21" s="116">
        <v>19040</v>
      </c>
      <c r="H21" s="498">
        <v>33000</v>
      </c>
      <c r="I21" s="116" t="s">
        <v>246</v>
      </c>
      <c r="J21" s="116" t="s">
        <v>247</v>
      </c>
    </row>
    <row r="22" spans="1:10" x14ac:dyDescent="0.25">
      <c r="A22" s="116">
        <v>2</v>
      </c>
      <c r="B22" s="117">
        <v>42952</v>
      </c>
      <c r="C22" s="116" t="s">
        <v>248</v>
      </c>
      <c r="D22" s="116" t="s">
        <v>249</v>
      </c>
      <c r="E22" s="116">
        <v>3454949</v>
      </c>
      <c r="F22" s="116">
        <v>125687</v>
      </c>
      <c r="G22" s="116">
        <v>19041</v>
      </c>
      <c r="H22" s="498">
        <v>33000</v>
      </c>
      <c r="I22" s="116" t="s">
        <v>221</v>
      </c>
      <c r="J22" s="116" t="s">
        <v>250</v>
      </c>
    </row>
    <row r="23" spans="1:10" x14ac:dyDescent="0.25">
      <c r="A23" s="116">
        <v>3</v>
      </c>
      <c r="B23" s="117">
        <v>42952</v>
      </c>
      <c r="C23" s="116" t="s">
        <v>244</v>
      </c>
      <c r="D23" s="116" t="s">
        <v>251</v>
      </c>
      <c r="E23" s="116">
        <v>3454923</v>
      </c>
      <c r="F23" s="116">
        <v>125658</v>
      </c>
      <c r="G23" s="116">
        <v>19042</v>
      </c>
      <c r="H23" s="498">
        <v>33000</v>
      </c>
      <c r="I23" s="116" t="s">
        <v>246</v>
      </c>
      <c r="J23" s="116" t="s">
        <v>247</v>
      </c>
    </row>
    <row r="24" spans="1:10" x14ac:dyDescent="0.25">
      <c r="A24" s="116">
        <v>4</v>
      </c>
      <c r="B24" s="117">
        <v>42952</v>
      </c>
      <c r="C24" s="116" t="s">
        <v>252</v>
      </c>
      <c r="D24" s="116" t="s">
        <v>253</v>
      </c>
      <c r="E24" s="116">
        <v>3454916</v>
      </c>
      <c r="F24" s="116">
        <v>125684</v>
      </c>
      <c r="G24" s="116">
        <v>19043</v>
      </c>
      <c r="H24" s="498">
        <v>33000</v>
      </c>
      <c r="I24" s="116" t="s">
        <v>221</v>
      </c>
      <c r="J24" s="116" t="s">
        <v>254</v>
      </c>
    </row>
    <row r="25" spans="1:10" x14ac:dyDescent="0.25">
      <c r="A25" s="116">
        <v>5</v>
      </c>
      <c r="B25" s="117">
        <v>42952</v>
      </c>
      <c r="C25" s="116" t="s">
        <v>255</v>
      </c>
      <c r="D25" s="116" t="s">
        <v>256</v>
      </c>
      <c r="E25" s="116">
        <v>3454990</v>
      </c>
      <c r="F25" s="116">
        <v>125685</v>
      </c>
      <c r="G25" s="116">
        <v>19044</v>
      </c>
      <c r="H25" s="498">
        <v>33000</v>
      </c>
      <c r="I25" s="116" t="s">
        <v>257</v>
      </c>
      <c r="J25" s="116" t="s">
        <v>258</v>
      </c>
    </row>
    <row r="26" spans="1:10" x14ac:dyDescent="0.25">
      <c r="A26" s="116">
        <v>6</v>
      </c>
      <c r="B26" s="117">
        <v>42952</v>
      </c>
      <c r="C26" s="116" t="s">
        <v>252</v>
      </c>
      <c r="D26" s="116" t="s">
        <v>259</v>
      </c>
      <c r="E26" s="116">
        <v>3454915</v>
      </c>
      <c r="F26" s="116">
        <v>125683</v>
      </c>
      <c r="G26" s="116">
        <v>19045</v>
      </c>
      <c r="H26" s="498">
        <v>33000</v>
      </c>
      <c r="I26" s="116" t="s">
        <v>221</v>
      </c>
      <c r="J26" s="116" t="s">
        <v>254</v>
      </c>
    </row>
    <row r="27" spans="1:10" x14ac:dyDescent="0.25">
      <c r="A27" s="116">
        <v>7</v>
      </c>
      <c r="B27" s="117">
        <v>42952</v>
      </c>
      <c r="C27" s="116" t="s">
        <v>260</v>
      </c>
      <c r="D27" s="116" t="s">
        <v>261</v>
      </c>
      <c r="E27" s="116">
        <v>3454928</v>
      </c>
      <c r="F27" s="116">
        <v>125686</v>
      </c>
      <c r="G27" s="116">
        <v>19046</v>
      </c>
      <c r="H27" s="498">
        <v>33000</v>
      </c>
      <c r="I27" s="116" t="s">
        <v>262</v>
      </c>
      <c r="J27" s="116" t="s">
        <v>263</v>
      </c>
    </row>
    <row r="28" spans="1:10" x14ac:dyDescent="0.25">
      <c r="A28" s="116">
        <v>8</v>
      </c>
      <c r="B28" s="117">
        <v>42952</v>
      </c>
      <c r="C28" s="116" t="s">
        <v>264</v>
      </c>
      <c r="D28" s="116" t="s">
        <v>265</v>
      </c>
      <c r="E28" s="116">
        <v>3455019</v>
      </c>
      <c r="F28" s="116">
        <v>125688</v>
      </c>
      <c r="G28" s="116">
        <v>19047</v>
      </c>
      <c r="H28" s="498">
        <v>45000</v>
      </c>
      <c r="I28" s="116" t="s">
        <v>266</v>
      </c>
      <c r="J28" s="116" t="s">
        <v>267</v>
      </c>
    </row>
    <row r="29" spans="1:10" x14ac:dyDescent="0.25">
      <c r="A29" s="116"/>
      <c r="B29" s="116"/>
      <c r="C29" s="116"/>
      <c r="D29" s="116"/>
      <c r="E29" s="116"/>
      <c r="F29" s="116"/>
      <c r="G29" s="116"/>
      <c r="H29" s="499">
        <f>SUM(H21:H28)</f>
        <v>276000</v>
      </c>
      <c r="I29" s="78"/>
      <c r="J29" s="78"/>
    </row>
    <row r="30" spans="1:10" x14ac:dyDescent="0.25">
      <c r="A30" s="116"/>
      <c r="B30" s="116"/>
      <c r="C30" s="116"/>
      <c r="D30" s="116"/>
      <c r="E30" s="116"/>
      <c r="F30" s="116"/>
      <c r="G30" s="116"/>
      <c r="H30" s="498"/>
      <c r="I30" s="116"/>
      <c r="J30" s="116"/>
    </row>
    <row r="31" spans="1:10" x14ac:dyDescent="0.25">
      <c r="A31" s="116">
        <v>1</v>
      </c>
      <c r="B31" s="117">
        <v>43044</v>
      </c>
      <c r="C31" s="116" t="s">
        <v>268</v>
      </c>
      <c r="D31" s="116" t="s">
        <v>269</v>
      </c>
      <c r="E31" s="116">
        <v>3454933</v>
      </c>
      <c r="F31" s="116">
        <v>126047</v>
      </c>
      <c r="G31" s="116">
        <v>19048</v>
      </c>
      <c r="H31" s="498">
        <v>40000</v>
      </c>
      <c r="I31" s="116" t="s">
        <v>215</v>
      </c>
      <c r="J31" s="116" t="s">
        <v>270</v>
      </c>
    </row>
    <row r="32" spans="1:10" x14ac:dyDescent="0.25">
      <c r="A32" s="116">
        <v>2</v>
      </c>
      <c r="B32" s="117">
        <v>43044</v>
      </c>
      <c r="C32" s="116" t="s">
        <v>271</v>
      </c>
      <c r="D32" s="116" t="s">
        <v>272</v>
      </c>
      <c r="E32" s="116">
        <v>3454979</v>
      </c>
      <c r="F32" s="116">
        <v>125972</v>
      </c>
      <c r="G32" s="116">
        <v>19049</v>
      </c>
      <c r="H32" s="498">
        <v>45000</v>
      </c>
      <c r="I32" s="116" t="s">
        <v>266</v>
      </c>
      <c r="J32" s="116" t="s">
        <v>267</v>
      </c>
    </row>
    <row r="33" spans="1:10" x14ac:dyDescent="0.25">
      <c r="A33" s="116">
        <v>3</v>
      </c>
      <c r="B33" s="117">
        <v>43044</v>
      </c>
      <c r="C33" s="116" t="s">
        <v>223</v>
      </c>
      <c r="D33" s="116" t="s">
        <v>273</v>
      </c>
      <c r="E33" s="116">
        <v>3454912</v>
      </c>
      <c r="F33" s="116">
        <v>126043</v>
      </c>
      <c r="G33" s="116">
        <v>19050</v>
      </c>
      <c r="H33" s="498">
        <v>33000</v>
      </c>
      <c r="I33" s="116" t="s">
        <v>246</v>
      </c>
      <c r="J33" s="116" t="s">
        <v>274</v>
      </c>
    </row>
    <row r="34" spans="1:10" x14ac:dyDescent="0.25">
      <c r="A34" s="116">
        <v>4</v>
      </c>
      <c r="B34" s="117">
        <v>43044</v>
      </c>
      <c r="C34" s="116" t="s">
        <v>260</v>
      </c>
      <c r="D34" s="116" t="s">
        <v>275</v>
      </c>
      <c r="E34" s="116">
        <v>3454926</v>
      </c>
      <c r="F34" s="116">
        <v>126039</v>
      </c>
      <c r="G34" s="116">
        <v>19052</v>
      </c>
      <c r="H34" s="498">
        <v>33000</v>
      </c>
      <c r="I34" s="116" t="s">
        <v>221</v>
      </c>
      <c r="J34" s="116"/>
    </row>
    <row r="35" spans="1:10" x14ac:dyDescent="0.25">
      <c r="A35" s="116">
        <v>5</v>
      </c>
      <c r="B35" s="117">
        <v>43044</v>
      </c>
      <c r="C35" s="116" t="s">
        <v>276</v>
      </c>
      <c r="D35" s="116" t="s">
        <v>277</v>
      </c>
      <c r="E35" s="116">
        <v>3454917</v>
      </c>
      <c r="F35" s="116">
        <v>126041</v>
      </c>
      <c r="G35" s="116">
        <v>19053</v>
      </c>
      <c r="H35" s="498">
        <v>33000</v>
      </c>
      <c r="I35" s="116" t="s">
        <v>221</v>
      </c>
      <c r="J35" s="116" t="s">
        <v>247</v>
      </c>
    </row>
    <row r="36" spans="1:10" x14ac:dyDescent="0.25">
      <c r="A36" s="116">
        <v>6</v>
      </c>
      <c r="B36" s="117">
        <v>43044</v>
      </c>
      <c r="C36" s="116" t="s">
        <v>231</v>
      </c>
      <c r="D36" s="116" t="s">
        <v>278</v>
      </c>
      <c r="E36" s="116">
        <v>3454944</v>
      </c>
      <c r="F36" s="116">
        <v>126040</v>
      </c>
      <c r="G36" s="116">
        <v>19051</v>
      </c>
      <c r="H36" s="498">
        <v>33000</v>
      </c>
      <c r="I36" s="116" t="s">
        <v>221</v>
      </c>
      <c r="J36" s="116" t="s">
        <v>233</v>
      </c>
    </row>
    <row r="37" spans="1:10" x14ac:dyDescent="0.25">
      <c r="A37" s="116">
        <v>7</v>
      </c>
      <c r="B37" s="117">
        <v>43044</v>
      </c>
      <c r="C37" s="116" t="s">
        <v>271</v>
      </c>
      <c r="D37" s="116" t="s">
        <v>279</v>
      </c>
      <c r="E37" s="116">
        <v>3454992</v>
      </c>
      <c r="F37" s="116">
        <v>125971</v>
      </c>
      <c r="G37" s="116">
        <v>19054</v>
      </c>
      <c r="H37" s="498">
        <v>45000</v>
      </c>
      <c r="I37" s="116" t="s">
        <v>280</v>
      </c>
      <c r="J37" s="116" t="s">
        <v>281</v>
      </c>
    </row>
    <row r="38" spans="1:10" x14ac:dyDescent="0.25">
      <c r="A38" s="116">
        <v>8</v>
      </c>
      <c r="B38" s="117">
        <v>43044</v>
      </c>
      <c r="C38" s="116" t="s">
        <v>282</v>
      </c>
      <c r="D38" s="116" t="s">
        <v>283</v>
      </c>
      <c r="E38" s="116">
        <v>3454940</v>
      </c>
      <c r="F38" s="116">
        <v>126046</v>
      </c>
      <c r="G38" s="116">
        <v>19055</v>
      </c>
      <c r="H38" s="498">
        <v>45000</v>
      </c>
      <c r="I38" s="116" t="s">
        <v>284</v>
      </c>
      <c r="J38" s="116" t="s">
        <v>285</v>
      </c>
    </row>
    <row r="39" spans="1:10" x14ac:dyDescent="0.25">
      <c r="A39" s="116">
        <v>9</v>
      </c>
      <c r="B39" s="117">
        <v>43044</v>
      </c>
      <c r="C39" s="116" t="s">
        <v>286</v>
      </c>
      <c r="D39" s="116" t="s">
        <v>287</v>
      </c>
      <c r="E39" s="116">
        <v>3454936</v>
      </c>
      <c r="F39" s="116">
        <v>126045</v>
      </c>
      <c r="G39" s="116">
        <v>19056</v>
      </c>
      <c r="H39" s="498">
        <v>45000</v>
      </c>
      <c r="I39" s="116" t="s">
        <v>288</v>
      </c>
      <c r="J39" s="116" t="s">
        <v>289</v>
      </c>
    </row>
    <row r="40" spans="1:10" x14ac:dyDescent="0.25">
      <c r="A40" s="116"/>
      <c r="B40" s="116"/>
      <c r="C40" s="116"/>
      <c r="D40" s="116"/>
      <c r="E40" s="116"/>
      <c r="F40" s="116"/>
      <c r="G40" s="116"/>
      <c r="H40" s="499">
        <f>SUM(H31:H39)</f>
        <v>352000</v>
      </c>
      <c r="I40" s="78"/>
      <c r="J40" s="78"/>
    </row>
    <row r="41" spans="1:10" x14ac:dyDescent="0.25">
      <c r="A41" s="116"/>
      <c r="B41" s="116"/>
      <c r="C41" s="116"/>
      <c r="D41" s="116"/>
      <c r="E41" s="116"/>
      <c r="F41" s="116"/>
      <c r="G41" s="116"/>
      <c r="H41" s="498"/>
      <c r="I41" s="116"/>
      <c r="J41" s="116"/>
    </row>
    <row r="42" spans="1:10" x14ac:dyDescent="0.25">
      <c r="A42" s="116">
        <v>1</v>
      </c>
      <c r="B42" s="117">
        <v>43074</v>
      </c>
      <c r="C42" s="116" t="s">
        <v>290</v>
      </c>
      <c r="D42" s="116" t="s">
        <v>291</v>
      </c>
      <c r="E42" s="116">
        <v>3454823</v>
      </c>
      <c r="F42" s="116">
        <v>126096</v>
      </c>
      <c r="G42" s="116">
        <v>19058</v>
      </c>
      <c r="H42" s="498">
        <v>40000</v>
      </c>
      <c r="I42" s="116" t="s">
        <v>292</v>
      </c>
      <c r="J42" s="116" t="s">
        <v>293</v>
      </c>
    </row>
    <row r="43" spans="1:10" x14ac:dyDescent="0.25">
      <c r="A43" s="116">
        <v>2</v>
      </c>
      <c r="B43" s="117">
        <v>43074</v>
      </c>
      <c r="C43" s="116" t="s">
        <v>294</v>
      </c>
      <c r="D43" s="116" t="s">
        <v>295</v>
      </c>
      <c r="E43" s="116">
        <v>3454082</v>
      </c>
      <c r="F43" s="116">
        <v>126152</v>
      </c>
      <c r="G43" s="116">
        <v>19059</v>
      </c>
      <c r="H43" s="498">
        <v>45000</v>
      </c>
      <c r="I43" s="116" t="s">
        <v>221</v>
      </c>
      <c r="J43" s="116" t="s">
        <v>216</v>
      </c>
    </row>
    <row r="44" spans="1:10" x14ac:dyDescent="0.25">
      <c r="A44" s="116">
        <v>3</v>
      </c>
      <c r="B44" s="117">
        <v>43074</v>
      </c>
      <c r="C44" s="116" t="s">
        <v>223</v>
      </c>
      <c r="D44" s="116" t="s">
        <v>296</v>
      </c>
      <c r="E44" s="116">
        <v>3454910</v>
      </c>
      <c r="F44" s="116">
        <v>126103</v>
      </c>
      <c r="G44" s="116">
        <v>19060</v>
      </c>
      <c r="H44" s="498">
        <v>33000</v>
      </c>
      <c r="I44" s="116" t="s">
        <v>221</v>
      </c>
      <c r="J44" s="116" t="s">
        <v>297</v>
      </c>
    </row>
    <row r="45" spans="1:10" x14ac:dyDescent="0.25">
      <c r="A45" s="116">
        <v>4</v>
      </c>
      <c r="B45" s="117">
        <v>43074</v>
      </c>
      <c r="C45" s="116" t="s">
        <v>298</v>
      </c>
      <c r="D45" s="116" t="s">
        <v>299</v>
      </c>
      <c r="E45" s="116">
        <v>3454822</v>
      </c>
      <c r="F45" s="116">
        <v>126106</v>
      </c>
      <c r="G45" s="116">
        <v>19061</v>
      </c>
      <c r="H45" s="498">
        <v>45000</v>
      </c>
      <c r="I45" s="116" t="s">
        <v>300</v>
      </c>
      <c r="J45" s="116" t="s">
        <v>301</v>
      </c>
    </row>
    <row r="46" spans="1:10" x14ac:dyDescent="0.25">
      <c r="A46" s="116">
        <v>5</v>
      </c>
      <c r="B46" s="117">
        <v>43074</v>
      </c>
      <c r="C46" s="116" t="s">
        <v>294</v>
      </c>
      <c r="D46" s="116" t="s">
        <v>302</v>
      </c>
      <c r="E46" s="116">
        <v>3454106</v>
      </c>
      <c r="F46" s="116">
        <v>126153</v>
      </c>
      <c r="G46" s="116">
        <v>19062</v>
      </c>
      <c r="H46" s="498">
        <v>45000</v>
      </c>
      <c r="I46" s="116" t="s">
        <v>303</v>
      </c>
      <c r="J46" s="116" t="s">
        <v>216</v>
      </c>
    </row>
    <row r="47" spans="1:10" x14ac:dyDescent="0.25">
      <c r="A47" s="116">
        <v>6</v>
      </c>
      <c r="B47" s="117">
        <v>43074</v>
      </c>
      <c r="C47" s="116" t="s">
        <v>304</v>
      </c>
      <c r="D47" s="116" t="s">
        <v>238</v>
      </c>
      <c r="E47" s="116">
        <v>3454831</v>
      </c>
      <c r="F47" s="116">
        <v>125970</v>
      </c>
      <c r="G47" s="116">
        <v>19063</v>
      </c>
      <c r="H47" s="498">
        <v>33000</v>
      </c>
      <c r="I47" s="116" t="s">
        <v>305</v>
      </c>
      <c r="J47" s="116" t="s">
        <v>240</v>
      </c>
    </row>
    <row r="48" spans="1:10" x14ac:dyDescent="0.25">
      <c r="A48" s="116">
        <v>7</v>
      </c>
      <c r="B48" s="117">
        <v>43074</v>
      </c>
      <c r="C48" s="116" t="s">
        <v>306</v>
      </c>
      <c r="D48" s="116" t="s">
        <v>307</v>
      </c>
      <c r="E48" s="116">
        <v>3455000</v>
      </c>
      <c r="F48" s="116">
        <v>126048</v>
      </c>
      <c r="G48" s="116">
        <v>19064</v>
      </c>
      <c r="H48" s="498">
        <v>40000</v>
      </c>
      <c r="I48" s="116" t="s">
        <v>284</v>
      </c>
      <c r="J48" s="116"/>
    </row>
    <row r="49" spans="1:10" x14ac:dyDescent="0.25">
      <c r="A49" s="116">
        <v>8</v>
      </c>
      <c r="B49" s="117">
        <v>43074</v>
      </c>
      <c r="C49" s="116" t="s">
        <v>308</v>
      </c>
      <c r="D49" s="116" t="s">
        <v>309</v>
      </c>
      <c r="E49" s="116">
        <v>3454830</v>
      </c>
      <c r="F49" s="116">
        <v>126042</v>
      </c>
      <c r="G49" s="116">
        <v>19065</v>
      </c>
      <c r="H49" s="498">
        <v>33000</v>
      </c>
      <c r="I49" s="116" t="s">
        <v>221</v>
      </c>
      <c r="J49" s="116" t="s">
        <v>310</v>
      </c>
    </row>
    <row r="50" spans="1:10" x14ac:dyDescent="0.25">
      <c r="A50" s="116">
        <v>9</v>
      </c>
      <c r="B50" s="117">
        <v>43074</v>
      </c>
      <c r="C50" s="116" t="s">
        <v>298</v>
      </c>
      <c r="D50" s="116" t="s">
        <v>311</v>
      </c>
      <c r="E50" s="116">
        <v>3454820</v>
      </c>
      <c r="F50" s="116">
        <v>126097</v>
      </c>
      <c r="G50" s="116">
        <v>19066</v>
      </c>
      <c r="H50" s="498">
        <v>60000</v>
      </c>
      <c r="I50" s="116" t="s">
        <v>312</v>
      </c>
      <c r="J50" s="116" t="s">
        <v>301</v>
      </c>
    </row>
    <row r="51" spans="1:10" x14ac:dyDescent="0.25">
      <c r="A51" s="116">
        <v>10</v>
      </c>
      <c r="B51" s="117">
        <v>43074</v>
      </c>
      <c r="C51" s="116" t="s">
        <v>313</v>
      </c>
      <c r="D51" s="116" t="s">
        <v>314</v>
      </c>
      <c r="E51" s="116">
        <v>3454801</v>
      </c>
      <c r="F51" s="116">
        <v>126095</v>
      </c>
      <c r="G51" s="116">
        <v>190057</v>
      </c>
      <c r="H51" s="498">
        <v>40000</v>
      </c>
      <c r="I51" s="116" t="s">
        <v>215</v>
      </c>
      <c r="J51" s="116" t="s">
        <v>315</v>
      </c>
    </row>
    <row r="52" spans="1:10" x14ac:dyDescent="0.25">
      <c r="A52" s="116">
        <v>11</v>
      </c>
      <c r="B52" s="117">
        <v>43074</v>
      </c>
      <c r="C52" s="116" t="s">
        <v>316</v>
      </c>
      <c r="D52" s="116" t="s">
        <v>232</v>
      </c>
      <c r="E52" s="116">
        <v>3454838</v>
      </c>
      <c r="F52" s="116">
        <v>126100</v>
      </c>
      <c r="G52" s="116">
        <v>19067</v>
      </c>
      <c r="H52" s="498">
        <v>33000</v>
      </c>
      <c r="I52" s="116" t="s">
        <v>221</v>
      </c>
      <c r="J52" s="116" t="s">
        <v>317</v>
      </c>
    </row>
    <row r="53" spans="1:10" x14ac:dyDescent="0.25">
      <c r="A53" s="116">
        <v>12</v>
      </c>
      <c r="B53" s="117">
        <v>43074</v>
      </c>
      <c r="C53" s="116" t="s">
        <v>316</v>
      </c>
      <c r="D53" s="116" t="s">
        <v>318</v>
      </c>
      <c r="E53" s="116">
        <v>3454834</v>
      </c>
      <c r="F53" s="116">
        <v>126105</v>
      </c>
      <c r="G53" s="116">
        <v>19068</v>
      </c>
      <c r="H53" s="498">
        <v>33000</v>
      </c>
      <c r="I53" s="116" t="s">
        <v>221</v>
      </c>
      <c r="J53" s="116" t="s">
        <v>319</v>
      </c>
    </row>
    <row r="54" spans="1:10" x14ac:dyDescent="0.25">
      <c r="A54" s="116"/>
      <c r="B54" s="116"/>
      <c r="C54" s="116"/>
      <c r="D54" s="116"/>
      <c r="E54" s="116"/>
      <c r="F54" s="116"/>
      <c r="G54" s="116"/>
      <c r="H54" s="499">
        <f>SUM(H42:H53)</f>
        <v>480000</v>
      </c>
      <c r="I54" s="78"/>
      <c r="J54" s="78"/>
    </row>
    <row r="55" spans="1:10" x14ac:dyDescent="0.25">
      <c r="A55" s="116"/>
      <c r="B55" s="116"/>
      <c r="C55" s="116"/>
      <c r="D55" s="116"/>
      <c r="E55" s="116"/>
      <c r="F55" s="116"/>
      <c r="G55" s="116"/>
      <c r="H55" s="498"/>
      <c r="I55" s="116"/>
      <c r="J55" s="116"/>
    </row>
    <row r="56" spans="1:10" x14ac:dyDescent="0.25">
      <c r="A56" s="116">
        <v>1</v>
      </c>
      <c r="B56" s="116" t="s">
        <v>320</v>
      </c>
      <c r="C56" s="116" t="s">
        <v>301</v>
      </c>
      <c r="D56" s="116" t="s">
        <v>321</v>
      </c>
      <c r="E56" s="116">
        <v>3456313</v>
      </c>
      <c r="F56" s="116">
        <v>126219</v>
      </c>
      <c r="G56" s="116">
        <v>19069</v>
      </c>
      <c r="H56" s="498">
        <v>33000</v>
      </c>
      <c r="I56" s="116" t="s">
        <v>322</v>
      </c>
      <c r="J56" s="116" t="s">
        <v>323</v>
      </c>
    </row>
    <row r="57" spans="1:10" x14ac:dyDescent="0.25">
      <c r="A57" s="116">
        <v>2</v>
      </c>
      <c r="B57" s="116" t="s">
        <v>320</v>
      </c>
      <c r="C57" s="116" t="s">
        <v>324</v>
      </c>
      <c r="D57" s="116" t="s">
        <v>325</v>
      </c>
      <c r="E57" s="116">
        <v>345533</v>
      </c>
      <c r="F57" s="116">
        <v>126104</v>
      </c>
      <c r="G57" s="116">
        <v>19070</v>
      </c>
      <c r="H57" s="498">
        <v>33000</v>
      </c>
      <c r="I57" s="116" t="s">
        <v>326</v>
      </c>
      <c r="J57" s="116" t="s">
        <v>327</v>
      </c>
    </row>
    <row r="58" spans="1:10" x14ac:dyDescent="0.25">
      <c r="A58" s="116">
        <v>3</v>
      </c>
      <c r="B58" s="116" t="s">
        <v>320</v>
      </c>
      <c r="C58" s="116" t="s">
        <v>301</v>
      </c>
      <c r="D58" s="116" t="s">
        <v>328</v>
      </c>
      <c r="E58" s="116">
        <v>3454819</v>
      </c>
      <c r="F58" s="116">
        <v>126093</v>
      </c>
      <c r="G58" s="116">
        <v>19071</v>
      </c>
      <c r="H58" s="498">
        <v>40000</v>
      </c>
      <c r="I58" s="116" t="s">
        <v>322</v>
      </c>
      <c r="J58" s="116" t="s">
        <v>323</v>
      </c>
    </row>
    <row r="59" spans="1:10" x14ac:dyDescent="0.25">
      <c r="A59" s="116">
        <v>4</v>
      </c>
      <c r="B59" s="116" t="s">
        <v>320</v>
      </c>
      <c r="C59" s="116" t="s">
        <v>329</v>
      </c>
      <c r="D59" s="116" t="s">
        <v>220</v>
      </c>
      <c r="E59" s="116">
        <v>3456307</v>
      </c>
      <c r="F59" s="116">
        <v>126218</v>
      </c>
      <c r="G59" s="116">
        <v>19072</v>
      </c>
      <c r="H59" s="498">
        <v>33000</v>
      </c>
      <c r="I59" s="116" t="s">
        <v>330</v>
      </c>
      <c r="J59" s="116" t="s">
        <v>331</v>
      </c>
    </row>
    <row r="60" spans="1:10" x14ac:dyDescent="0.25">
      <c r="A60" s="116">
        <v>5</v>
      </c>
      <c r="B60" s="116" t="s">
        <v>320</v>
      </c>
      <c r="C60" s="116" t="s">
        <v>301</v>
      </c>
      <c r="D60" s="116" t="s">
        <v>332</v>
      </c>
      <c r="E60" s="116">
        <v>3454821</v>
      </c>
      <c r="F60" s="116">
        <v>126098</v>
      </c>
      <c r="G60" s="116">
        <v>19073</v>
      </c>
      <c r="H60" s="498">
        <v>45000</v>
      </c>
      <c r="I60" s="116" t="s">
        <v>322</v>
      </c>
      <c r="J60" s="116" t="s">
        <v>333</v>
      </c>
    </row>
    <row r="61" spans="1:10" x14ac:dyDescent="0.25">
      <c r="A61" s="116">
        <v>6</v>
      </c>
      <c r="B61" s="116" t="s">
        <v>320</v>
      </c>
      <c r="C61" s="116" t="s">
        <v>301</v>
      </c>
      <c r="D61" s="116" t="s">
        <v>334</v>
      </c>
      <c r="E61" s="116">
        <v>3456314</v>
      </c>
      <c r="F61" s="116">
        <v>126220</v>
      </c>
      <c r="G61" s="116">
        <v>19074</v>
      </c>
      <c r="H61" s="498">
        <v>33000</v>
      </c>
      <c r="I61" s="116" t="s">
        <v>218</v>
      </c>
      <c r="J61" s="116" t="s">
        <v>323</v>
      </c>
    </row>
    <row r="62" spans="1:10" x14ac:dyDescent="0.25">
      <c r="A62" s="116">
        <v>7</v>
      </c>
      <c r="B62" s="116" t="s">
        <v>320</v>
      </c>
      <c r="C62" s="116" t="s">
        <v>335</v>
      </c>
      <c r="D62" s="116" t="s">
        <v>275</v>
      </c>
      <c r="E62" s="116">
        <v>3455009</v>
      </c>
      <c r="F62" s="116">
        <v>126208</v>
      </c>
      <c r="G62" s="116">
        <v>19077</v>
      </c>
      <c r="H62" s="498">
        <v>33000</v>
      </c>
      <c r="I62" s="116" t="s">
        <v>221</v>
      </c>
      <c r="J62" s="116" t="s">
        <v>336</v>
      </c>
    </row>
    <row r="63" spans="1:10" x14ac:dyDescent="0.25">
      <c r="A63" s="116">
        <v>8</v>
      </c>
      <c r="B63" s="116" t="s">
        <v>320</v>
      </c>
      <c r="C63" s="116" t="s">
        <v>329</v>
      </c>
      <c r="D63" s="116" t="s">
        <v>337</v>
      </c>
      <c r="E63" s="116">
        <v>3456305</v>
      </c>
      <c r="F63" s="116">
        <v>126102</v>
      </c>
      <c r="G63" s="116">
        <v>19075</v>
      </c>
      <c r="H63" s="498">
        <v>33000</v>
      </c>
      <c r="I63" s="116" t="s">
        <v>221</v>
      </c>
      <c r="J63" s="116" t="s">
        <v>247</v>
      </c>
    </row>
    <row r="64" spans="1:10" x14ac:dyDescent="0.25">
      <c r="A64" s="116">
        <v>9</v>
      </c>
      <c r="B64" s="116" t="s">
        <v>320</v>
      </c>
      <c r="C64" s="116" t="s">
        <v>338</v>
      </c>
      <c r="D64" s="116" t="s">
        <v>339</v>
      </c>
      <c r="E64" s="116">
        <v>3454849</v>
      </c>
      <c r="F64" s="116">
        <v>126209</v>
      </c>
      <c r="G64" s="116">
        <v>19076</v>
      </c>
      <c r="H64" s="498">
        <v>33000</v>
      </c>
      <c r="I64" s="116" t="s">
        <v>221</v>
      </c>
      <c r="J64" s="116" t="s">
        <v>340</v>
      </c>
    </row>
    <row r="65" spans="1:10" x14ac:dyDescent="0.25">
      <c r="A65" s="116">
        <v>10</v>
      </c>
      <c r="B65" s="116" t="s">
        <v>320</v>
      </c>
      <c r="C65" s="116" t="s">
        <v>316</v>
      </c>
      <c r="D65" s="116" t="s">
        <v>341</v>
      </c>
      <c r="E65" s="116">
        <v>3454832</v>
      </c>
      <c r="F65" s="116">
        <v>126217</v>
      </c>
      <c r="G65" s="116">
        <v>19078</v>
      </c>
      <c r="H65" s="498">
        <v>33000</v>
      </c>
      <c r="I65" s="116" t="s">
        <v>221</v>
      </c>
      <c r="J65" s="116" t="s">
        <v>342</v>
      </c>
    </row>
    <row r="66" spans="1:10" x14ac:dyDescent="0.25">
      <c r="A66" s="116">
        <v>11</v>
      </c>
      <c r="B66" s="116" t="s">
        <v>320</v>
      </c>
      <c r="C66" s="116" t="s">
        <v>301</v>
      </c>
      <c r="D66" s="116" t="s">
        <v>343</v>
      </c>
      <c r="E66" s="116">
        <v>3456315</v>
      </c>
      <c r="F66" s="116">
        <v>126204</v>
      </c>
      <c r="G66" s="116">
        <v>19081</v>
      </c>
      <c r="H66" s="498">
        <v>40000</v>
      </c>
      <c r="I66" s="116" t="s">
        <v>322</v>
      </c>
      <c r="J66" s="116" t="s">
        <v>323</v>
      </c>
    </row>
    <row r="67" spans="1:10" x14ac:dyDescent="0.25">
      <c r="A67" s="116">
        <v>12</v>
      </c>
      <c r="B67" s="116" t="s">
        <v>320</v>
      </c>
      <c r="C67" s="116" t="s">
        <v>344</v>
      </c>
      <c r="D67" s="116" t="s">
        <v>345</v>
      </c>
      <c r="E67" s="116">
        <v>3454837</v>
      </c>
      <c r="F67" s="116">
        <v>126207</v>
      </c>
      <c r="G67" s="116">
        <v>19080</v>
      </c>
      <c r="H67" s="498">
        <v>33000</v>
      </c>
      <c r="I67" s="116" t="s">
        <v>221</v>
      </c>
      <c r="J67" s="116" t="s">
        <v>346</v>
      </c>
    </row>
    <row r="68" spans="1:10" x14ac:dyDescent="0.25">
      <c r="A68" s="116">
        <v>13</v>
      </c>
      <c r="B68" s="116" t="s">
        <v>320</v>
      </c>
      <c r="C68" s="116" t="s">
        <v>301</v>
      </c>
      <c r="D68" s="116" t="s">
        <v>347</v>
      </c>
      <c r="E68" s="116">
        <v>3456316</v>
      </c>
      <c r="F68" s="116">
        <v>126094</v>
      </c>
      <c r="G68" s="116">
        <v>19082</v>
      </c>
      <c r="H68" s="498">
        <v>40000</v>
      </c>
      <c r="I68" s="116" t="s">
        <v>322</v>
      </c>
      <c r="J68" s="116" t="s">
        <v>323</v>
      </c>
    </row>
    <row r="69" spans="1:10" x14ac:dyDescent="0.25">
      <c r="A69" s="116">
        <v>14</v>
      </c>
      <c r="B69" s="116" t="s">
        <v>320</v>
      </c>
      <c r="C69" s="116" t="s">
        <v>308</v>
      </c>
      <c r="D69" s="116" t="s">
        <v>348</v>
      </c>
      <c r="E69" s="116">
        <v>3454836</v>
      </c>
      <c r="F69" s="116">
        <v>126211</v>
      </c>
      <c r="G69" s="116">
        <v>19083</v>
      </c>
      <c r="H69" s="498">
        <v>33000</v>
      </c>
      <c r="I69" s="116" t="s">
        <v>221</v>
      </c>
      <c r="J69" s="116" t="s">
        <v>349</v>
      </c>
    </row>
    <row r="70" spans="1:10" x14ac:dyDescent="0.25">
      <c r="A70" s="116">
        <v>15</v>
      </c>
      <c r="B70" s="116" t="s">
        <v>320</v>
      </c>
      <c r="C70" s="116" t="s">
        <v>350</v>
      </c>
      <c r="D70" s="116" t="s">
        <v>351</v>
      </c>
      <c r="E70" s="116">
        <v>3456817</v>
      </c>
      <c r="F70" s="116">
        <v>126297</v>
      </c>
      <c r="G70" s="116">
        <v>19084</v>
      </c>
      <c r="H70" s="498">
        <v>33000</v>
      </c>
      <c r="I70" s="116" t="s">
        <v>330</v>
      </c>
      <c r="J70" s="116" t="s">
        <v>352</v>
      </c>
    </row>
    <row r="71" spans="1:10" x14ac:dyDescent="0.25">
      <c r="A71" s="116">
        <v>16</v>
      </c>
      <c r="B71" s="116" t="s">
        <v>320</v>
      </c>
      <c r="C71" s="116" t="s">
        <v>344</v>
      </c>
      <c r="D71" s="116" t="s">
        <v>353</v>
      </c>
      <c r="E71" s="116">
        <v>3454835</v>
      </c>
      <c r="F71" s="116">
        <v>126205</v>
      </c>
      <c r="G71" s="116">
        <v>19085</v>
      </c>
      <c r="H71" s="498">
        <v>33000</v>
      </c>
      <c r="I71" s="116" t="s">
        <v>354</v>
      </c>
      <c r="J71" s="116" t="s">
        <v>355</v>
      </c>
    </row>
    <row r="72" spans="1:10" x14ac:dyDescent="0.25">
      <c r="A72" s="116">
        <v>17</v>
      </c>
      <c r="B72" s="116" t="s">
        <v>320</v>
      </c>
      <c r="C72" s="116" t="s">
        <v>356</v>
      </c>
      <c r="D72" s="116" t="s">
        <v>357</v>
      </c>
      <c r="E72" s="116">
        <v>3454824</v>
      </c>
      <c r="F72" s="116">
        <v>126276</v>
      </c>
      <c r="G72" s="116">
        <v>19086</v>
      </c>
      <c r="H72" s="498">
        <v>40000</v>
      </c>
      <c r="I72" s="116" t="s">
        <v>358</v>
      </c>
      <c r="J72" s="116" t="s">
        <v>359</v>
      </c>
    </row>
    <row r="73" spans="1:10" x14ac:dyDescent="0.25">
      <c r="A73" s="116">
        <v>18</v>
      </c>
      <c r="B73" s="116" t="s">
        <v>320</v>
      </c>
      <c r="C73" s="116" t="s">
        <v>360</v>
      </c>
      <c r="D73" s="116" t="s">
        <v>278</v>
      </c>
      <c r="E73" s="116">
        <v>3455994</v>
      </c>
      <c r="F73" s="116">
        <v>126206</v>
      </c>
      <c r="G73" s="116">
        <v>19079</v>
      </c>
      <c r="H73" s="498">
        <v>33000</v>
      </c>
      <c r="I73" s="116" t="s">
        <v>361</v>
      </c>
      <c r="J73" s="116" t="s">
        <v>362</v>
      </c>
    </row>
    <row r="74" spans="1:10" x14ac:dyDescent="0.25">
      <c r="A74" s="116"/>
      <c r="B74" s="116"/>
      <c r="C74" s="116"/>
      <c r="D74" s="116"/>
      <c r="E74" s="116"/>
      <c r="F74" s="116"/>
      <c r="G74" s="116"/>
      <c r="H74" s="499">
        <f>SUM(H56:H73)</f>
        <v>634000</v>
      </c>
      <c r="I74" s="116"/>
      <c r="J74" s="116"/>
    </row>
    <row r="75" spans="1:10" x14ac:dyDescent="0.25">
      <c r="A75" s="116"/>
      <c r="B75" s="116"/>
      <c r="C75" s="116"/>
      <c r="D75" s="116"/>
      <c r="E75" s="116"/>
      <c r="F75" s="116"/>
      <c r="G75" s="116"/>
      <c r="H75" s="498"/>
      <c r="I75" s="116"/>
      <c r="J75" s="116"/>
    </row>
    <row r="76" spans="1:10" x14ac:dyDescent="0.25">
      <c r="A76" s="116">
        <v>1</v>
      </c>
      <c r="B76" s="116" t="s">
        <v>363</v>
      </c>
      <c r="C76" s="116" t="s">
        <v>304</v>
      </c>
      <c r="D76" s="116" t="s">
        <v>364</v>
      </c>
      <c r="E76" s="116">
        <v>3454833</v>
      </c>
      <c r="F76" s="116">
        <v>126038</v>
      </c>
      <c r="G76" s="116">
        <v>19087</v>
      </c>
      <c r="H76" s="498">
        <v>33000</v>
      </c>
      <c r="I76" s="116" t="s">
        <v>221</v>
      </c>
      <c r="J76" s="116"/>
    </row>
    <row r="77" spans="1:10" x14ac:dyDescent="0.25">
      <c r="A77" s="116">
        <v>2</v>
      </c>
      <c r="B77" s="116" t="s">
        <v>363</v>
      </c>
      <c r="C77" s="116" t="s">
        <v>365</v>
      </c>
      <c r="D77" s="116" t="s">
        <v>366</v>
      </c>
      <c r="E77" s="116">
        <v>3455033</v>
      </c>
      <c r="F77" s="116">
        <v>126186</v>
      </c>
      <c r="G77" s="116">
        <v>19088</v>
      </c>
      <c r="H77" s="498">
        <v>45000</v>
      </c>
      <c r="I77" s="116" t="s">
        <v>367</v>
      </c>
      <c r="J77" s="116" t="s">
        <v>368</v>
      </c>
    </row>
    <row r="78" spans="1:10" x14ac:dyDescent="0.25">
      <c r="A78" s="116">
        <v>3</v>
      </c>
      <c r="B78" s="116" t="s">
        <v>363</v>
      </c>
      <c r="C78" s="116" t="s">
        <v>365</v>
      </c>
      <c r="D78" s="116" t="s">
        <v>369</v>
      </c>
      <c r="E78" s="116">
        <v>3454997</v>
      </c>
      <c r="F78" s="116">
        <v>126197</v>
      </c>
      <c r="G78" s="116">
        <v>19089</v>
      </c>
      <c r="H78" s="498">
        <v>40000</v>
      </c>
      <c r="I78" s="116" t="s">
        <v>370</v>
      </c>
      <c r="J78" s="116" t="s">
        <v>368</v>
      </c>
    </row>
    <row r="79" spans="1:10" x14ac:dyDescent="0.25">
      <c r="A79" s="116">
        <v>4</v>
      </c>
      <c r="B79" s="116" t="s">
        <v>363</v>
      </c>
      <c r="C79" s="116" t="s">
        <v>365</v>
      </c>
      <c r="D79" s="116" t="s">
        <v>371</v>
      </c>
      <c r="E79" s="116">
        <v>3454999</v>
      </c>
      <c r="F79" s="116">
        <v>126189</v>
      </c>
      <c r="G79" s="116">
        <v>19090</v>
      </c>
      <c r="H79" s="498">
        <v>45000</v>
      </c>
      <c r="I79" s="116" t="s">
        <v>370</v>
      </c>
      <c r="J79" s="116" t="s">
        <v>368</v>
      </c>
    </row>
    <row r="80" spans="1:10" x14ac:dyDescent="0.25">
      <c r="A80" s="116">
        <v>5</v>
      </c>
      <c r="B80" s="116" t="s">
        <v>363</v>
      </c>
      <c r="C80" s="116" t="s">
        <v>365</v>
      </c>
      <c r="D80" s="116" t="s">
        <v>372</v>
      </c>
      <c r="E80" s="116">
        <v>3455032</v>
      </c>
      <c r="F80" s="116">
        <v>126198</v>
      </c>
      <c r="G80" s="116">
        <v>19091</v>
      </c>
      <c r="H80" s="498">
        <v>40000</v>
      </c>
      <c r="I80" s="116" t="s">
        <v>370</v>
      </c>
      <c r="J80" s="116" t="s">
        <v>368</v>
      </c>
    </row>
    <row r="81" spans="1:10" x14ac:dyDescent="0.25">
      <c r="A81" s="116">
        <v>6</v>
      </c>
      <c r="B81" s="116" t="s">
        <v>363</v>
      </c>
      <c r="C81" s="116" t="s">
        <v>365</v>
      </c>
      <c r="D81" s="116" t="s">
        <v>373</v>
      </c>
      <c r="E81" s="116">
        <v>3454998</v>
      </c>
      <c r="F81" s="116">
        <v>126187</v>
      </c>
      <c r="G81" s="116">
        <v>19092</v>
      </c>
      <c r="H81" s="498">
        <v>45000</v>
      </c>
      <c r="I81" s="116" t="s">
        <v>370</v>
      </c>
      <c r="J81" s="116" t="s">
        <v>365</v>
      </c>
    </row>
    <row r="82" spans="1:10" x14ac:dyDescent="0.25">
      <c r="A82" s="116">
        <v>7</v>
      </c>
      <c r="B82" s="116" t="s">
        <v>363</v>
      </c>
      <c r="C82" s="116" t="s">
        <v>374</v>
      </c>
      <c r="D82" s="116" t="s">
        <v>337</v>
      </c>
      <c r="E82" s="116">
        <v>3455005</v>
      </c>
      <c r="F82" s="116">
        <v>126216</v>
      </c>
      <c r="G82" s="116">
        <v>19094</v>
      </c>
      <c r="H82" s="498">
        <v>33000</v>
      </c>
      <c r="I82" s="116" t="s">
        <v>221</v>
      </c>
      <c r="J82" s="116" t="s">
        <v>247</v>
      </c>
    </row>
    <row r="83" spans="1:10" x14ac:dyDescent="0.25">
      <c r="A83" s="116">
        <v>8</v>
      </c>
      <c r="B83" s="116" t="s">
        <v>363</v>
      </c>
      <c r="C83" s="116" t="s">
        <v>375</v>
      </c>
      <c r="D83" s="116" t="s">
        <v>376</v>
      </c>
      <c r="E83" s="116">
        <v>3454839</v>
      </c>
      <c r="F83" s="116">
        <v>126190</v>
      </c>
      <c r="G83" s="116">
        <v>19095</v>
      </c>
      <c r="H83" s="498">
        <v>45000</v>
      </c>
      <c r="I83" s="116" t="s">
        <v>218</v>
      </c>
      <c r="J83" s="116" t="s">
        <v>258</v>
      </c>
    </row>
    <row r="84" spans="1:10" x14ac:dyDescent="0.25">
      <c r="A84" s="116">
        <v>9</v>
      </c>
      <c r="B84" s="116" t="s">
        <v>363</v>
      </c>
      <c r="C84" s="116" t="s">
        <v>375</v>
      </c>
      <c r="D84" s="116" t="s">
        <v>377</v>
      </c>
      <c r="E84" s="116">
        <v>3456306</v>
      </c>
      <c r="F84" s="116">
        <v>126191</v>
      </c>
      <c r="G84" s="116">
        <v>19098</v>
      </c>
      <c r="H84" s="498">
        <v>45000</v>
      </c>
      <c r="I84" s="116" t="s">
        <v>218</v>
      </c>
      <c r="J84" s="116" t="s">
        <v>258</v>
      </c>
    </row>
    <row r="85" spans="1:10" x14ac:dyDescent="0.25">
      <c r="A85" s="116">
        <v>10</v>
      </c>
      <c r="B85" s="116" t="s">
        <v>363</v>
      </c>
      <c r="C85" s="116" t="s">
        <v>268</v>
      </c>
      <c r="D85" s="116" t="s">
        <v>378</v>
      </c>
      <c r="E85" s="116">
        <v>3454934</v>
      </c>
      <c r="F85" s="116">
        <v>126279</v>
      </c>
      <c r="G85" s="116">
        <v>19102</v>
      </c>
      <c r="H85" s="498">
        <v>40000</v>
      </c>
      <c r="I85" s="116" t="s">
        <v>218</v>
      </c>
      <c r="J85" s="116" t="s">
        <v>379</v>
      </c>
    </row>
    <row r="86" spans="1:10" x14ac:dyDescent="0.25">
      <c r="A86" s="116">
        <v>11</v>
      </c>
      <c r="B86" s="116" t="s">
        <v>363</v>
      </c>
      <c r="C86" s="116" t="s">
        <v>380</v>
      </c>
      <c r="D86" s="116" t="s">
        <v>381</v>
      </c>
      <c r="E86" s="116">
        <v>3454848</v>
      </c>
      <c r="F86" s="116">
        <v>126357</v>
      </c>
      <c r="G86" s="116">
        <v>19111</v>
      </c>
      <c r="H86" s="498">
        <v>45000</v>
      </c>
      <c r="I86" s="116" t="s">
        <v>266</v>
      </c>
      <c r="J86" s="116" t="s">
        <v>382</v>
      </c>
    </row>
    <row r="87" spans="1:10" x14ac:dyDescent="0.25">
      <c r="A87" s="116">
        <v>12</v>
      </c>
      <c r="B87" s="116" t="s">
        <v>363</v>
      </c>
      <c r="C87" s="116" t="s">
        <v>380</v>
      </c>
      <c r="D87" s="116" t="s">
        <v>383</v>
      </c>
      <c r="E87" s="116">
        <v>3454846</v>
      </c>
      <c r="F87" s="116">
        <v>126356</v>
      </c>
      <c r="G87" s="116">
        <v>19112</v>
      </c>
      <c r="H87" s="498">
        <v>45000</v>
      </c>
      <c r="I87" s="116" t="s">
        <v>266</v>
      </c>
      <c r="J87" s="116" t="s">
        <v>382</v>
      </c>
    </row>
    <row r="88" spans="1:10" x14ac:dyDescent="0.25">
      <c r="A88" s="116">
        <v>13</v>
      </c>
      <c r="B88" s="116" t="s">
        <v>363</v>
      </c>
      <c r="C88" s="116" t="s">
        <v>374</v>
      </c>
      <c r="D88" s="116" t="s">
        <v>384</v>
      </c>
      <c r="E88" s="116">
        <v>3455008</v>
      </c>
      <c r="F88" s="116">
        <v>126215</v>
      </c>
      <c r="G88" s="116">
        <v>19114</v>
      </c>
      <c r="H88" s="498">
        <v>33000</v>
      </c>
      <c r="I88" s="116" t="s">
        <v>221</v>
      </c>
      <c r="J88" s="116" t="s">
        <v>385</v>
      </c>
    </row>
    <row r="89" spans="1:10" x14ac:dyDescent="0.25">
      <c r="A89" s="116">
        <v>14</v>
      </c>
      <c r="B89" s="116" t="s">
        <v>363</v>
      </c>
      <c r="C89" s="116" t="s">
        <v>386</v>
      </c>
      <c r="D89" s="116" t="s">
        <v>387</v>
      </c>
      <c r="E89" s="116">
        <v>3455945</v>
      </c>
      <c r="F89" s="116">
        <v>126338</v>
      </c>
      <c r="G89" s="116">
        <v>19115</v>
      </c>
      <c r="H89" s="498">
        <v>33000</v>
      </c>
      <c r="I89" s="116" t="s">
        <v>218</v>
      </c>
      <c r="J89" s="116" t="s">
        <v>388</v>
      </c>
    </row>
    <row r="90" spans="1:10" x14ac:dyDescent="0.25">
      <c r="A90" s="116">
        <v>15</v>
      </c>
      <c r="B90" s="116" t="s">
        <v>363</v>
      </c>
      <c r="C90" s="116" t="s">
        <v>389</v>
      </c>
      <c r="D90" s="116" t="s">
        <v>390</v>
      </c>
      <c r="E90" s="116">
        <v>3454825</v>
      </c>
      <c r="F90" s="116">
        <v>126348</v>
      </c>
      <c r="G90" s="116">
        <v>19116</v>
      </c>
      <c r="H90" s="498">
        <v>33000</v>
      </c>
      <c r="I90" s="116" t="s">
        <v>391</v>
      </c>
      <c r="J90" s="116" t="s">
        <v>392</v>
      </c>
    </row>
    <row r="91" spans="1:10" x14ac:dyDescent="0.25">
      <c r="A91" s="116">
        <v>16</v>
      </c>
      <c r="B91" s="116" t="s">
        <v>363</v>
      </c>
      <c r="C91" s="116" t="s">
        <v>393</v>
      </c>
      <c r="D91" s="116" t="s">
        <v>394</v>
      </c>
      <c r="E91" s="116">
        <v>3456301</v>
      </c>
      <c r="F91" s="116">
        <v>126213</v>
      </c>
      <c r="G91" s="116">
        <v>19117</v>
      </c>
      <c r="H91" s="498">
        <v>33000</v>
      </c>
      <c r="I91" s="116" t="s">
        <v>395</v>
      </c>
      <c r="J91" s="116" t="s">
        <v>297</v>
      </c>
    </row>
    <row r="92" spans="1:10" x14ac:dyDescent="0.25">
      <c r="A92" s="116">
        <v>17</v>
      </c>
      <c r="B92" s="116" t="s">
        <v>363</v>
      </c>
      <c r="C92" s="116" t="s">
        <v>396</v>
      </c>
      <c r="D92" s="116" t="s">
        <v>397</v>
      </c>
      <c r="E92" s="116">
        <v>3454841</v>
      </c>
      <c r="F92" s="116">
        <v>126353</v>
      </c>
      <c r="G92" s="116">
        <v>19118</v>
      </c>
      <c r="H92" s="498">
        <v>33000</v>
      </c>
      <c r="I92" s="116" t="s">
        <v>246</v>
      </c>
      <c r="J92" s="116" t="s">
        <v>398</v>
      </c>
    </row>
    <row r="93" spans="1:10" x14ac:dyDescent="0.25">
      <c r="A93" s="116">
        <v>18</v>
      </c>
      <c r="B93" s="116" t="s">
        <v>363</v>
      </c>
      <c r="C93" s="116" t="s">
        <v>356</v>
      </c>
      <c r="D93" s="116" t="s">
        <v>399</v>
      </c>
      <c r="E93" s="116">
        <v>3454993</v>
      </c>
      <c r="F93" s="116">
        <v>126184</v>
      </c>
      <c r="G93" s="116">
        <v>19119</v>
      </c>
      <c r="H93" s="498">
        <v>45000</v>
      </c>
      <c r="I93" s="116" t="s">
        <v>400</v>
      </c>
      <c r="J93" s="116" t="s">
        <v>401</v>
      </c>
    </row>
    <row r="94" spans="1:10" x14ac:dyDescent="0.25">
      <c r="A94" s="116">
        <v>19</v>
      </c>
      <c r="B94" s="116" t="s">
        <v>363</v>
      </c>
      <c r="C94" s="116" t="s">
        <v>402</v>
      </c>
      <c r="D94" s="116" t="s">
        <v>403</v>
      </c>
      <c r="E94" s="116">
        <v>3454829</v>
      </c>
      <c r="F94" s="116">
        <v>126352</v>
      </c>
      <c r="G94" s="116">
        <v>19120</v>
      </c>
      <c r="H94" s="498">
        <v>33000</v>
      </c>
      <c r="I94" s="116" t="s">
        <v>404</v>
      </c>
      <c r="J94" s="116" t="s">
        <v>67</v>
      </c>
    </row>
    <row r="95" spans="1:10" x14ac:dyDescent="0.25">
      <c r="A95" s="116">
        <v>20</v>
      </c>
      <c r="B95" s="116" t="s">
        <v>363</v>
      </c>
      <c r="C95" s="116" t="s">
        <v>405</v>
      </c>
      <c r="D95" s="116" t="s">
        <v>406</v>
      </c>
      <c r="E95" s="116">
        <v>3454995</v>
      </c>
      <c r="F95" s="116">
        <v>126277</v>
      </c>
      <c r="G95" s="116">
        <v>19093</v>
      </c>
      <c r="H95" s="500">
        <v>40000</v>
      </c>
      <c r="I95" s="116" t="s">
        <v>407</v>
      </c>
      <c r="J95" s="116" t="s">
        <v>408</v>
      </c>
    </row>
    <row r="96" spans="1:10" x14ac:dyDescent="0.25">
      <c r="A96" s="116">
        <v>21</v>
      </c>
      <c r="B96" s="116" t="s">
        <v>363</v>
      </c>
      <c r="C96" s="116" t="s">
        <v>409</v>
      </c>
      <c r="D96" s="116" t="s">
        <v>410</v>
      </c>
      <c r="E96" s="116">
        <v>3455036</v>
      </c>
      <c r="F96" s="116">
        <v>126202</v>
      </c>
      <c r="G96" s="116">
        <v>19097</v>
      </c>
      <c r="H96" s="500">
        <v>40000</v>
      </c>
      <c r="I96" s="116" t="s">
        <v>407</v>
      </c>
      <c r="J96" s="116" t="s">
        <v>411</v>
      </c>
    </row>
    <row r="97" spans="1:10" x14ac:dyDescent="0.25">
      <c r="A97" s="116">
        <v>22</v>
      </c>
      <c r="B97" s="116" t="s">
        <v>363</v>
      </c>
      <c r="C97" s="116" t="s">
        <v>412</v>
      </c>
      <c r="D97" s="116" t="s">
        <v>413</v>
      </c>
      <c r="E97" s="116">
        <v>3455043</v>
      </c>
      <c r="F97" s="116">
        <v>126282</v>
      </c>
      <c r="G97" s="116">
        <v>19099</v>
      </c>
      <c r="H97" s="500">
        <v>45000</v>
      </c>
      <c r="I97" s="116" t="s">
        <v>407</v>
      </c>
      <c r="J97" s="116" t="s">
        <v>411</v>
      </c>
    </row>
    <row r="98" spans="1:10" x14ac:dyDescent="0.25">
      <c r="A98" s="116">
        <v>23</v>
      </c>
      <c r="B98" s="116" t="s">
        <v>363</v>
      </c>
      <c r="C98" s="116" t="s">
        <v>409</v>
      </c>
      <c r="D98" s="116" t="s">
        <v>414</v>
      </c>
      <c r="E98" s="116">
        <v>3455038</v>
      </c>
      <c r="F98" s="116">
        <v>126203</v>
      </c>
      <c r="G98" s="116">
        <v>19100</v>
      </c>
      <c r="H98" s="500">
        <v>40000</v>
      </c>
      <c r="I98" s="116" t="s">
        <v>407</v>
      </c>
      <c r="J98" s="116" t="s">
        <v>23</v>
      </c>
    </row>
    <row r="99" spans="1:10" x14ac:dyDescent="0.25">
      <c r="A99" s="116">
        <v>24</v>
      </c>
      <c r="B99" s="116" t="s">
        <v>363</v>
      </c>
      <c r="C99" s="116" t="s">
        <v>409</v>
      </c>
      <c r="D99" s="116" t="s">
        <v>415</v>
      </c>
      <c r="E99" s="116">
        <v>3455941</v>
      </c>
      <c r="F99" s="116">
        <v>126044</v>
      </c>
      <c r="G99" s="116">
        <v>19101</v>
      </c>
      <c r="H99" s="500">
        <v>45000</v>
      </c>
      <c r="I99" s="116" t="s">
        <v>407</v>
      </c>
      <c r="J99" s="116" t="s">
        <v>411</v>
      </c>
    </row>
    <row r="100" spans="1:10" x14ac:dyDescent="0.25">
      <c r="A100" s="116">
        <v>25</v>
      </c>
      <c r="B100" s="116" t="s">
        <v>363</v>
      </c>
      <c r="C100" s="116" t="s">
        <v>409</v>
      </c>
      <c r="D100" s="116" t="s">
        <v>416</v>
      </c>
      <c r="E100" s="116">
        <v>3455037</v>
      </c>
      <c r="F100" s="116">
        <v>126193</v>
      </c>
      <c r="G100" s="116">
        <v>19103</v>
      </c>
      <c r="H100" s="500">
        <v>40000</v>
      </c>
      <c r="I100" s="116" t="s">
        <v>407</v>
      </c>
      <c r="J100" s="116" t="s">
        <v>411</v>
      </c>
    </row>
    <row r="101" spans="1:10" x14ac:dyDescent="0.25">
      <c r="A101" s="116">
        <v>26</v>
      </c>
      <c r="B101" s="116" t="s">
        <v>363</v>
      </c>
      <c r="C101" s="116" t="s">
        <v>409</v>
      </c>
      <c r="D101" s="116" t="s">
        <v>417</v>
      </c>
      <c r="E101" s="116">
        <v>3455035</v>
      </c>
      <c r="F101" s="116">
        <v>126196</v>
      </c>
      <c r="G101" s="116">
        <v>19104</v>
      </c>
      <c r="H101" s="500">
        <v>40000</v>
      </c>
      <c r="I101" s="116" t="s">
        <v>407</v>
      </c>
      <c r="J101" s="116" t="s">
        <v>411</v>
      </c>
    </row>
    <row r="102" spans="1:10" x14ac:dyDescent="0.25">
      <c r="A102" s="116">
        <v>27</v>
      </c>
      <c r="B102" s="116" t="s">
        <v>363</v>
      </c>
      <c r="C102" s="116" t="s">
        <v>409</v>
      </c>
      <c r="D102" s="116" t="s">
        <v>418</v>
      </c>
      <c r="E102" s="116">
        <v>3455040</v>
      </c>
      <c r="F102" s="116">
        <v>126185</v>
      </c>
      <c r="G102" s="116">
        <v>19105</v>
      </c>
      <c r="H102" s="500">
        <v>45000</v>
      </c>
      <c r="I102" s="116" t="s">
        <v>407</v>
      </c>
      <c r="J102" s="116" t="s">
        <v>23</v>
      </c>
    </row>
    <row r="103" spans="1:10" x14ac:dyDescent="0.25">
      <c r="A103" s="116">
        <v>28</v>
      </c>
      <c r="B103" s="116" t="s">
        <v>363</v>
      </c>
      <c r="C103" s="116" t="s">
        <v>419</v>
      </c>
      <c r="D103" s="116" t="s">
        <v>420</v>
      </c>
      <c r="E103" s="116">
        <v>3454991</v>
      </c>
      <c r="F103" s="116">
        <v>126214</v>
      </c>
      <c r="G103" s="116">
        <v>19106</v>
      </c>
      <c r="H103" s="500">
        <v>33000</v>
      </c>
      <c r="I103" s="116" t="s">
        <v>421</v>
      </c>
      <c r="J103" s="116" t="s">
        <v>419</v>
      </c>
    </row>
    <row r="104" spans="1:10" x14ac:dyDescent="0.25">
      <c r="A104" s="116">
        <v>29</v>
      </c>
      <c r="B104" s="116" t="s">
        <v>363</v>
      </c>
      <c r="C104" s="116" t="s">
        <v>409</v>
      </c>
      <c r="D104" s="116" t="s">
        <v>422</v>
      </c>
      <c r="E104" s="116">
        <v>3455044</v>
      </c>
      <c r="F104" s="116">
        <v>126284</v>
      </c>
      <c r="G104" s="116">
        <v>19107</v>
      </c>
      <c r="H104" s="500">
        <v>45000</v>
      </c>
      <c r="I104" s="116" t="s">
        <v>407</v>
      </c>
      <c r="J104" s="116" t="s">
        <v>411</v>
      </c>
    </row>
    <row r="105" spans="1:10" x14ac:dyDescent="0.25">
      <c r="A105" s="116">
        <v>30</v>
      </c>
      <c r="B105" s="116" t="s">
        <v>363</v>
      </c>
      <c r="C105" s="116" t="s">
        <v>374</v>
      </c>
      <c r="D105" s="116" t="s">
        <v>423</v>
      </c>
      <c r="E105" s="116">
        <v>3455087</v>
      </c>
      <c r="F105" s="116">
        <v>126351</v>
      </c>
      <c r="G105" s="116">
        <v>19108</v>
      </c>
      <c r="H105" s="500">
        <v>33000</v>
      </c>
      <c r="I105" s="116" t="s">
        <v>361</v>
      </c>
      <c r="J105" s="116" t="s">
        <v>424</v>
      </c>
    </row>
    <row r="106" spans="1:10" x14ac:dyDescent="0.25">
      <c r="A106" s="116">
        <v>31</v>
      </c>
      <c r="B106" s="116" t="s">
        <v>363</v>
      </c>
      <c r="C106" s="116" t="s">
        <v>409</v>
      </c>
      <c r="D106" s="116" t="s">
        <v>425</v>
      </c>
      <c r="E106" s="116">
        <v>3455942</v>
      </c>
      <c r="F106" s="116">
        <v>126283</v>
      </c>
      <c r="G106" s="116">
        <v>19109</v>
      </c>
      <c r="H106" s="500">
        <v>45000</v>
      </c>
      <c r="I106" s="116" t="s">
        <v>407</v>
      </c>
      <c r="J106" s="116" t="s">
        <v>411</v>
      </c>
    </row>
    <row r="107" spans="1:10" x14ac:dyDescent="0.25">
      <c r="A107" s="116">
        <v>32</v>
      </c>
      <c r="B107" s="116" t="s">
        <v>363</v>
      </c>
      <c r="C107" s="119" t="s">
        <v>426</v>
      </c>
      <c r="D107" s="119" t="s">
        <v>226</v>
      </c>
      <c r="E107" s="119">
        <v>3455050</v>
      </c>
      <c r="F107" s="119">
        <v>126212</v>
      </c>
      <c r="G107" s="119">
        <v>19110</v>
      </c>
      <c r="H107" s="500">
        <v>33000</v>
      </c>
      <c r="I107" s="119" t="s">
        <v>361</v>
      </c>
      <c r="J107" s="119" t="s">
        <v>427</v>
      </c>
    </row>
    <row r="108" spans="1:10" x14ac:dyDescent="0.25">
      <c r="A108" s="116">
        <v>33</v>
      </c>
      <c r="B108" s="116" t="s">
        <v>363</v>
      </c>
      <c r="C108" s="116" t="s">
        <v>428</v>
      </c>
      <c r="D108" s="116" t="s">
        <v>429</v>
      </c>
      <c r="E108" s="116">
        <v>3454844</v>
      </c>
      <c r="F108" s="116">
        <v>126192</v>
      </c>
      <c r="G108" s="116">
        <v>19113</v>
      </c>
      <c r="H108" s="500">
        <v>45000</v>
      </c>
      <c r="I108" s="116" t="s">
        <v>430</v>
      </c>
      <c r="J108" s="116" t="s">
        <v>431</v>
      </c>
    </row>
    <row r="109" spans="1:10" x14ac:dyDescent="0.25">
      <c r="A109" s="116">
        <v>34</v>
      </c>
      <c r="B109" s="116" t="s">
        <v>363</v>
      </c>
      <c r="C109" s="116" t="s">
        <v>365</v>
      </c>
      <c r="D109" s="116" t="s">
        <v>432</v>
      </c>
      <c r="E109" s="116"/>
      <c r="F109" s="116">
        <v>126188</v>
      </c>
      <c r="G109" s="116">
        <v>19096</v>
      </c>
      <c r="H109" s="500">
        <v>45000</v>
      </c>
      <c r="I109" s="116" t="s">
        <v>367</v>
      </c>
      <c r="J109" s="116"/>
    </row>
    <row r="110" spans="1:10" x14ac:dyDescent="0.25">
      <c r="A110" s="116">
        <v>35</v>
      </c>
      <c r="B110" s="116" t="s">
        <v>363</v>
      </c>
      <c r="C110" s="116" t="s">
        <v>402</v>
      </c>
      <c r="D110" s="116" t="s">
        <v>433</v>
      </c>
      <c r="E110" s="116">
        <v>3454827</v>
      </c>
      <c r="F110" s="116">
        <v>126346</v>
      </c>
      <c r="G110" s="116">
        <v>19121</v>
      </c>
      <c r="H110" s="500">
        <v>33000</v>
      </c>
      <c r="I110" s="116" t="s">
        <v>203</v>
      </c>
      <c r="J110" s="116" t="s">
        <v>434</v>
      </c>
    </row>
    <row r="111" spans="1:10" x14ac:dyDescent="0.25">
      <c r="A111" s="116">
        <v>36</v>
      </c>
      <c r="B111" s="116" t="s">
        <v>363</v>
      </c>
      <c r="C111" s="116" t="s">
        <v>396</v>
      </c>
      <c r="D111" s="116" t="s">
        <v>435</v>
      </c>
      <c r="E111" s="116">
        <v>3454845</v>
      </c>
      <c r="F111" s="116">
        <v>126355</v>
      </c>
      <c r="G111" s="116">
        <v>19122</v>
      </c>
      <c r="H111" s="500">
        <v>45000</v>
      </c>
      <c r="I111" s="116" t="s">
        <v>246</v>
      </c>
      <c r="J111" s="116" t="s">
        <v>398</v>
      </c>
    </row>
    <row r="112" spans="1:10" x14ac:dyDescent="0.25">
      <c r="A112" s="116"/>
      <c r="B112" s="116"/>
      <c r="C112" s="116"/>
      <c r="D112" s="116"/>
      <c r="E112" s="116"/>
      <c r="F112" s="116"/>
      <c r="G112" s="116"/>
      <c r="H112" s="499">
        <f>SUM(H76:H111)</f>
        <v>1436000</v>
      </c>
      <c r="I112" s="78"/>
      <c r="J112" s="78"/>
    </row>
    <row r="113" spans="1:10" x14ac:dyDescent="0.25">
      <c r="A113" s="116"/>
      <c r="B113" s="116"/>
      <c r="C113" s="116"/>
      <c r="D113" s="116"/>
      <c r="E113" s="116"/>
      <c r="F113" s="116"/>
      <c r="G113" s="116"/>
      <c r="H113" s="498"/>
      <c r="I113" s="116"/>
      <c r="J113" s="116"/>
    </row>
    <row r="114" spans="1:10" x14ac:dyDescent="0.25">
      <c r="A114" s="116">
        <v>1</v>
      </c>
      <c r="B114" s="116" t="s">
        <v>436</v>
      </c>
      <c r="C114" s="116" t="s">
        <v>437</v>
      </c>
      <c r="D114" s="116" t="s">
        <v>438</v>
      </c>
      <c r="E114" s="116">
        <v>3454826</v>
      </c>
      <c r="F114" s="116">
        <v>126339</v>
      </c>
      <c r="G114" s="116">
        <v>19123</v>
      </c>
      <c r="H114" s="498">
        <v>33000</v>
      </c>
      <c r="I114" s="116" t="s">
        <v>203</v>
      </c>
      <c r="J114" s="116" t="s">
        <v>439</v>
      </c>
    </row>
    <row r="115" spans="1:10" x14ac:dyDescent="0.25">
      <c r="A115" s="116">
        <v>2</v>
      </c>
      <c r="B115" s="116" t="s">
        <v>436</v>
      </c>
      <c r="C115" s="116" t="s">
        <v>437</v>
      </c>
      <c r="D115" s="116" t="s">
        <v>440</v>
      </c>
      <c r="E115" s="116">
        <v>3454828</v>
      </c>
      <c r="F115" s="116">
        <v>126344</v>
      </c>
      <c r="G115" s="116">
        <v>19124</v>
      </c>
      <c r="H115" s="498">
        <v>33000</v>
      </c>
      <c r="I115" s="116" t="s">
        <v>203</v>
      </c>
      <c r="J115" s="116" t="s">
        <v>439</v>
      </c>
    </row>
    <row r="116" spans="1:10" x14ac:dyDescent="0.25">
      <c r="A116" s="116">
        <v>3</v>
      </c>
      <c r="B116" s="116" t="s">
        <v>436</v>
      </c>
      <c r="C116" s="116" t="s">
        <v>393</v>
      </c>
      <c r="D116" s="116" t="s">
        <v>441</v>
      </c>
      <c r="E116" s="116">
        <v>3455011</v>
      </c>
      <c r="F116" s="116">
        <v>126341</v>
      </c>
      <c r="G116" s="116">
        <v>19125</v>
      </c>
      <c r="H116" s="498">
        <v>33000</v>
      </c>
      <c r="I116" s="116" t="s">
        <v>442</v>
      </c>
      <c r="J116" s="116" t="s">
        <v>443</v>
      </c>
    </row>
    <row r="117" spans="1:10" x14ac:dyDescent="0.25">
      <c r="A117" s="116">
        <v>4</v>
      </c>
      <c r="B117" s="116" t="s">
        <v>436</v>
      </c>
      <c r="C117" s="116" t="s">
        <v>444</v>
      </c>
      <c r="D117" s="116" t="s">
        <v>445</v>
      </c>
      <c r="E117" s="116">
        <v>3455031</v>
      </c>
      <c r="F117" s="116">
        <v>126453</v>
      </c>
      <c r="G117" s="116">
        <v>19126</v>
      </c>
      <c r="H117" s="498">
        <v>33000</v>
      </c>
      <c r="I117" s="116" t="s">
        <v>446</v>
      </c>
      <c r="J117" s="116" t="s">
        <v>447</v>
      </c>
    </row>
    <row r="118" spans="1:10" x14ac:dyDescent="0.25">
      <c r="A118" s="116">
        <v>5</v>
      </c>
      <c r="B118" s="116" t="s">
        <v>436</v>
      </c>
      <c r="C118" s="116" t="s">
        <v>375</v>
      </c>
      <c r="D118" s="116" t="s">
        <v>448</v>
      </c>
      <c r="E118" s="116">
        <v>3454840</v>
      </c>
      <c r="F118" s="116">
        <v>126281</v>
      </c>
      <c r="G118" s="116">
        <v>19127</v>
      </c>
      <c r="H118" s="498">
        <v>45000</v>
      </c>
      <c r="I118" s="116" t="s">
        <v>218</v>
      </c>
      <c r="J118" s="116" t="s">
        <v>449</v>
      </c>
    </row>
    <row r="119" spans="1:10" x14ac:dyDescent="0.25">
      <c r="A119" s="116">
        <v>6</v>
      </c>
      <c r="B119" s="116" t="s">
        <v>436</v>
      </c>
      <c r="C119" s="116" t="s">
        <v>450</v>
      </c>
      <c r="D119" s="116" t="s">
        <v>451</v>
      </c>
      <c r="E119" s="116">
        <v>3454818</v>
      </c>
      <c r="F119" s="116">
        <v>126459</v>
      </c>
      <c r="G119" s="116">
        <v>19128</v>
      </c>
      <c r="H119" s="498">
        <v>33000</v>
      </c>
      <c r="I119" s="116" t="s">
        <v>203</v>
      </c>
      <c r="J119" s="116" t="s">
        <v>452</v>
      </c>
    </row>
    <row r="120" spans="1:10" x14ac:dyDescent="0.25">
      <c r="A120" s="116">
        <v>7</v>
      </c>
      <c r="B120" s="116" t="s">
        <v>436</v>
      </c>
      <c r="C120" s="116" t="s">
        <v>329</v>
      </c>
      <c r="D120" s="116" t="s">
        <v>229</v>
      </c>
      <c r="E120" s="116">
        <v>3456309</v>
      </c>
      <c r="F120" s="116">
        <v>126349</v>
      </c>
      <c r="G120" s="116">
        <v>19129</v>
      </c>
      <c r="H120" s="498">
        <v>33000</v>
      </c>
      <c r="I120" s="116" t="s">
        <v>221</v>
      </c>
      <c r="J120" s="116" t="s">
        <v>453</v>
      </c>
    </row>
    <row r="121" spans="1:10" x14ac:dyDescent="0.25">
      <c r="A121" s="116">
        <v>8</v>
      </c>
      <c r="B121" s="116" t="s">
        <v>436</v>
      </c>
      <c r="C121" s="116" t="s">
        <v>360</v>
      </c>
      <c r="D121" s="116" t="s">
        <v>454</v>
      </c>
      <c r="E121" s="116">
        <v>3455006</v>
      </c>
      <c r="F121" s="116">
        <v>126458</v>
      </c>
      <c r="G121" s="116">
        <v>19130</v>
      </c>
      <c r="H121" s="498">
        <v>33000</v>
      </c>
      <c r="I121" s="116" t="s">
        <v>455</v>
      </c>
      <c r="J121" s="116" t="s">
        <v>392</v>
      </c>
    </row>
    <row r="122" spans="1:10" x14ac:dyDescent="0.25">
      <c r="A122" s="116">
        <v>9</v>
      </c>
      <c r="B122" s="116" t="s">
        <v>436</v>
      </c>
      <c r="C122" s="116" t="s">
        <v>329</v>
      </c>
      <c r="D122" s="116" t="s">
        <v>456</v>
      </c>
      <c r="E122" s="116">
        <v>3456308</v>
      </c>
      <c r="F122" s="116">
        <v>126350</v>
      </c>
      <c r="G122" s="116">
        <v>19131</v>
      </c>
      <c r="H122" s="498">
        <v>33000</v>
      </c>
      <c r="I122" s="116" t="s">
        <v>457</v>
      </c>
      <c r="J122" s="116" t="s">
        <v>228</v>
      </c>
    </row>
    <row r="123" spans="1:10" x14ac:dyDescent="0.25">
      <c r="A123" s="116">
        <v>10</v>
      </c>
      <c r="B123" s="116" t="s">
        <v>436</v>
      </c>
      <c r="C123" s="116" t="s">
        <v>458</v>
      </c>
      <c r="D123" s="116" t="s">
        <v>459</v>
      </c>
      <c r="E123" s="116">
        <v>3456320</v>
      </c>
      <c r="F123" s="116">
        <v>126461</v>
      </c>
      <c r="G123" s="116">
        <v>19132</v>
      </c>
      <c r="H123" s="498">
        <v>45000</v>
      </c>
      <c r="I123" s="116" t="s">
        <v>266</v>
      </c>
      <c r="J123" s="116" t="s">
        <v>267</v>
      </c>
    </row>
    <row r="124" spans="1:10" x14ac:dyDescent="0.25">
      <c r="A124" s="116">
        <v>11</v>
      </c>
      <c r="B124" s="116" t="s">
        <v>436</v>
      </c>
      <c r="C124" s="116" t="s">
        <v>460</v>
      </c>
      <c r="D124" s="116" t="s">
        <v>461</v>
      </c>
      <c r="E124" s="116">
        <v>3456411</v>
      </c>
      <c r="F124" s="116">
        <v>126345</v>
      </c>
      <c r="G124" s="116">
        <v>19133</v>
      </c>
      <c r="H124" s="498">
        <v>33000</v>
      </c>
      <c r="I124" s="116" t="s">
        <v>221</v>
      </c>
      <c r="J124" s="116" t="s">
        <v>216</v>
      </c>
    </row>
    <row r="125" spans="1:10" x14ac:dyDescent="0.25">
      <c r="A125" s="116">
        <v>12</v>
      </c>
      <c r="B125" s="116" t="s">
        <v>436</v>
      </c>
      <c r="C125" s="116" t="s">
        <v>386</v>
      </c>
      <c r="D125" s="116" t="s">
        <v>462</v>
      </c>
      <c r="E125" s="116">
        <v>3455047</v>
      </c>
      <c r="F125" s="116">
        <v>126460</v>
      </c>
      <c r="G125" s="116">
        <v>19134</v>
      </c>
      <c r="H125" s="498">
        <v>33000</v>
      </c>
      <c r="I125" s="116" t="s">
        <v>463</v>
      </c>
      <c r="J125" s="116" t="s">
        <v>464</v>
      </c>
    </row>
    <row r="126" spans="1:10" x14ac:dyDescent="0.25">
      <c r="A126" s="116">
        <v>13</v>
      </c>
      <c r="B126" s="116" t="s">
        <v>436</v>
      </c>
      <c r="C126" s="116" t="s">
        <v>465</v>
      </c>
      <c r="D126" s="116" t="s">
        <v>466</v>
      </c>
      <c r="E126" s="116">
        <v>3454994</v>
      </c>
      <c r="F126" s="116">
        <v>126467</v>
      </c>
      <c r="G126" s="116">
        <v>19136</v>
      </c>
      <c r="H126" s="498">
        <v>40000</v>
      </c>
      <c r="I126" s="116" t="s">
        <v>218</v>
      </c>
      <c r="J126" s="116" t="s">
        <v>298</v>
      </c>
    </row>
    <row r="127" spans="1:10" x14ac:dyDescent="0.25">
      <c r="A127" s="116">
        <v>14</v>
      </c>
      <c r="B127" s="116" t="s">
        <v>436</v>
      </c>
      <c r="C127" s="116" t="s">
        <v>335</v>
      </c>
      <c r="D127" s="116" t="s">
        <v>467</v>
      </c>
      <c r="E127" s="116">
        <v>3455010</v>
      </c>
      <c r="F127" s="116">
        <v>126340</v>
      </c>
      <c r="G127" s="116">
        <v>19137</v>
      </c>
      <c r="H127" s="498">
        <v>33000</v>
      </c>
      <c r="I127" s="116" t="s">
        <v>203</v>
      </c>
      <c r="J127" s="116" t="s">
        <v>468</v>
      </c>
    </row>
    <row r="128" spans="1:10" x14ac:dyDescent="0.25">
      <c r="A128" s="116">
        <v>15</v>
      </c>
      <c r="B128" s="116" t="s">
        <v>436</v>
      </c>
      <c r="C128" s="116" t="s">
        <v>338</v>
      </c>
      <c r="D128" s="116" t="s">
        <v>469</v>
      </c>
      <c r="E128" s="116">
        <v>3454850</v>
      </c>
      <c r="F128" s="116">
        <v>126342</v>
      </c>
      <c r="G128" s="116">
        <v>19138</v>
      </c>
      <c r="H128" s="498">
        <v>33000</v>
      </c>
      <c r="I128" s="116" t="s">
        <v>221</v>
      </c>
      <c r="J128" s="116" t="s">
        <v>470</v>
      </c>
    </row>
    <row r="129" spans="1:10" x14ac:dyDescent="0.25">
      <c r="A129" s="116">
        <v>16</v>
      </c>
      <c r="B129" s="116" t="s">
        <v>436</v>
      </c>
      <c r="C129" s="116" t="s">
        <v>471</v>
      </c>
      <c r="D129" s="116" t="s">
        <v>226</v>
      </c>
      <c r="E129" s="116">
        <v>3456406</v>
      </c>
      <c r="F129" s="116">
        <v>126454</v>
      </c>
      <c r="G129" s="116">
        <v>19139</v>
      </c>
      <c r="H129" s="498">
        <v>33000</v>
      </c>
      <c r="I129" s="116" t="s">
        <v>305</v>
      </c>
      <c r="J129" s="116"/>
    </row>
    <row r="130" spans="1:10" x14ac:dyDescent="0.25">
      <c r="A130" s="116">
        <v>17</v>
      </c>
      <c r="B130" s="116" t="s">
        <v>436</v>
      </c>
      <c r="C130" s="116" t="s">
        <v>472</v>
      </c>
      <c r="D130" s="116" t="s">
        <v>473</v>
      </c>
      <c r="E130" s="116">
        <v>3455016</v>
      </c>
      <c r="F130" s="116">
        <v>126456</v>
      </c>
      <c r="G130" s="116">
        <v>19143</v>
      </c>
      <c r="H130" s="498">
        <v>33000</v>
      </c>
      <c r="I130" s="116" t="s">
        <v>221</v>
      </c>
      <c r="J130" s="116" t="s">
        <v>474</v>
      </c>
    </row>
    <row r="131" spans="1:10" x14ac:dyDescent="0.25">
      <c r="A131" s="116">
        <v>18</v>
      </c>
      <c r="B131" s="116" t="s">
        <v>436</v>
      </c>
      <c r="C131" s="116" t="s">
        <v>475</v>
      </c>
      <c r="D131" s="116" t="s">
        <v>224</v>
      </c>
      <c r="E131" s="116">
        <v>3456409</v>
      </c>
      <c r="F131" s="116">
        <v>126451</v>
      </c>
      <c r="G131" s="116">
        <v>19144</v>
      </c>
      <c r="H131" s="498">
        <v>33000</v>
      </c>
      <c r="I131" s="116" t="s">
        <v>221</v>
      </c>
      <c r="J131" s="116" t="s">
        <v>476</v>
      </c>
    </row>
    <row r="132" spans="1:10" x14ac:dyDescent="0.25">
      <c r="A132" s="116">
        <v>19</v>
      </c>
      <c r="B132" s="116" t="s">
        <v>436</v>
      </c>
      <c r="C132" s="116" t="s">
        <v>477</v>
      </c>
      <c r="D132" s="116" t="s">
        <v>275</v>
      </c>
      <c r="E132" s="116">
        <v>3456405</v>
      </c>
      <c r="F132" s="116">
        <v>126457</v>
      </c>
      <c r="G132" s="116">
        <v>19145</v>
      </c>
      <c r="H132" s="498">
        <v>33000</v>
      </c>
      <c r="I132" s="116" t="s">
        <v>221</v>
      </c>
      <c r="J132" s="116" t="s">
        <v>478</v>
      </c>
    </row>
    <row r="133" spans="1:10" x14ac:dyDescent="0.25">
      <c r="A133" s="116">
        <v>20</v>
      </c>
      <c r="B133" s="116" t="s">
        <v>436</v>
      </c>
      <c r="C133" s="116" t="s">
        <v>479</v>
      </c>
      <c r="D133" s="116" t="s">
        <v>480</v>
      </c>
      <c r="E133" s="116">
        <v>3456415</v>
      </c>
      <c r="F133" s="116">
        <v>126337</v>
      </c>
      <c r="G133" s="116">
        <v>19146</v>
      </c>
      <c r="H133" s="498">
        <v>33000</v>
      </c>
      <c r="I133" s="116" t="s">
        <v>221</v>
      </c>
      <c r="J133" s="116" t="s">
        <v>481</v>
      </c>
    </row>
    <row r="134" spans="1:10" x14ac:dyDescent="0.25">
      <c r="A134" s="116">
        <v>21</v>
      </c>
      <c r="B134" s="116" t="s">
        <v>436</v>
      </c>
      <c r="C134" s="116" t="s">
        <v>477</v>
      </c>
      <c r="D134" s="116" t="s">
        <v>482</v>
      </c>
      <c r="E134" s="116">
        <v>3456403</v>
      </c>
      <c r="F134" s="116">
        <v>126449</v>
      </c>
      <c r="G134" s="116">
        <v>19147</v>
      </c>
      <c r="H134" s="498">
        <v>33000</v>
      </c>
      <c r="I134" s="116" t="s">
        <v>221</v>
      </c>
      <c r="J134" s="116" t="s">
        <v>483</v>
      </c>
    </row>
    <row r="135" spans="1:10" x14ac:dyDescent="0.25">
      <c r="A135" s="116">
        <v>22</v>
      </c>
      <c r="B135" s="116" t="s">
        <v>436</v>
      </c>
      <c r="C135" s="116" t="s">
        <v>484</v>
      </c>
      <c r="D135" s="116" t="s">
        <v>485</v>
      </c>
      <c r="E135" s="116">
        <v>3456319</v>
      </c>
      <c r="F135" s="116">
        <v>126600</v>
      </c>
      <c r="G135" s="116">
        <v>19148</v>
      </c>
      <c r="H135" s="498">
        <v>33000</v>
      </c>
      <c r="I135" s="116" t="s">
        <v>463</v>
      </c>
      <c r="J135" s="116" t="s">
        <v>484</v>
      </c>
    </row>
    <row r="136" spans="1:10" x14ac:dyDescent="0.25">
      <c r="A136" s="116">
        <v>23</v>
      </c>
      <c r="B136" s="116" t="s">
        <v>436</v>
      </c>
      <c r="C136" s="116" t="s">
        <v>329</v>
      </c>
      <c r="D136" s="116" t="s">
        <v>486</v>
      </c>
      <c r="E136" s="116">
        <v>3456310</v>
      </c>
      <c r="F136" s="116">
        <v>126455</v>
      </c>
      <c r="G136" s="116">
        <v>19135</v>
      </c>
      <c r="H136" s="500">
        <v>33000</v>
      </c>
      <c r="I136" s="116" t="s">
        <v>487</v>
      </c>
      <c r="J136" s="116" t="s">
        <v>488</v>
      </c>
    </row>
    <row r="137" spans="1:10" x14ac:dyDescent="0.25">
      <c r="A137" s="116">
        <v>24</v>
      </c>
      <c r="B137" s="116" t="s">
        <v>436</v>
      </c>
      <c r="C137" s="116" t="s">
        <v>489</v>
      </c>
      <c r="D137" s="116" t="s">
        <v>490</v>
      </c>
      <c r="E137" s="116">
        <v>3456401</v>
      </c>
      <c r="F137" s="116">
        <v>126452</v>
      </c>
      <c r="G137" s="116">
        <v>19140</v>
      </c>
      <c r="H137" s="500">
        <v>33000</v>
      </c>
      <c r="I137" s="116" t="s">
        <v>491</v>
      </c>
      <c r="J137" s="116" t="s">
        <v>492</v>
      </c>
    </row>
    <row r="138" spans="1:10" x14ac:dyDescent="0.25">
      <c r="A138" s="116">
        <v>25</v>
      </c>
      <c r="B138" s="116" t="s">
        <v>436</v>
      </c>
      <c r="C138" s="116" t="s">
        <v>489</v>
      </c>
      <c r="D138" s="116" t="s">
        <v>493</v>
      </c>
      <c r="E138" s="116">
        <v>3456398</v>
      </c>
      <c r="F138" s="116">
        <v>126450</v>
      </c>
      <c r="G138" s="116">
        <v>19141</v>
      </c>
      <c r="H138" s="500">
        <v>33000</v>
      </c>
      <c r="I138" s="116" t="s">
        <v>221</v>
      </c>
      <c r="J138" s="116" t="s">
        <v>494</v>
      </c>
    </row>
    <row r="139" spans="1:10" x14ac:dyDescent="0.25">
      <c r="A139" s="116">
        <v>26</v>
      </c>
      <c r="B139" s="116" t="s">
        <v>436</v>
      </c>
      <c r="C139" s="116" t="s">
        <v>489</v>
      </c>
      <c r="D139" s="116" t="s">
        <v>232</v>
      </c>
      <c r="E139" s="116">
        <v>3456352</v>
      </c>
      <c r="F139" s="116">
        <v>126347</v>
      </c>
      <c r="G139" s="116">
        <v>19142</v>
      </c>
      <c r="H139" s="500">
        <v>33000</v>
      </c>
      <c r="I139" s="116" t="s">
        <v>361</v>
      </c>
      <c r="J139" s="116" t="s">
        <v>233</v>
      </c>
    </row>
    <row r="140" spans="1:10" x14ac:dyDescent="0.25">
      <c r="A140" s="116"/>
      <c r="B140" s="116"/>
      <c r="C140" s="116"/>
      <c r="D140" s="116"/>
      <c r="E140" s="116"/>
      <c r="F140" s="116"/>
      <c r="G140" s="116"/>
      <c r="H140" s="499">
        <f>SUM(H114:H139)</f>
        <v>889000</v>
      </c>
      <c r="I140" s="116"/>
      <c r="J140" s="116"/>
    </row>
    <row r="141" spans="1:10" x14ac:dyDescent="0.25">
      <c r="A141" s="116"/>
      <c r="B141" s="116"/>
      <c r="C141" s="116"/>
      <c r="D141" s="116"/>
      <c r="E141" s="116"/>
      <c r="F141" s="116"/>
      <c r="G141" s="116"/>
      <c r="H141" s="498"/>
      <c r="I141" s="116"/>
      <c r="J141" s="116"/>
    </row>
    <row r="142" spans="1:10" x14ac:dyDescent="0.25">
      <c r="A142" s="116">
        <v>1</v>
      </c>
      <c r="B142" s="116" t="s">
        <v>495</v>
      </c>
      <c r="C142" s="116" t="s">
        <v>496</v>
      </c>
      <c r="D142" s="116" t="s">
        <v>497</v>
      </c>
      <c r="E142" s="116">
        <v>423590</v>
      </c>
      <c r="F142" s="116">
        <v>126465</v>
      </c>
      <c r="G142" s="116">
        <v>19149</v>
      </c>
      <c r="H142" s="498">
        <v>40000</v>
      </c>
      <c r="I142" s="116" t="s">
        <v>218</v>
      </c>
      <c r="J142" s="116" t="s">
        <v>498</v>
      </c>
    </row>
    <row r="143" spans="1:10" x14ac:dyDescent="0.25">
      <c r="A143" s="116">
        <v>2</v>
      </c>
      <c r="B143" s="116" t="s">
        <v>495</v>
      </c>
      <c r="C143" s="116" t="s">
        <v>496</v>
      </c>
      <c r="D143" s="116" t="s">
        <v>499</v>
      </c>
      <c r="E143" s="116">
        <v>423591</v>
      </c>
      <c r="F143" s="116">
        <v>126195</v>
      </c>
      <c r="G143" s="116">
        <v>19150</v>
      </c>
      <c r="H143" s="498">
        <v>40000</v>
      </c>
      <c r="I143" s="116" t="s">
        <v>218</v>
      </c>
      <c r="J143" s="116" t="s">
        <v>498</v>
      </c>
    </row>
    <row r="144" spans="1:10" x14ac:dyDescent="0.25">
      <c r="A144" s="116">
        <v>3</v>
      </c>
      <c r="B144" s="116" t="s">
        <v>495</v>
      </c>
      <c r="C144" s="116" t="s">
        <v>458</v>
      </c>
      <c r="D144" s="116" t="s">
        <v>500</v>
      </c>
      <c r="E144" s="116">
        <v>3456303</v>
      </c>
      <c r="F144" s="116">
        <v>126479</v>
      </c>
      <c r="G144" s="116">
        <v>19151</v>
      </c>
      <c r="H144" s="498">
        <v>40000</v>
      </c>
      <c r="I144" s="116" t="s">
        <v>218</v>
      </c>
      <c r="J144" s="116" t="s">
        <v>501</v>
      </c>
    </row>
    <row r="145" spans="1:10" x14ac:dyDescent="0.25">
      <c r="A145" s="116">
        <v>4</v>
      </c>
      <c r="B145" s="116" t="s">
        <v>495</v>
      </c>
      <c r="C145" s="116" t="s">
        <v>460</v>
      </c>
      <c r="D145" s="116" t="s">
        <v>502</v>
      </c>
      <c r="E145" s="116">
        <v>3456407</v>
      </c>
      <c r="F145" s="116">
        <v>126603</v>
      </c>
      <c r="G145" s="116">
        <v>19152</v>
      </c>
      <c r="H145" s="498">
        <v>33000</v>
      </c>
      <c r="I145" s="116" t="s">
        <v>221</v>
      </c>
      <c r="J145" s="116" t="s">
        <v>503</v>
      </c>
    </row>
    <row r="146" spans="1:10" x14ac:dyDescent="0.25">
      <c r="A146" s="116">
        <v>5</v>
      </c>
      <c r="B146" s="116" t="s">
        <v>495</v>
      </c>
      <c r="C146" s="116" t="s">
        <v>460</v>
      </c>
      <c r="D146" s="116" t="s">
        <v>348</v>
      </c>
      <c r="E146" s="116">
        <v>3456410</v>
      </c>
      <c r="F146" s="116">
        <v>126602</v>
      </c>
      <c r="G146" s="116">
        <v>19153</v>
      </c>
      <c r="H146" s="498">
        <v>33000</v>
      </c>
      <c r="I146" s="116" t="s">
        <v>221</v>
      </c>
      <c r="J146" s="116" t="s">
        <v>349</v>
      </c>
    </row>
    <row r="147" spans="1:10" x14ac:dyDescent="0.25">
      <c r="A147" s="116">
        <v>6</v>
      </c>
      <c r="B147" s="116" t="s">
        <v>495</v>
      </c>
      <c r="C147" s="116" t="s">
        <v>460</v>
      </c>
      <c r="D147" s="116" t="s">
        <v>461</v>
      </c>
      <c r="E147" s="116">
        <v>3456408</v>
      </c>
      <c r="F147" s="116">
        <v>126647</v>
      </c>
      <c r="G147" s="116">
        <v>19154</v>
      </c>
      <c r="H147" s="498">
        <v>33000</v>
      </c>
      <c r="I147" s="116" t="s">
        <v>221</v>
      </c>
      <c r="J147" s="116" t="s">
        <v>216</v>
      </c>
    </row>
    <row r="148" spans="1:10" x14ac:dyDescent="0.25">
      <c r="A148" s="116">
        <v>7</v>
      </c>
      <c r="B148" s="116" t="s">
        <v>495</v>
      </c>
      <c r="C148" s="116" t="s">
        <v>386</v>
      </c>
      <c r="D148" s="116" t="s">
        <v>462</v>
      </c>
      <c r="E148" s="116">
        <v>3455049</v>
      </c>
      <c r="F148" s="116">
        <v>126599</v>
      </c>
      <c r="G148" s="116">
        <v>19157</v>
      </c>
      <c r="H148" s="498">
        <v>33000</v>
      </c>
      <c r="I148" s="116" t="s">
        <v>218</v>
      </c>
      <c r="J148" s="116" t="s">
        <v>464</v>
      </c>
    </row>
    <row r="149" spans="1:10" x14ac:dyDescent="0.25">
      <c r="A149" s="116">
        <v>8</v>
      </c>
      <c r="B149" s="116" t="s">
        <v>495</v>
      </c>
      <c r="C149" s="116" t="s">
        <v>504</v>
      </c>
      <c r="D149" s="116" t="s">
        <v>505</v>
      </c>
      <c r="E149" s="116">
        <v>3456399</v>
      </c>
      <c r="F149" s="116">
        <v>126648</v>
      </c>
      <c r="G149" s="116">
        <v>19158</v>
      </c>
      <c r="H149" s="498">
        <v>33000</v>
      </c>
      <c r="I149" s="116" t="s">
        <v>221</v>
      </c>
      <c r="J149" s="116" t="s">
        <v>506</v>
      </c>
    </row>
    <row r="150" spans="1:10" x14ac:dyDescent="0.25">
      <c r="A150" s="116">
        <v>9</v>
      </c>
      <c r="B150" s="116" t="s">
        <v>495</v>
      </c>
      <c r="C150" s="116" t="s">
        <v>386</v>
      </c>
      <c r="D150" s="116" t="s">
        <v>387</v>
      </c>
      <c r="E150" s="116">
        <v>3455048</v>
      </c>
      <c r="F150" s="116">
        <v>126643</v>
      </c>
      <c r="G150" s="116">
        <v>19159</v>
      </c>
      <c r="H150" s="498">
        <v>33000</v>
      </c>
      <c r="I150" s="116" t="s">
        <v>218</v>
      </c>
      <c r="J150" s="116" t="s">
        <v>507</v>
      </c>
    </row>
    <row r="151" spans="1:10" x14ac:dyDescent="0.25">
      <c r="A151" s="116">
        <v>10</v>
      </c>
      <c r="B151" s="116" t="s">
        <v>495</v>
      </c>
      <c r="C151" s="116" t="s">
        <v>508</v>
      </c>
      <c r="D151" s="116" t="s">
        <v>296</v>
      </c>
      <c r="E151" s="116">
        <v>3456416</v>
      </c>
      <c r="F151" s="116">
        <v>126641</v>
      </c>
      <c r="G151" s="116">
        <v>19160</v>
      </c>
      <c r="H151" s="498">
        <v>33000</v>
      </c>
      <c r="I151" s="116" t="s">
        <v>221</v>
      </c>
      <c r="J151" s="116" t="s">
        <v>297</v>
      </c>
    </row>
    <row r="152" spans="1:10" x14ac:dyDescent="0.25">
      <c r="A152" s="116">
        <v>11</v>
      </c>
      <c r="B152" s="116" t="s">
        <v>495</v>
      </c>
      <c r="C152" s="116" t="s">
        <v>504</v>
      </c>
      <c r="D152" s="116" t="s">
        <v>278</v>
      </c>
      <c r="E152" s="116">
        <v>3456400</v>
      </c>
      <c r="F152" s="116">
        <v>126644</v>
      </c>
      <c r="G152" s="116">
        <v>19161</v>
      </c>
      <c r="H152" s="498">
        <v>33000</v>
      </c>
      <c r="I152" s="116" t="s">
        <v>221</v>
      </c>
      <c r="J152" s="116" t="s">
        <v>317</v>
      </c>
    </row>
    <row r="153" spans="1:10" x14ac:dyDescent="0.25">
      <c r="A153" s="116">
        <v>12</v>
      </c>
      <c r="B153" s="116" t="s">
        <v>495</v>
      </c>
      <c r="C153" s="116" t="s">
        <v>508</v>
      </c>
      <c r="D153" s="116" t="s">
        <v>509</v>
      </c>
      <c r="E153" s="116">
        <v>3456413</v>
      </c>
      <c r="F153" s="116">
        <v>126640</v>
      </c>
      <c r="G153" s="116">
        <v>19162</v>
      </c>
      <c r="H153" s="498">
        <v>33000</v>
      </c>
      <c r="I153" s="116" t="s">
        <v>221</v>
      </c>
      <c r="J153" s="116"/>
    </row>
    <row r="154" spans="1:10" x14ac:dyDescent="0.25">
      <c r="A154" s="116">
        <v>13</v>
      </c>
      <c r="B154" s="116" t="s">
        <v>495</v>
      </c>
      <c r="C154" s="116" t="s">
        <v>471</v>
      </c>
      <c r="D154" s="116" t="s">
        <v>510</v>
      </c>
      <c r="E154" s="116">
        <v>3456404</v>
      </c>
      <c r="F154" s="116">
        <v>126642</v>
      </c>
      <c r="G154" s="116">
        <v>19163</v>
      </c>
      <c r="H154" s="498">
        <v>33000</v>
      </c>
      <c r="I154" s="116" t="s">
        <v>221</v>
      </c>
      <c r="J154" s="116" t="s">
        <v>511</v>
      </c>
    </row>
    <row r="155" spans="1:10" x14ac:dyDescent="0.25">
      <c r="A155" s="116">
        <v>14</v>
      </c>
      <c r="B155" s="116" t="s">
        <v>495</v>
      </c>
      <c r="C155" s="116" t="s">
        <v>508</v>
      </c>
      <c r="D155" s="116" t="s">
        <v>512</v>
      </c>
      <c r="E155" s="116">
        <v>3456412</v>
      </c>
      <c r="F155" s="116">
        <v>126646</v>
      </c>
      <c r="G155" s="116">
        <v>19164</v>
      </c>
      <c r="H155" s="498">
        <v>33000</v>
      </c>
      <c r="I155" s="116" t="s">
        <v>513</v>
      </c>
      <c r="J155" s="116" t="s">
        <v>240</v>
      </c>
    </row>
    <row r="156" spans="1:10" x14ac:dyDescent="0.25">
      <c r="A156" s="116">
        <v>15</v>
      </c>
      <c r="B156" s="116" t="s">
        <v>495</v>
      </c>
      <c r="C156" s="116" t="s">
        <v>268</v>
      </c>
      <c r="D156" s="116" t="s">
        <v>514</v>
      </c>
      <c r="E156" s="116">
        <v>3455003</v>
      </c>
      <c r="F156" s="116">
        <v>126466</v>
      </c>
      <c r="G156" s="116">
        <v>19165</v>
      </c>
      <c r="H156" s="498">
        <v>40000</v>
      </c>
      <c r="I156" s="116" t="s">
        <v>215</v>
      </c>
      <c r="J156" s="116" t="s">
        <v>515</v>
      </c>
    </row>
    <row r="157" spans="1:10" x14ac:dyDescent="0.25">
      <c r="A157" s="116">
        <v>16</v>
      </c>
      <c r="B157" s="116" t="s">
        <v>495</v>
      </c>
      <c r="C157" s="116" t="s">
        <v>268</v>
      </c>
      <c r="D157" s="116" t="s">
        <v>516</v>
      </c>
      <c r="E157" s="116">
        <v>3455002</v>
      </c>
      <c r="F157" s="116">
        <v>126656</v>
      </c>
      <c r="G157" s="116">
        <v>19166</v>
      </c>
      <c r="H157" s="498">
        <v>40000</v>
      </c>
      <c r="I157" s="116" t="s">
        <v>218</v>
      </c>
      <c r="J157" s="116" t="s">
        <v>517</v>
      </c>
    </row>
    <row r="158" spans="1:10" x14ac:dyDescent="0.25">
      <c r="A158" s="116">
        <v>17</v>
      </c>
      <c r="B158" s="116" t="s">
        <v>495</v>
      </c>
      <c r="C158" s="116" t="s">
        <v>471</v>
      </c>
      <c r="D158" s="116" t="s">
        <v>518</v>
      </c>
      <c r="E158" s="116">
        <v>3456402</v>
      </c>
      <c r="F158" s="116">
        <v>126601</v>
      </c>
      <c r="G158" s="116">
        <v>19155</v>
      </c>
      <c r="H158" s="500">
        <v>33000</v>
      </c>
      <c r="I158" s="116" t="s">
        <v>361</v>
      </c>
      <c r="J158" s="116" t="s">
        <v>327</v>
      </c>
    </row>
    <row r="159" spans="1:10" x14ac:dyDescent="0.25">
      <c r="A159" s="116">
        <v>18</v>
      </c>
      <c r="B159" s="116" t="s">
        <v>495</v>
      </c>
      <c r="C159" s="116" t="s">
        <v>271</v>
      </c>
      <c r="D159" s="116" t="s">
        <v>519</v>
      </c>
      <c r="E159" s="116">
        <v>34546323</v>
      </c>
      <c r="F159" s="116">
        <v>126194</v>
      </c>
      <c r="G159" s="116">
        <v>19156</v>
      </c>
      <c r="H159" s="500">
        <v>40000</v>
      </c>
      <c r="I159" s="116" t="s">
        <v>266</v>
      </c>
      <c r="J159" s="116" t="s">
        <v>520</v>
      </c>
    </row>
    <row r="160" spans="1:10" x14ac:dyDescent="0.25">
      <c r="A160" s="116">
        <v>19</v>
      </c>
      <c r="B160" s="116" t="s">
        <v>495</v>
      </c>
      <c r="C160" s="116" t="s">
        <v>271</v>
      </c>
      <c r="D160" s="116" t="s">
        <v>521</v>
      </c>
      <c r="E160" s="116">
        <v>3456371</v>
      </c>
      <c r="F160" s="116">
        <v>126657</v>
      </c>
      <c r="G160" s="116">
        <v>19167</v>
      </c>
      <c r="H160" s="498">
        <v>40000</v>
      </c>
      <c r="I160" s="116" t="s">
        <v>218</v>
      </c>
      <c r="J160" s="116"/>
    </row>
    <row r="161" spans="1:10" x14ac:dyDescent="0.25">
      <c r="A161" s="116"/>
      <c r="B161" s="116"/>
      <c r="C161" s="116"/>
      <c r="D161" s="116"/>
      <c r="E161" s="116"/>
      <c r="F161" s="116"/>
      <c r="G161" s="116"/>
      <c r="H161" s="499">
        <f>SUM(H142:H160)</f>
        <v>676000</v>
      </c>
      <c r="I161" s="78"/>
      <c r="J161" s="78"/>
    </row>
    <row r="162" spans="1:10" x14ac:dyDescent="0.25">
      <c r="A162" s="116"/>
      <c r="B162" s="116"/>
      <c r="C162" s="116"/>
      <c r="D162" s="116"/>
      <c r="E162" s="116"/>
      <c r="F162" s="116"/>
      <c r="G162" s="116"/>
      <c r="H162" s="498"/>
      <c r="I162" s="116"/>
      <c r="J162" s="116"/>
    </row>
    <row r="163" spans="1:10" x14ac:dyDescent="0.25">
      <c r="A163" s="116">
        <v>1</v>
      </c>
      <c r="B163" s="116" t="s">
        <v>522</v>
      </c>
      <c r="C163" s="116" t="s">
        <v>523</v>
      </c>
      <c r="D163" s="116" t="s">
        <v>445</v>
      </c>
      <c r="E163" s="116">
        <v>3455030</v>
      </c>
      <c r="F163" s="116">
        <v>126712</v>
      </c>
      <c r="G163" s="116">
        <v>19168</v>
      </c>
      <c r="H163" s="498">
        <v>33000</v>
      </c>
      <c r="I163" s="116" t="s">
        <v>524</v>
      </c>
      <c r="J163" s="116" t="s">
        <v>525</v>
      </c>
    </row>
    <row r="164" spans="1:10" x14ac:dyDescent="0.25">
      <c r="A164" s="116">
        <v>2</v>
      </c>
      <c r="B164" s="116" t="s">
        <v>522</v>
      </c>
      <c r="C164" s="116" t="s">
        <v>526</v>
      </c>
      <c r="D164" s="116" t="s">
        <v>527</v>
      </c>
      <c r="E164" s="116">
        <v>3456414</v>
      </c>
      <c r="F164" s="116">
        <v>126645</v>
      </c>
      <c r="G164" s="116">
        <v>19169</v>
      </c>
      <c r="H164" s="498">
        <v>33000</v>
      </c>
      <c r="I164" s="116" t="s">
        <v>528</v>
      </c>
      <c r="J164" s="116" t="s">
        <v>247</v>
      </c>
    </row>
    <row r="165" spans="1:10" x14ac:dyDescent="0.25">
      <c r="A165" s="116">
        <v>3</v>
      </c>
      <c r="B165" s="116" t="s">
        <v>522</v>
      </c>
      <c r="C165" s="116" t="s">
        <v>529</v>
      </c>
      <c r="D165" s="116" t="s">
        <v>530</v>
      </c>
      <c r="E165" s="116">
        <v>302948</v>
      </c>
      <c r="F165" s="116">
        <v>126711</v>
      </c>
      <c r="G165" s="116">
        <v>19170</v>
      </c>
      <c r="H165" s="498">
        <v>33000</v>
      </c>
      <c r="I165" s="116" t="s">
        <v>531</v>
      </c>
      <c r="J165" s="116" t="s">
        <v>532</v>
      </c>
    </row>
    <row r="166" spans="1:10" x14ac:dyDescent="0.25">
      <c r="A166" s="116">
        <v>4</v>
      </c>
      <c r="B166" s="116" t="s">
        <v>522</v>
      </c>
      <c r="C166" s="116" t="s">
        <v>529</v>
      </c>
      <c r="D166" s="116" t="s">
        <v>533</v>
      </c>
      <c r="E166" s="116">
        <v>302942</v>
      </c>
      <c r="F166" s="116">
        <v>126730</v>
      </c>
      <c r="G166" s="116">
        <v>19171</v>
      </c>
      <c r="H166" s="498">
        <v>40000</v>
      </c>
      <c r="I166" s="116" t="s">
        <v>531</v>
      </c>
      <c r="J166" s="116" t="s">
        <v>532</v>
      </c>
    </row>
    <row r="167" spans="1:10" x14ac:dyDescent="0.25">
      <c r="A167" s="116">
        <v>5</v>
      </c>
      <c r="B167" s="116" t="s">
        <v>522</v>
      </c>
      <c r="C167" s="116" t="s">
        <v>386</v>
      </c>
      <c r="D167" s="116" t="s">
        <v>534</v>
      </c>
      <c r="E167" s="116">
        <v>3455046</v>
      </c>
      <c r="F167" s="116">
        <v>126713</v>
      </c>
      <c r="G167" s="116">
        <v>19172</v>
      </c>
      <c r="H167" s="498">
        <v>33000</v>
      </c>
      <c r="I167" s="116" t="s">
        <v>218</v>
      </c>
      <c r="J167" s="116" t="s">
        <v>464</v>
      </c>
    </row>
    <row r="168" spans="1:10" x14ac:dyDescent="0.25">
      <c r="A168" s="116">
        <v>6</v>
      </c>
      <c r="B168" s="116" t="s">
        <v>522</v>
      </c>
      <c r="C168" s="116" t="s">
        <v>529</v>
      </c>
      <c r="D168" s="116" t="s">
        <v>535</v>
      </c>
      <c r="E168" s="116">
        <v>302947</v>
      </c>
      <c r="F168" s="116">
        <v>126710</v>
      </c>
      <c r="G168" s="116">
        <v>19173</v>
      </c>
      <c r="H168" s="498">
        <v>33000</v>
      </c>
      <c r="I168" s="116" t="s">
        <v>531</v>
      </c>
      <c r="J168" s="116" t="s">
        <v>532</v>
      </c>
    </row>
    <row r="169" spans="1:10" x14ac:dyDescent="0.25">
      <c r="A169" s="116">
        <v>7</v>
      </c>
      <c r="B169" s="116" t="s">
        <v>522</v>
      </c>
      <c r="C169" s="116" t="s">
        <v>529</v>
      </c>
      <c r="D169" s="116" t="s">
        <v>536</v>
      </c>
      <c r="E169" s="116">
        <v>302950</v>
      </c>
      <c r="F169" s="116">
        <v>126806</v>
      </c>
      <c r="G169" s="116">
        <v>19176</v>
      </c>
      <c r="H169" s="498">
        <v>33000</v>
      </c>
      <c r="I169" s="116" t="s">
        <v>531</v>
      </c>
      <c r="J169" s="116" t="s">
        <v>532</v>
      </c>
    </row>
    <row r="170" spans="1:10" x14ac:dyDescent="0.25">
      <c r="A170" s="116">
        <v>8</v>
      </c>
      <c r="B170" s="116" t="s">
        <v>522</v>
      </c>
      <c r="C170" s="116" t="s">
        <v>529</v>
      </c>
      <c r="D170" s="116" t="s">
        <v>537</v>
      </c>
      <c r="E170" s="116">
        <v>302946</v>
      </c>
      <c r="F170" s="116">
        <v>126709</v>
      </c>
      <c r="G170" s="116">
        <v>19177</v>
      </c>
      <c r="H170" s="498">
        <v>33000</v>
      </c>
      <c r="I170" s="116" t="s">
        <v>531</v>
      </c>
      <c r="J170" s="116" t="s">
        <v>532</v>
      </c>
    </row>
    <row r="171" spans="1:10" x14ac:dyDescent="0.25">
      <c r="A171" s="116">
        <v>9</v>
      </c>
      <c r="B171" s="116" t="s">
        <v>522</v>
      </c>
      <c r="C171" s="116" t="s">
        <v>529</v>
      </c>
      <c r="D171" s="116" t="s">
        <v>538</v>
      </c>
      <c r="E171" s="116">
        <v>302944</v>
      </c>
      <c r="F171" s="116">
        <v>126714</v>
      </c>
      <c r="G171" s="116">
        <v>19179</v>
      </c>
      <c r="H171" s="498">
        <v>40000</v>
      </c>
      <c r="I171" s="116" t="s">
        <v>531</v>
      </c>
      <c r="J171" s="116" t="s">
        <v>532</v>
      </c>
    </row>
    <row r="172" spans="1:10" x14ac:dyDescent="0.25">
      <c r="A172" s="116">
        <v>10</v>
      </c>
      <c r="B172" s="116" t="s">
        <v>522</v>
      </c>
      <c r="C172" s="116" t="s">
        <v>375</v>
      </c>
      <c r="D172" s="116" t="s">
        <v>539</v>
      </c>
      <c r="E172" s="116">
        <v>3454847</v>
      </c>
      <c r="F172" s="116">
        <v>126463</v>
      </c>
      <c r="G172" s="116">
        <v>19180</v>
      </c>
      <c r="H172" s="498">
        <v>45000</v>
      </c>
      <c r="I172" s="116" t="s">
        <v>218</v>
      </c>
      <c r="J172" s="116" t="s">
        <v>540</v>
      </c>
    </row>
    <row r="173" spans="1:10" x14ac:dyDescent="0.25">
      <c r="A173" s="116">
        <v>11</v>
      </c>
      <c r="B173" s="116" t="s">
        <v>522</v>
      </c>
      <c r="C173" s="116" t="s">
        <v>541</v>
      </c>
      <c r="D173" s="116" t="s">
        <v>542</v>
      </c>
      <c r="E173" s="116">
        <v>125961</v>
      </c>
      <c r="F173" s="116">
        <v>126803</v>
      </c>
      <c r="G173" s="116">
        <v>19181</v>
      </c>
      <c r="H173" s="498">
        <v>33000</v>
      </c>
      <c r="I173" s="116" t="s">
        <v>543</v>
      </c>
      <c r="J173" s="116" t="s">
        <v>488</v>
      </c>
    </row>
    <row r="174" spans="1:10" x14ac:dyDescent="0.25">
      <c r="A174" s="116">
        <v>12</v>
      </c>
      <c r="B174" s="116" t="s">
        <v>522</v>
      </c>
      <c r="C174" s="116" t="s">
        <v>541</v>
      </c>
      <c r="D174" s="116" t="s">
        <v>544</v>
      </c>
      <c r="E174" s="116">
        <v>125970</v>
      </c>
      <c r="F174" s="116">
        <v>126804</v>
      </c>
      <c r="G174" s="116">
        <v>19182</v>
      </c>
      <c r="H174" s="498">
        <v>33000</v>
      </c>
      <c r="I174" s="116" t="s">
        <v>246</v>
      </c>
      <c r="J174" s="116" t="s">
        <v>545</v>
      </c>
    </row>
    <row r="175" spans="1:10" x14ac:dyDescent="0.25">
      <c r="A175" s="116">
        <v>13</v>
      </c>
      <c r="B175" s="116" t="s">
        <v>522</v>
      </c>
      <c r="C175" s="116" t="s">
        <v>546</v>
      </c>
      <c r="D175" s="116" t="s">
        <v>547</v>
      </c>
      <c r="E175" s="116">
        <v>302935</v>
      </c>
      <c r="F175" s="116">
        <v>126278</v>
      </c>
      <c r="G175" s="116">
        <v>19183</v>
      </c>
      <c r="H175" s="498">
        <v>40000</v>
      </c>
      <c r="I175" s="116" t="s">
        <v>531</v>
      </c>
      <c r="J175" s="116" t="s">
        <v>548</v>
      </c>
    </row>
    <row r="176" spans="1:10" x14ac:dyDescent="0.25">
      <c r="A176" s="116">
        <v>14</v>
      </c>
      <c r="B176" s="116" t="s">
        <v>522</v>
      </c>
      <c r="C176" s="116" t="s">
        <v>546</v>
      </c>
      <c r="D176" s="116" t="s">
        <v>549</v>
      </c>
      <c r="E176" s="116">
        <v>302934</v>
      </c>
      <c r="F176" s="116">
        <v>126734</v>
      </c>
      <c r="G176" s="116">
        <v>19184</v>
      </c>
      <c r="H176" s="498">
        <v>40000</v>
      </c>
      <c r="I176" s="116" t="s">
        <v>531</v>
      </c>
      <c r="J176" s="116" t="s">
        <v>548</v>
      </c>
    </row>
    <row r="177" spans="1:10" x14ac:dyDescent="0.25">
      <c r="A177" s="116">
        <v>15</v>
      </c>
      <c r="B177" s="116" t="s">
        <v>522</v>
      </c>
      <c r="C177" s="116" t="s">
        <v>550</v>
      </c>
      <c r="D177" s="116" t="s">
        <v>249</v>
      </c>
      <c r="E177" s="116">
        <v>3456438</v>
      </c>
      <c r="F177" s="116">
        <v>126809</v>
      </c>
      <c r="G177" s="116">
        <v>19185</v>
      </c>
      <c r="H177" s="498">
        <v>33000</v>
      </c>
      <c r="I177" s="116" t="s">
        <v>221</v>
      </c>
      <c r="J177" s="116" t="s">
        <v>250</v>
      </c>
    </row>
    <row r="178" spans="1:10" x14ac:dyDescent="0.25">
      <c r="A178" s="116">
        <v>16</v>
      </c>
      <c r="B178" s="116" t="s">
        <v>522</v>
      </c>
      <c r="C178" s="116" t="s">
        <v>546</v>
      </c>
      <c r="D178" s="116" t="s">
        <v>551</v>
      </c>
      <c r="E178" s="116">
        <v>302931</v>
      </c>
      <c r="F178" s="116">
        <v>126731</v>
      </c>
      <c r="G178" s="116">
        <v>19186</v>
      </c>
      <c r="H178" s="498">
        <v>40000</v>
      </c>
      <c r="I178" s="116" t="s">
        <v>531</v>
      </c>
      <c r="J178" s="116" t="s">
        <v>548</v>
      </c>
    </row>
    <row r="179" spans="1:10" x14ac:dyDescent="0.25">
      <c r="A179" s="116">
        <v>17</v>
      </c>
      <c r="B179" s="116" t="s">
        <v>522</v>
      </c>
      <c r="C179" s="116" t="s">
        <v>550</v>
      </c>
      <c r="D179" s="116" t="s">
        <v>552</v>
      </c>
      <c r="E179" s="116">
        <v>3456437</v>
      </c>
      <c r="F179" s="116">
        <v>126808</v>
      </c>
      <c r="G179" s="116">
        <v>19187</v>
      </c>
      <c r="H179" s="498">
        <v>33000</v>
      </c>
      <c r="I179" s="116" t="s">
        <v>221</v>
      </c>
      <c r="J179" s="116" t="s">
        <v>250</v>
      </c>
    </row>
    <row r="180" spans="1:10" x14ac:dyDescent="0.25">
      <c r="A180" s="116">
        <v>18</v>
      </c>
      <c r="B180" s="116" t="s">
        <v>522</v>
      </c>
      <c r="C180" s="116" t="s">
        <v>546</v>
      </c>
      <c r="D180" s="116" t="s">
        <v>553</v>
      </c>
      <c r="E180" s="116">
        <v>302939</v>
      </c>
      <c r="F180" s="116">
        <v>126658</v>
      </c>
      <c r="G180" s="116">
        <v>19189</v>
      </c>
      <c r="H180" s="498">
        <v>40000</v>
      </c>
      <c r="I180" s="116" t="s">
        <v>531</v>
      </c>
      <c r="J180" s="116" t="s">
        <v>548</v>
      </c>
    </row>
    <row r="181" spans="1:10" x14ac:dyDescent="0.25">
      <c r="A181" s="116">
        <v>19</v>
      </c>
      <c r="B181" s="116" t="s">
        <v>522</v>
      </c>
      <c r="C181" s="116" t="s">
        <v>546</v>
      </c>
      <c r="D181" s="116" t="s">
        <v>554</v>
      </c>
      <c r="E181" s="116">
        <v>302933</v>
      </c>
      <c r="F181" s="116">
        <v>126815</v>
      </c>
      <c r="G181" s="116">
        <v>19190</v>
      </c>
      <c r="H181" s="498">
        <v>40000</v>
      </c>
      <c r="I181" s="116" t="s">
        <v>531</v>
      </c>
      <c r="J181" s="116" t="s">
        <v>548</v>
      </c>
    </row>
    <row r="182" spans="1:10" x14ac:dyDescent="0.25">
      <c r="A182" s="116">
        <v>20</v>
      </c>
      <c r="B182" s="116" t="s">
        <v>522</v>
      </c>
      <c r="C182" s="116" t="s">
        <v>555</v>
      </c>
      <c r="D182" s="116" t="s">
        <v>512</v>
      </c>
      <c r="E182" s="116">
        <v>3456532</v>
      </c>
      <c r="F182" s="116">
        <v>126810</v>
      </c>
      <c r="G182" s="116">
        <v>19191</v>
      </c>
      <c r="H182" s="498">
        <v>33000</v>
      </c>
      <c r="I182" s="116" t="s">
        <v>239</v>
      </c>
      <c r="J182" s="116" t="s">
        <v>556</v>
      </c>
    </row>
    <row r="183" spans="1:10" x14ac:dyDescent="0.25">
      <c r="A183" s="116">
        <v>21</v>
      </c>
      <c r="B183" s="116" t="s">
        <v>522</v>
      </c>
      <c r="C183" s="116" t="s">
        <v>546</v>
      </c>
      <c r="D183" s="116" t="s">
        <v>557</v>
      </c>
      <c r="E183" s="116">
        <v>302940</v>
      </c>
      <c r="F183" s="116">
        <v>126812</v>
      </c>
      <c r="G183" s="116">
        <v>19192</v>
      </c>
      <c r="H183" s="498">
        <v>40000</v>
      </c>
      <c r="I183" s="116" t="s">
        <v>531</v>
      </c>
      <c r="J183" s="116" t="s">
        <v>548</v>
      </c>
    </row>
    <row r="184" spans="1:10" x14ac:dyDescent="0.25">
      <c r="A184" s="116">
        <v>22</v>
      </c>
      <c r="B184" s="116" t="s">
        <v>522</v>
      </c>
      <c r="C184" s="116" t="s">
        <v>546</v>
      </c>
      <c r="D184" s="116" t="s">
        <v>558</v>
      </c>
      <c r="E184" s="116">
        <v>302932</v>
      </c>
      <c r="F184" s="116">
        <v>126717</v>
      </c>
      <c r="G184" s="116">
        <v>19193</v>
      </c>
      <c r="H184" s="498">
        <v>40000</v>
      </c>
      <c r="I184" s="116" t="s">
        <v>531</v>
      </c>
      <c r="J184" s="116" t="s">
        <v>548</v>
      </c>
    </row>
    <row r="185" spans="1:10" x14ac:dyDescent="0.25">
      <c r="A185" s="116">
        <v>23</v>
      </c>
      <c r="B185" s="116" t="s">
        <v>522</v>
      </c>
      <c r="C185" s="116" t="s">
        <v>559</v>
      </c>
      <c r="D185" s="116" t="s">
        <v>560</v>
      </c>
      <c r="E185" s="116">
        <v>423713</v>
      </c>
      <c r="F185" s="116">
        <v>126814</v>
      </c>
      <c r="G185" s="116">
        <v>19195</v>
      </c>
      <c r="H185" s="498">
        <v>40000</v>
      </c>
      <c r="I185" s="116" t="s">
        <v>218</v>
      </c>
      <c r="J185" s="116" t="s">
        <v>561</v>
      </c>
    </row>
    <row r="186" spans="1:10" x14ac:dyDescent="0.25">
      <c r="A186" s="116">
        <v>24</v>
      </c>
      <c r="B186" s="116" t="s">
        <v>522</v>
      </c>
      <c r="C186" s="116" t="s">
        <v>562</v>
      </c>
      <c r="D186" s="116" t="s">
        <v>563</v>
      </c>
      <c r="E186" s="116">
        <v>3456531</v>
      </c>
      <c r="F186" s="116">
        <v>126801</v>
      </c>
      <c r="G186" s="116">
        <v>19196</v>
      </c>
      <c r="H186" s="498">
        <v>33000</v>
      </c>
      <c r="I186" s="116" t="s">
        <v>221</v>
      </c>
      <c r="J186" s="116" t="s">
        <v>564</v>
      </c>
    </row>
    <row r="187" spans="1:10" x14ac:dyDescent="0.25">
      <c r="A187" s="116">
        <v>25</v>
      </c>
      <c r="B187" s="116" t="s">
        <v>522</v>
      </c>
      <c r="C187" s="116" t="s">
        <v>565</v>
      </c>
      <c r="D187" s="116" t="s">
        <v>566</v>
      </c>
      <c r="E187" s="116">
        <v>3456452</v>
      </c>
      <c r="F187" s="116">
        <v>126800</v>
      </c>
      <c r="G187" s="116">
        <v>19197</v>
      </c>
      <c r="H187" s="498">
        <v>33000</v>
      </c>
      <c r="I187" s="116" t="s">
        <v>221</v>
      </c>
      <c r="J187" s="116" t="s">
        <v>567</v>
      </c>
    </row>
    <row r="188" spans="1:10" x14ac:dyDescent="0.25">
      <c r="A188" s="116">
        <v>26</v>
      </c>
      <c r="B188" s="116" t="s">
        <v>522</v>
      </c>
      <c r="C188" s="116" t="s">
        <v>568</v>
      </c>
      <c r="D188" s="116" t="s">
        <v>569</v>
      </c>
      <c r="E188" s="116">
        <v>3456443</v>
      </c>
      <c r="F188" s="116">
        <v>126462</v>
      </c>
      <c r="G188" s="116">
        <v>19198</v>
      </c>
      <c r="H188" s="498">
        <v>45000</v>
      </c>
      <c r="I188" s="116" t="s">
        <v>215</v>
      </c>
      <c r="J188" s="116" t="s">
        <v>570</v>
      </c>
    </row>
    <row r="189" spans="1:10" x14ac:dyDescent="0.25">
      <c r="A189" s="116">
        <v>27</v>
      </c>
      <c r="B189" s="116" t="s">
        <v>522</v>
      </c>
      <c r="C189" s="116" t="s">
        <v>568</v>
      </c>
      <c r="D189" s="116" t="s">
        <v>571</v>
      </c>
      <c r="E189" s="116">
        <v>3456441</v>
      </c>
      <c r="F189" s="116">
        <v>126651</v>
      </c>
      <c r="G189" s="116">
        <v>19199</v>
      </c>
      <c r="H189" s="498">
        <v>45000</v>
      </c>
      <c r="I189" s="116" t="s">
        <v>215</v>
      </c>
      <c r="J189" s="116" t="s">
        <v>570</v>
      </c>
    </row>
    <row r="190" spans="1:10" x14ac:dyDescent="0.25">
      <c r="A190" s="116">
        <v>28</v>
      </c>
      <c r="B190" s="116" t="s">
        <v>522</v>
      </c>
      <c r="C190" s="116" t="s">
        <v>572</v>
      </c>
      <c r="D190" s="116" t="s">
        <v>573</v>
      </c>
      <c r="E190" s="116">
        <v>3456431</v>
      </c>
      <c r="F190" s="116">
        <v>126464</v>
      </c>
      <c r="G190" s="116">
        <v>19204</v>
      </c>
      <c r="H190" s="498">
        <v>40000</v>
      </c>
      <c r="I190" s="116" t="s">
        <v>221</v>
      </c>
      <c r="J190" s="116" t="s">
        <v>574</v>
      </c>
    </row>
    <row r="191" spans="1:10" x14ac:dyDescent="0.25">
      <c r="A191" s="116">
        <v>29</v>
      </c>
      <c r="B191" s="116" t="s">
        <v>522</v>
      </c>
      <c r="C191" s="116" t="s">
        <v>575</v>
      </c>
      <c r="D191" s="116" t="s">
        <v>576</v>
      </c>
      <c r="E191" s="116">
        <v>3456439</v>
      </c>
      <c r="F191" s="116">
        <v>126716</v>
      </c>
      <c r="G191" s="116">
        <v>19205</v>
      </c>
      <c r="H191" s="498">
        <v>40000</v>
      </c>
      <c r="I191" s="116" t="s">
        <v>215</v>
      </c>
      <c r="J191" s="116" t="s">
        <v>577</v>
      </c>
    </row>
    <row r="192" spans="1:10" x14ac:dyDescent="0.25">
      <c r="A192" s="116">
        <v>30</v>
      </c>
      <c r="B192" s="116" t="s">
        <v>522</v>
      </c>
      <c r="C192" s="116" t="s">
        <v>578</v>
      </c>
      <c r="D192" s="116" t="s">
        <v>579</v>
      </c>
      <c r="E192" s="116">
        <v>3456444</v>
      </c>
      <c r="F192" s="116">
        <v>126807</v>
      </c>
      <c r="G192" s="116">
        <v>19206</v>
      </c>
      <c r="H192" s="498">
        <v>33000</v>
      </c>
      <c r="I192" s="116" t="s">
        <v>580</v>
      </c>
      <c r="J192" s="116" t="s">
        <v>581</v>
      </c>
    </row>
    <row r="193" spans="1:10" x14ac:dyDescent="0.25">
      <c r="A193" s="116">
        <v>31</v>
      </c>
      <c r="B193" s="116" t="s">
        <v>522</v>
      </c>
      <c r="C193" s="116" t="s">
        <v>582</v>
      </c>
      <c r="D193" s="116" t="s">
        <v>583</v>
      </c>
      <c r="E193" s="116">
        <v>3455020</v>
      </c>
      <c r="F193" s="116" t="s">
        <v>584</v>
      </c>
      <c r="G193" s="116" t="s">
        <v>585</v>
      </c>
      <c r="H193" s="498">
        <v>33000</v>
      </c>
      <c r="I193" s="116" t="s">
        <v>221</v>
      </c>
      <c r="J193" s="116" t="s">
        <v>586</v>
      </c>
    </row>
    <row r="194" spans="1:10" x14ac:dyDescent="0.25">
      <c r="A194" s="116">
        <v>32</v>
      </c>
      <c r="B194" s="116" t="s">
        <v>522</v>
      </c>
      <c r="C194" s="116" t="s">
        <v>568</v>
      </c>
      <c r="D194" s="116" t="s">
        <v>587</v>
      </c>
      <c r="E194" s="116">
        <v>3456442</v>
      </c>
      <c r="F194" s="116">
        <v>126655</v>
      </c>
      <c r="G194" s="116">
        <v>19212</v>
      </c>
      <c r="H194" s="498">
        <v>45000</v>
      </c>
      <c r="I194" s="116" t="s">
        <v>215</v>
      </c>
      <c r="J194" s="116"/>
    </row>
    <row r="195" spans="1:10" x14ac:dyDescent="0.25">
      <c r="A195" s="116">
        <v>33</v>
      </c>
      <c r="B195" s="116" t="s">
        <v>522</v>
      </c>
      <c r="C195" s="116" t="s">
        <v>529</v>
      </c>
      <c r="D195" s="116" t="s">
        <v>588</v>
      </c>
      <c r="E195" s="116">
        <v>302941</v>
      </c>
      <c r="F195" s="116">
        <v>126718</v>
      </c>
      <c r="G195" s="116">
        <v>19174</v>
      </c>
      <c r="H195" s="500">
        <v>40000</v>
      </c>
      <c r="I195" s="116" t="s">
        <v>531</v>
      </c>
      <c r="J195" s="116" t="s">
        <v>589</v>
      </c>
    </row>
    <row r="196" spans="1:10" x14ac:dyDescent="0.25">
      <c r="A196" s="116">
        <v>34</v>
      </c>
      <c r="B196" s="116" t="s">
        <v>522</v>
      </c>
      <c r="C196" s="116" t="s">
        <v>529</v>
      </c>
      <c r="D196" s="116" t="s">
        <v>535</v>
      </c>
      <c r="E196" s="116">
        <v>302949</v>
      </c>
      <c r="F196" s="116">
        <v>126708</v>
      </c>
      <c r="G196" s="116">
        <v>19175</v>
      </c>
      <c r="H196" s="500">
        <v>33000</v>
      </c>
      <c r="I196" s="116" t="s">
        <v>531</v>
      </c>
      <c r="J196" s="116" t="s">
        <v>589</v>
      </c>
    </row>
    <row r="197" spans="1:10" x14ac:dyDescent="0.25">
      <c r="A197" s="116">
        <v>35</v>
      </c>
      <c r="B197" s="116" t="s">
        <v>522</v>
      </c>
      <c r="C197" s="116" t="s">
        <v>590</v>
      </c>
      <c r="D197" s="116" t="s">
        <v>591</v>
      </c>
      <c r="E197" s="116">
        <v>3456348</v>
      </c>
      <c r="F197" s="116">
        <v>126847</v>
      </c>
      <c r="G197" s="116">
        <v>19178</v>
      </c>
      <c r="H197" s="500">
        <v>36000</v>
      </c>
      <c r="I197" s="116" t="s">
        <v>592</v>
      </c>
      <c r="J197" s="116" t="s">
        <v>593</v>
      </c>
    </row>
    <row r="198" spans="1:10" x14ac:dyDescent="0.25">
      <c r="A198" s="116">
        <v>36</v>
      </c>
      <c r="B198" s="116" t="s">
        <v>522</v>
      </c>
      <c r="C198" s="116" t="s">
        <v>590</v>
      </c>
      <c r="D198" s="116" t="s">
        <v>594</v>
      </c>
      <c r="E198" s="116">
        <v>3456304</v>
      </c>
      <c r="F198" s="116">
        <v>126802</v>
      </c>
      <c r="G198" s="116">
        <v>19188</v>
      </c>
      <c r="H198" s="500">
        <v>33000</v>
      </c>
      <c r="I198" s="116" t="s">
        <v>592</v>
      </c>
      <c r="J198" s="116" t="s">
        <v>590</v>
      </c>
    </row>
    <row r="199" spans="1:10" x14ac:dyDescent="0.25">
      <c r="A199" s="116">
        <v>37</v>
      </c>
      <c r="B199" s="116" t="s">
        <v>522</v>
      </c>
      <c r="C199" s="116" t="s">
        <v>562</v>
      </c>
      <c r="D199" s="116" t="s">
        <v>309</v>
      </c>
      <c r="E199" s="116">
        <v>3455530</v>
      </c>
      <c r="F199" s="116">
        <v>126805</v>
      </c>
      <c r="G199" s="116">
        <v>19194</v>
      </c>
      <c r="H199" s="500">
        <v>33000</v>
      </c>
      <c r="I199" s="116" t="s">
        <v>361</v>
      </c>
      <c r="J199" s="116" t="s">
        <v>310</v>
      </c>
    </row>
    <row r="200" spans="1:10" x14ac:dyDescent="0.25">
      <c r="A200" s="116">
        <v>38</v>
      </c>
      <c r="B200" s="116" t="s">
        <v>522</v>
      </c>
      <c r="C200" s="116" t="s">
        <v>595</v>
      </c>
      <c r="D200" s="116" t="s">
        <v>596</v>
      </c>
      <c r="E200" s="116">
        <v>3456445</v>
      </c>
      <c r="F200" s="116" t="s">
        <v>597</v>
      </c>
      <c r="G200" s="116" t="s">
        <v>598</v>
      </c>
      <c r="H200" s="500">
        <v>33000</v>
      </c>
      <c r="I200" s="116" t="s">
        <v>491</v>
      </c>
      <c r="J200" s="116" t="s">
        <v>599</v>
      </c>
    </row>
    <row r="201" spans="1:10" x14ac:dyDescent="0.25">
      <c r="A201" s="116">
        <v>39</v>
      </c>
      <c r="B201" s="116" t="s">
        <v>522</v>
      </c>
      <c r="C201" s="116" t="s">
        <v>600</v>
      </c>
      <c r="D201" s="116" t="s">
        <v>601</v>
      </c>
      <c r="E201" s="116">
        <v>3456450</v>
      </c>
      <c r="F201" s="116" t="s">
        <v>602</v>
      </c>
      <c r="G201" s="116" t="s">
        <v>603</v>
      </c>
      <c r="H201" s="500">
        <v>33000</v>
      </c>
      <c r="I201" s="116" t="s">
        <v>604</v>
      </c>
      <c r="J201" s="116" t="s">
        <v>605</v>
      </c>
    </row>
    <row r="202" spans="1:10" x14ac:dyDescent="0.25">
      <c r="A202" s="116">
        <v>40</v>
      </c>
      <c r="B202" s="116" t="s">
        <v>522</v>
      </c>
      <c r="C202" s="116" t="s">
        <v>582</v>
      </c>
      <c r="D202" s="116" t="s">
        <v>606</v>
      </c>
      <c r="E202" s="116">
        <v>3455021</v>
      </c>
      <c r="F202" s="116" t="s">
        <v>607</v>
      </c>
      <c r="G202" s="116" t="s">
        <v>608</v>
      </c>
      <c r="H202" s="500">
        <v>33000</v>
      </c>
      <c r="I202" s="116" t="s">
        <v>609</v>
      </c>
      <c r="J202" s="116" t="s">
        <v>610</v>
      </c>
    </row>
    <row r="203" spans="1:10" x14ac:dyDescent="0.25">
      <c r="A203" s="116">
        <v>41</v>
      </c>
      <c r="B203" s="116" t="s">
        <v>522</v>
      </c>
      <c r="C203" s="116" t="s">
        <v>582</v>
      </c>
      <c r="D203" s="116" t="s">
        <v>611</v>
      </c>
      <c r="E203" s="116">
        <v>3455029</v>
      </c>
      <c r="F203" s="116">
        <v>126715</v>
      </c>
      <c r="G203" s="116">
        <v>19211</v>
      </c>
      <c r="H203" s="500">
        <v>40000</v>
      </c>
      <c r="I203" s="116" t="s">
        <v>266</v>
      </c>
      <c r="J203" s="116" t="s">
        <v>610</v>
      </c>
    </row>
    <row r="204" spans="1:10" x14ac:dyDescent="0.25">
      <c r="A204" s="116">
        <v>42</v>
      </c>
      <c r="B204" s="116" t="s">
        <v>522</v>
      </c>
      <c r="C204" s="116" t="s">
        <v>612</v>
      </c>
      <c r="D204" s="116" t="s">
        <v>613</v>
      </c>
      <c r="E204" s="116">
        <v>3456448</v>
      </c>
      <c r="F204" s="116" t="s">
        <v>614</v>
      </c>
      <c r="G204" s="116" t="s">
        <v>615</v>
      </c>
      <c r="H204" s="498">
        <v>33000</v>
      </c>
      <c r="I204" s="116" t="s">
        <v>616</v>
      </c>
      <c r="J204" s="116" t="s">
        <v>349</v>
      </c>
    </row>
    <row r="205" spans="1:10" x14ac:dyDescent="0.25">
      <c r="A205" s="116">
        <v>43</v>
      </c>
      <c r="B205" s="116" t="s">
        <v>522</v>
      </c>
      <c r="C205" s="116" t="s">
        <v>617</v>
      </c>
      <c r="D205" s="116" t="s">
        <v>482</v>
      </c>
      <c r="E205" s="116">
        <v>3456446</v>
      </c>
      <c r="F205" s="116">
        <v>126733</v>
      </c>
      <c r="G205" s="116">
        <v>19215</v>
      </c>
      <c r="H205" s="498">
        <v>40000</v>
      </c>
      <c r="I205" s="116" t="s">
        <v>246</v>
      </c>
      <c r="J205" s="116" t="s">
        <v>618</v>
      </c>
    </row>
    <row r="206" spans="1:10" x14ac:dyDescent="0.25">
      <c r="A206" s="116">
        <v>44</v>
      </c>
      <c r="B206" s="116" t="s">
        <v>522</v>
      </c>
      <c r="C206" s="116" t="s">
        <v>619</v>
      </c>
      <c r="D206" s="116" t="s">
        <v>620</v>
      </c>
      <c r="E206" s="116">
        <v>3456453</v>
      </c>
      <c r="F206" s="116" t="s">
        <v>621</v>
      </c>
      <c r="G206" s="116" t="s">
        <v>622</v>
      </c>
      <c r="H206" s="498">
        <v>33000</v>
      </c>
      <c r="I206" s="116" t="s">
        <v>446</v>
      </c>
      <c r="J206" s="116" t="s">
        <v>605</v>
      </c>
    </row>
    <row r="207" spans="1:10" x14ac:dyDescent="0.25">
      <c r="A207" s="116">
        <v>45</v>
      </c>
      <c r="B207" s="116" t="s">
        <v>522</v>
      </c>
      <c r="C207" s="116" t="s">
        <v>623</v>
      </c>
      <c r="D207" s="116" t="s">
        <v>624</v>
      </c>
      <c r="E207" s="116">
        <v>3456486</v>
      </c>
      <c r="F207" s="116" t="s">
        <v>625</v>
      </c>
      <c r="G207" s="116" t="s">
        <v>626</v>
      </c>
      <c r="H207" s="498">
        <v>33000</v>
      </c>
      <c r="I207" s="116" t="s">
        <v>627</v>
      </c>
      <c r="J207" s="116" t="s">
        <v>628</v>
      </c>
    </row>
    <row r="208" spans="1:10" x14ac:dyDescent="0.25">
      <c r="A208" s="116">
        <v>46</v>
      </c>
      <c r="B208" s="116" t="s">
        <v>522</v>
      </c>
      <c r="C208" s="116" t="s">
        <v>600</v>
      </c>
      <c r="D208" s="116" t="s">
        <v>629</v>
      </c>
      <c r="E208" s="116">
        <v>3456449</v>
      </c>
      <c r="F208" s="116">
        <v>126886</v>
      </c>
      <c r="G208" s="116">
        <v>19220</v>
      </c>
      <c r="H208" s="498">
        <v>33000</v>
      </c>
      <c r="I208" s="116" t="s">
        <v>604</v>
      </c>
      <c r="J208" s="116" t="s">
        <v>630</v>
      </c>
    </row>
    <row r="209" spans="1:10" x14ac:dyDescent="0.25">
      <c r="A209" s="116">
        <v>47</v>
      </c>
      <c r="B209" s="116" t="s">
        <v>522</v>
      </c>
      <c r="C209" s="116" t="s">
        <v>623</v>
      </c>
      <c r="D209" s="116" t="s">
        <v>631</v>
      </c>
      <c r="E209" s="116">
        <v>3456485</v>
      </c>
      <c r="F209" s="116">
        <v>126882</v>
      </c>
      <c r="G209" s="116">
        <v>19221</v>
      </c>
      <c r="H209" s="498">
        <v>33000</v>
      </c>
      <c r="I209" s="116" t="s">
        <v>632</v>
      </c>
      <c r="J209" s="116" t="s">
        <v>633</v>
      </c>
    </row>
    <row r="210" spans="1:10" x14ac:dyDescent="0.25">
      <c r="A210" s="116">
        <v>48</v>
      </c>
      <c r="B210" s="116" t="s">
        <v>522</v>
      </c>
      <c r="C210" s="116" t="s">
        <v>634</v>
      </c>
      <c r="D210" s="116" t="s">
        <v>635</v>
      </c>
      <c r="E210" s="116">
        <v>3456499</v>
      </c>
      <c r="F210" s="116">
        <v>126875</v>
      </c>
      <c r="G210" s="116">
        <v>19222</v>
      </c>
      <c r="H210" s="498">
        <v>30000</v>
      </c>
      <c r="I210" s="116" t="s">
        <v>221</v>
      </c>
      <c r="J210" s="116" t="s">
        <v>634</v>
      </c>
    </row>
    <row r="211" spans="1:10" x14ac:dyDescent="0.25">
      <c r="A211" s="116"/>
      <c r="B211" s="116"/>
      <c r="C211" s="116"/>
      <c r="D211" s="116"/>
      <c r="E211" s="116"/>
      <c r="F211" s="116"/>
      <c r="G211" s="116"/>
      <c r="H211" s="499">
        <f>SUM(H163:H210)</f>
        <v>1737000</v>
      </c>
      <c r="I211" s="78"/>
      <c r="J211" s="78"/>
    </row>
    <row r="212" spans="1:10" x14ac:dyDescent="0.25">
      <c r="A212" s="116"/>
      <c r="B212" s="116"/>
      <c r="C212" s="116"/>
      <c r="D212" s="116"/>
      <c r="E212" s="116"/>
      <c r="F212" s="116"/>
      <c r="G212" s="116"/>
      <c r="H212" s="498"/>
      <c r="I212" s="116"/>
      <c r="J212" s="116"/>
    </row>
    <row r="213" spans="1:10" x14ac:dyDescent="0.25">
      <c r="A213" s="116">
        <v>1</v>
      </c>
      <c r="B213" s="116" t="s">
        <v>636</v>
      </c>
      <c r="C213" s="116" t="s">
        <v>637</v>
      </c>
      <c r="D213" s="116" t="s">
        <v>235</v>
      </c>
      <c r="E213" s="116">
        <v>3456505</v>
      </c>
      <c r="F213" s="116">
        <v>126880</v>
      </c>
      <c r="G213" s="116">
        <v>19223</v>
      </c>
      <c r="H213" s="498">
        <v>30000</v>
      </c>
      <c r="I213" s="116" t="s">
        <v>221</v>
      </c>
      <c r="J213" s="116" t="s">
        <v>638</v>
      </c>
    </row>
    <row r="214" spans="1:10" x14ac:dyDescent="0.25">
      <c r="A214" s="116">
        <v>2</v>
      </c>
      <c r="B214" s="116" t="s">
        <v>636</v>
      </c>
      <c r="C214" s="116" t="s">
        <v>639</v>
      </c>
      <c r="D214" s="116" t="s">
        <v>462</v>
      </c>
      <c r="E214" s="116">
        <v>125968</v>
      </c>
      <c r="F214" s="116">
        <v>126878</v>
      </c>
      <c r="G214" s="116">
        <v>19224</v>
      </c>
      <c r="H214" s="498">
        <v>33000</v>
      </c>
      <c r="I214" s="116" t="s">
        <v>246</v>
      </c>
      <c r="J214" s="116" t="s">
        <v>464</v>
      </c>
    </row>
    <row r="215" spans="1:10" x14ac:dyDescent="0.25">
      <c r="A215" s="116">
        <v>3</v>
      </c>
      <c r="B215" s="116" t="s">
        <v>636</v>
      </c>
      <c r="C215" s="116" t="s">
        <v>639</v>
      </c>
      <c r="D215" s="116" t="s">
        <v>640</v>
      </c>
      <c r="E215" s="116">
        <v>125967</v>
      </c>
      <c r="F215" s="116">
        <v>126887</v>
      </c>
      <c r="G215" s="116">
        <v>19225</v>
      </c>
      <c r="H215" s="498">
        <v>33000</v>
      </c>
      <c r="I215" s="116" t="s">
        <v>246</v>
      </c>
      <c r="J215" s="116" t="s">
        <v>641</v>
      </c>
    </row>
    <row r="216" spans="1:10" x14ac:dyDescent="0.25">
      <c r="A216" s="116">
        <v>4</v>
      </c>
      <c r="B216" s="116" t="s">
        <v>636</v>
      </c>
      <c r="C216" s="116" t="s">
        <v>562</v>
      </c>
      <c r="D216" s="116" t="s">
        <v>309</v>
      </c>
      <c r="E216" s="116">
        <v>3456529</v>
      </c>
      <c r="F216" s="116">
        <v>126883</v>
      </c>
      <c r="G216" s="116">
        <v>19226</v>
      </c>
      <c r="H216" s="498">
        <v>33000</v>
      </c>
      <c r="I216" s="116" t="s">
        <v>221</v>
      </c>
      <c r="J216" s="116" t="s">
        <v>310</v>
      </c>
    </row>
    <row r="217" spans="1:10" x14ac:dyDescent="0.25">
      <c r="A217" s="116">
        <v>5</v>
      </c>
      <c r="B217" s="116" t="s">
        <v>636</v>
      </c>
      <c r="C217" s="116" t="s">
        <v>248</v>
      </c>
      <c r="D217" s="116" t="s">
        <v>249</v>
      </c>
      <c r="E217" s="116">
        <v>3456433</v>
      </c>
      <c r="F217" s="116">
        <v>126881</v>
      </c>
      <c r="G217" s="116">
        <v>19227</v>
      </c>
      <c r="H217" s="498">
        <v>33000</v>
      </c>
      <c r="I217" s="116" t="s">
        <v>221</v>
      </c>
      <c r="J217" s="116" t="s">
        <v>250</v>
      </c>
    </row>
    <row r="218" spans="1:10" x14ac:dyDescent="0.25">
      <c r="A218" s="116">
        <v>6</v>
      </c>
      <c r="B218" s="116" t="s">
        <v>636</v>
      </c>
      <c r="C218" s="116" t="s">
        <v>582</v>
      </c>
      <c r="D218" s="116" t="s">
        <v>642</v>
      </c>
      <c r="E218" s="116">
        <v>3455025</v>
      </c>
      <c r="F218" s="116">
        <v>126729</v>
      </c>
      <c r="G218" s="116">
        <v>19228</v>
      </c>
      <c r="H218" s="498">
        <v>40000</v>
      </c>
      <c r="I218" s="116" t="s">
        <v>266</v>
      </c>
      <c r="J218" s="116" t="s">
        <v>582</v>
      </c>
    </row>
    <row r="219" spans="1:10" x14ac:dyDescent="0.25">
      <c r="A219" s="116">
        <v>7</v>
      </c>
      <c r="B219" s="116" t="s">
        <v>636</v>
      </c>
      <c r="C219" s="116" t="s">
        <v>476</v>
      </c>
      <c r="D219" s="116" t="s">
        <v>224</v>
      </c>
      <c r="E219" s="116">
        <v>3456534</v>
      </c>
      <c r="F219" s="116">
        <v>126876</v>
      </c>
      <c r="G219" s="116">
        <v>19229</v>
      </c>
      <c r="H219" s="498">
        <v>30000</v>
      </c>
      <c r="I219" s="116" t="s">
        <v>643</v>
      </c>
      <c r="J219" s="116" t="s">
        <v>225</v>
      </c>
    </row>
    <row r="220" spans="1:10" x14ac:dyDescent="0.25">
      <c r="A220" s="116">
        <v>8</v>
      </c>
      <c r="B220" s="116" t="s">
        <v>636</v>
      </c>
      <c r="C220" s="116" t="s">
        <v>248</v>
      </c>
      <c r="D220" s="116" t="s">
        <v>552</v>
      </c>
      <c r="E220" s="116">
        <v>3456434</v>
      </c>
      <c r="F220" s="116">
        <v>126879</v>
      </c>
      <c r="G220" s="116">
        <v>19230</v>
      </c>
      <c r="H220" s="498">
        <v>33000</v>
      </c>
      <c r="I220" s="116" t="s">
        <v>644</v>
      </c>
      <c r="J220" s="116" t="s">
        <v>250</v>
      </c>
    </row>
    <row r="221" spans="1:10" x14ac:dyDescent="0.25">
      <c r="A221" s="116">
        <v>9</v>
      </c>
      <c r="B221" s="116" t="s">
        <v>636</v>
      </c>
      <c r="C221" s="116" t="s">
        <v>639</v>
      </c>
      <c r="D221" s="116" t="s">
        <v>542</v>
      </c>
      <c r="E221" s="116">
        <v>125965</v>
      </c>
      <c r="F221" s="116" t="s">
        <v>645</v>
      </c>
      <c r="G221" s="116" t="s">
        <v>646</v>
      </c>
      <c r="H221" s="498">
        <v>33000</v>
      </c>
      <c r="I221" s="116" t="s">
        <v>647</v>
      </c>
      <c r="J221" s="116" t="s">
        <v>488</v>
      </c>
    </row>
    <row r="222" spans="1:10" x14ac:dyDescent="0.25">
      <c r="A222" s="116">
        <v>10</v>
      </c>
      <c r="B222" s="116" t="s">
        <v>636</v>
      </c>
      <c r="C222" s="116" t="s">
        <v>648</v>
      </c>
      <c r="D222" s="116" t="s">
        <v>649</v>
      </c>
      <c r="E222" s="116">
        <v>3456528</v>
      </c>
      <c r="F222" s="116">
        <v>126877</v>
      </c>
      <c r="G222" s="116">
        <v>19234</v>
      </c>
      <c r="H222" s="498">
        <v>30000</v>
      </c>
      <c r="I222" s="116" t="s">
        <v>221</v>
      </c>
      <c r="J222" s="116" t="s">
        <v>184</v>
      </c>
    </row>
    <row r="223" spans="1:10" x14ac:dyDescent="0.25">
      <c r="A223" s="116">
        <v>11</v>
      </c>
      <c r="B223" s="116" t="s">
        <v>636</v>
      </c>
      <c r="C223" s="116" t="s">
        <v>233</v>
      </c>
      <c r="D223" s="116" t="s">
        <v>232</v>
      </c>
      <c r="E223" s="116">
        <v>3456451</v>
      </c>
      <c r="F223" s="116">
        <v>126885</v>
      </c>
      <c r="G223" s="116">
        <v>19235</v>
      </c>
      <c r="H223" s="498">
        <v>33000</v>
      </c>
      <c r="I223" s="116" t="s">
        <v>221</v>
      </c>
      <c r="J223" s="116" t="s">
        <v>317</v>
      </c>
    </row>
    <row r="224" spans="1:10" x14ac:dyDescent="0.25">
      <c r="A224" s="116">
        <v>12</v>
      </c>
      <c r="B224" s="116" t="s">
        <v>636</v>
      </c>
      <c r="C224" s="116" t="s">
        <v>562</v>
      </c>
      <c r="D224" s="116" t="s">
        <v>220</v>
      </c>
      <c r="E224" s="116">
        <v>3456533</v>
      </c>
      <c r="F224" s="116">
        <v>126969</v>
      </c>
      <c r="G224" s="116">
        <v>19236</v>
      </c>
      <c r="H224" s="498">
        <v>33000</v>
      </c>
      <c r="I224" s="116" t="s">
        <v>221</v>
      </c>
      <c r="J224" s="116" t="s">
        <v>222</v>
      </c>
    </row>
    <row r="225" spans="1:10" x14ac:dyDescent="0.25">
      <c r="A225" s="116">
        <v>13</v>
      </c>
      <c r="B225" s="116" t="s">
        <v>636</v>
      </c>
      <c r="C225" s="116" t="s">
        <v>650</v>
      </c>
      <c r="D225" s="116" t="s">
        <v>596</v>
      </c>
      <c r="E225" s="116">
        <v>3456447</v>
      </c>
      <c r="F225" s="116" t="s">
        <v>651</v>
      </c>
      <c r="G225" s="116" t="s">
        <v>652</v>
      </c>
      <c r="H225" s="498">
        <v>33000</v>
      </c>
      <c r="I225" s="116" t="s">
        <v>616</v>
      </c>
      <c r="J225" s="116" t="s">
        <v>599</v>
      </c>
    </row>
    <row r="226" spans="1:10" x14ac:dyDescent="0.25">
      <c r="A226" s="116">
        <v>14</v>
      </c>
      <c r="B226" s="116" t="s">
        <v>636</v>
      </c>
      <c r="C226" s="116" t="s">
        <v>653</v>
      </c>
      <c r="D226" s="116" t="s">
        <v>654</v>
      </c>
      <c r="E226" s="116">
        <v>3456435</v>
      </c>
      <c r="F226" s="116">
        <v>126970</v>
      </c>
      <c r="G226" s="116">
        <v>19239</v>
      </c>
      <c r="H226" s="498">
        <v>33000</v>
      </c>
      <c r="I226" s="116" t="s">
        <v>655</v>
      </c>
      <c r="J226" s="116" t="s">
        <v>656</v>
      </c>
    </row>
    <row r="227" spans="1:10" x14ac:dyDescent="0.25">
      <c r="A227" s="116">
        <v>15</v>
      </c>
      <c r="B227" s="116" t="s">
        <v>636</v>
      </c>
      <c r="C227" s="116" t="s">
        <v>657</v>
      </c>
      <c r="D227" s="116" t="s">
        <v>658</v>
      </c>
      <c r="E227" s="116">
        <v>3456535</v>
      </c>
      <c r="F227" s="116">
        <v>127002</v>
      </c>
      <c r="G227" s="116">
        <v>19241</v>
      </c>
      <c r="H227" s="498">
        <v>30000</v>
      </c>
      <c r="I227" s="116" t="s">
        <v>221</v>
      </c>
      <c r="J227" s="116" t="s">
        <v>656</v>
      </c>
    </row>
    <row r="228" spans="1:10" x14ac:dyDescent="0.25">
      <c r="A228" s="116">
        <v>16</v>
      </c>
      <c r="B228" s="116" t="s">
        <v>636</v>
      </c>
      <c r="C228" s="116" t="s">
        <v>548</v>
      </c>
      <c r="D228" s="116" t="s">
        <v>659</v>
      </c>
      <c r="E228" s="116">
        <v>302938</v>
      </c>
      <c r="F228" s="116">
        <v>126358</v>
      </c>
      <c r="G228" s="116">
        <v>19240</v>
      </c>
      <c r="H228" s="498">
        <v>40000</v>
      </c>
      <c r="I228" s="116" t="s">
        <v>211</v>
      </c>
      <c r="J228" s="116" t="s">
        <v>548</v>
      </c>
    </row>
    <row r="229" spans="1:10" x14ac:dyDescent="0.25">
      <c r="A229" s="116">
        <v>17</v>
      </c>
      <c r="B229" s="116" t="s">
        <v>636</v>
      </c>
      <c r="C229" s="116" t="s">
        <v>548</v>
      </c>
      <c r="D229" s="116" t="s">
        <v>660</v>
      </c>
      <c r="E229" s="116">
        <v>302936</v>
      </c>
      <c r="F229" s="116">
        <v>126874</v>
      </c>
      <c r="G229" s="116">
        <v>19242</v>
      </c>
      <c r="H229" s="498">
        <v>40000</v>
      </c>
      <c r="I229" s="116" t="s">
        <v>211</v>
      </c>
      <c r="J229" s="116" t="s">
        <v>548</v>
      </c>
    </row>
    <row r="230" spans="1:10" x14ac:dyDescent="0.25">
      <c r="A230" s="116">
        <v>18</v>
      </c>
      <c r="B230" s="116" t="s">
        <v>636</v>
      </c>
      <c r="C230" s="116" t="s">
        <v>639</v>
      </c>
      <c r="D230" s="116" t="s">
        <v>544</v>
      </c>
      <c r="E230" s="116">
        <v>125969</v>
      </c>
      <c r="F230" s="116">
        <v>126975</v>
      </c>
      <c r="G230" s="116">
        <v>19243</v>
      </c>
      <c r="H230" s="498">
        <v>33000</v>
      </c>
      <c r="I230" s="116" t="s">
        <v>246</v>
      </c>
      <c r="J230" s="116" t="s">
        <v>661</v>
      </c>
    </row>
    <row r="231" spans="1:10" x14ac:dyDescent="0.25">
      <c r="A231" s="116">
        <v>19</v>
      </c>
      <c r="B231" s="116" t="s">
        <v>636</v>
      </c>
      <c r="C231" s="116" t="s">
        <v>662</v>
      </c>
      <c r="D231" s="116" t="s">
        <v>663</v>
      </c>
      <c r="E231" s="116">
        <v>3456545</v>
      </c>
      <c r="F231" s="116">
        <v>127001</v>
      </c>
      <c r="G231" s="116">
        <v>19244</v>
      </c>
      <c r="H231" s="498">
        <v>30000</v>
      </c>
      <c r="I231" s="116" t="s">
        <v>221</v>
      </c>
      <c r="J231" s="116" t="s">
        <v>664</v>
      </c>
    </row>
    <row r="232" spans="1:10" x14ac:dyDescent="0.25">
      <c r="A232" s="116">
        <v>20</v>
      </c>
      <c r="B232" s="116" t="s">
        <v>636</v>
      </c>
      <c r="C232" s="116" t="s">
        <v>548</v>
      </c>
      <c r="D232" s="116" t="s">
        <v>665</v>
      </c>
      <c r="E232" s="116">
        <v>302937</v>
      </c>
      <c r="F232" s="116">
        <v>126732</v>
      </c>
      <c r="G232" s="116">
        <v>19245</v>
      </c>
      <c r="H232" s="498">
        <v>40000</v>
      </c>
      <c r="I232" s="116" t="s">
        <v>211</v>
      </c>
      <c r="J232" s="116" t="s">
        <v>548</v>
      </c>
    </row>
    <row r="233" spans="1:10" x14ac:dyDescent="0.25">
      <c r="A233" s="116">
        <v>21</v>
      </c>
      <c r="B233" s="116" t="s">
        <v>636</v>
      </c>
      <c r="C233" s="116" t="s">
        <v>666</v>
      </c>
      <c r="D233" s="116" t="s">
        <v>667</v>
      </c>
      <c r="E233" s="116">
        <v>302943</v>
      </c>
      <c r="F233" s="116">
        <v>126811</v>
      </c>
      <c r="G233" s="116">
        <v>19246</v>
      </c>
      <c r="H233" s="498">
        <v>40000</v>
      </c>
      <c r="I233" s="116" t="s">
        <v>211</v>
      </c>
      <c r="J233" s="116" t="s">
        <v>532</v>
      </c>
    </row>
    <row r="234" spans="1:10" x14ac:dyDescent="0.25">
      <c r="A234" s="116">
        <v>22</v>
      </c>
      <c r="B234" s="116" t="s">
        <v>636</v>
      </c>
      <c r="C234" s="116" t="s">
        <v>472</v>
      </c>
      <c r="D234" s="116" t="s">
        <v>473</v>
      </c>
      <c r="E234" s="116">
        <v>3455017</v>
      </c>
      <c r="F234" s="116">
        <v>126976</v>
      </c>
      <c r="G234" s="116">
        <v>19247</v>
      </c>
      <c r="H234" s="498">
        <v>33000</v>
      </c>
      <c r="I234" s="116" t="s">
        <v>221</v>
      </c>
      <c r="J234" s="116" t="s">
        <v>474</v>
      </c>
    </row>
    <row r="235" spans="1:10" x14ac:dyDescent="0.25">
      <c r="A235" s="116">
        <v>23</v>
      </c>
      <c r="B235" s="116" t="s">
        <v>636</v>
      </c>
      <c r="C235" s="116" t="s">
        <v>668</v>
      </c>
      <c r="D235" s="116" t="s">
        <v>24</v>
      </c>
      <c r="E235" s="116">
        <v>3456546</v>
      </c>
      <c r="F235" s="116">
        <v>126955</v>
      </c>
      <c r="G235" s="116">
        <v>19248</v>
      </c>
      <c r="H235" s="498">
        <v>40000</v>
      </c>
      <c r="I235" s="116" t="s">
        <v>669</v>
      </c>
      <c r="J235" s="116" t="s">
        <v>411</v>
      </c>
    </row>
    <row r="236" spans="1:10" x14ac:dyDescent="0.25">
      <c r="A236" s="116">
        <v>24</v>
      </c>
      <c r="B236" s="116" t="s">
        <v>636</v>
      </c>
      <c r="C236" s="116" t="s">
        <v>668</v>
      </c>
      <c r="D236" s="116" t="s">
        <v>670</v>
      </c>
      <c r="E236" s="116">
        <v>3456549</v>
      </c>
      <c r="F236" s="116">
        <v>126813</v>
      </c>
      <c r="G236" s="116">
        <v>19249</v>
      </c>
      <c r="H236" s="498">
        <v>40000</v>
      </c>
      <c r="I236" s="116" t="s">
        <v>669</v>
      </c>
      <c r="J236" s="116" t="s">
        <v>411</v>
      </c>
    </row>
    <row r="237" spans="1:10" x14ac:dyDescent="0.25">
      <c r="A237" s="116">
        <v>25</v>
      </c>
      <c r="B237" s="116" t="s">
        <v>636</v>
      </c>
      <c r="C237" s="116" t="s">
        <v>668</v>
      </c>
      <c r="D237" s="116" t="s">
        <v>671</v>
      </c>
      <c r="E237" s="116">
        <v>3456548</v>
      </c>
      <c r="F237" s="116">
        <v>126958</v>
      </c>
      <c r="G237" s="116">
        <v>19250</v>
      </c>
      <c r="H237" s="498">
        <v>40000</v>
      </c>
      <c r="I237" s="116" t="s">
        <v>669</v>
      </c>
      <c r="J237" s="116" t="s">
        <v>411</v>
      </c>
    </row>
    <row r="238" spans="1:10" x14ac:dyDescent="0.25">
      <c r="A238" s="116">
        <v>26</v>
      </c>
      <c r="B238" s="116" t="s">
        <v>636</v>
      </c>
      <c r="C238" s="116" t="s">
        <v>668</v>
      </c>
      <c r="D238" s="116" t="s">
        <v>672</v>
      </c>
      <c r="E238" s="116">
        <v>3456547</v>
      </c>
      <c r="F238" s="116">
        <v>126957</v>
      </c>
      <c r="G238" s="116">
        <v>19251</v>
      </c>
      <c r="H238" s="498">
        <v>40000</v>
      </c>
      <c r="I238" s="116" t="s">
        <v>669</v>
      </c>
      <c r="J238" s="116" t="s">
        <v>411</v>
      </c>
    </row>
    <row r="239" spans="1:10" x14ac:dyDescent="0.25">
      <c r="A239" s="116">
        <v>27</v>
      </c>
      <c r="B239" s="116" t="s">
        <v>636</v>
      </c>
      <c r="C239" s="116" t="s">
        <v>559</v>
      </c>
      <c r="D239" s="116" t="s">
        <v>673</v>
      </c>
      <c r="E239" s="116">
        <v>423715</v>
      </c>
      <c r="F239" s="116">
        <v>126480</v>
      </c>
      <c r="G239" s="116">
        <v>19253</v>
      </c>
      <c r="H239" s="498">
        <v>40000</v>
      </c>
      <c r="I239" s="116" t="s">
        <v>218</v>
      </c>
      <c r="J239" s="116" t="s">
        <v>674</v>
      </c>
    </row>
    <row r="240" spans="1:10" x14ac:dyDescent="0.25">
      <c r="A240" s="116">
        <v>28</v>
      </c>
      <c r="B240" s="116" t="s">
        <v>636</v>
      </c>
      <c r="C240" s="116" t="s">
        <v>223</v>
      </c>
      <c r="D240" s="116" t="s">
        <v>675</v>
      </c>
      <c r="E240" s="116">
        <v>3456488</v>
      </c>
      <c r="F240" s="116">
        <v>126974</v>
      </c>
      <c r="G240" s="116">
        <v>19252</v>
      </c>
      <c r="H240" s="498">
        <v>33000</v>
      </c>
      <c r="I240" s="116" t="s">
        <v>221</v>
      </c>
      <c r="J240" s="116" t="s">
        <v>676</v>
      </c>
    </row>
    <row r="241" spans="1:10" x14ac:dyDescent="0.25">
      <c r="A241" s="116">
        <v>29</v>
      </c>
      <c r="B241" s="116" t="s">
        <v>636</v>
      </c>
      <c r="C241" s="116" t="s">
        <v>677</v>
      </c>
      <c r="D241" s="116" t="s">
        <v>678</v>
      </c>
      <c r="E241" s="116">
        <v>3456514</v>
      </c>
      <c r="F241" s="116">
        <v>126977</v>
      </c>
      <c r="G241" s="116">
        <v>19254</v>
      </c>
      <c r="H241" s="498">
        <v>33000</v>
      </c>
      <c r="I241" s="116" t="s">
        <v>221</v>
      </c>
      <c r="J241" s="116" t="s">
        <v>679</v>
      </c>
    </row>
    <row r="242" spans="1:10" x14ac:dyDescent="0.25">
      <c r="A242" s="116">
        <v>30</v>
      </c>
      <c r="B242" s="116" t="s">
        <v>636</v>
      </c>
      <c r="C242" s="116" t="s">
        <v>223</v>
      </c>
      <c r="D242" s="116" t="s">
        <v>337</v>
      </c>
      <c r="E242" s="116">
        <v>3456491</v>
      </c>
      <c r="F242" s="116">
        <v>126973</v>
      </c>
      <c r="G242" s="116">
        <v>19255</v>
      </c>
      <c r="H242" s="498">
        <v>33000</v>
      </c>
      <c r="I242" s="116" t="s">
        <v>221</v>
      </c>
      <c r="J242" s="116" t="s">
        <v>247</v>
      </c>
    </row>
    <row r="243" spans="1:10" x14ac:dyDescent="0.25">
      <c r="A243" s="116">
        <v>31</v>
      </c>
      <c r="B243" s="116" t="s">
        <v>636</v>
      </c>
      <c r="C243" s="116" t="s">
        <v>680</v>
      </c>
      <c r="D243" s="116" t="s">
        <v>681</v>
      </c>
      <c r="E243" s="116">
        <v>3456494</v>
      </c>
      <c r="F243" s="116">
        <v>126971</v>
      </c>
      <c r="G243" s="116">
        <v>19256</v>
      </c>
      <c r="H243" s="498">
        <v>33000</v>
      </c>
      <c r="I243" s="116" t="s">
        <v>221</v>
      </c>
      <c r="J243" s="116" t="s">
        <v>661</v>
      </c>
    </row>
    <row r="244" spans="1:10" x14ac:dyDescent="0.25">
      <c r="A244" s="116">
        <v>32</v>
      </c>
      <c r="B244" s="116" t="s">
        <v>636</v>
      </c>
      <c r="C244" s="116" t="s">
        <v>223</v>
      </c>
      <c r="D244" s="116" t="s">
        <v>682</v>
      </c>
      <c r="E244" s="116">
        <v>3456492</v>
      </c>
      <c r="F244" s="116">
        <v>126972</v>
      </c>
      <c r="G244" s="116">
        <v>19257</v>
      </c>
      <c r="H244" s="498">
        <v>33000</v>
      </c>
      <c r="I244" s="116" t="s">
        <v>221</v>
      </c>
      <c r="J244" s="116" t="s">
        <v>683</v>
      </c>
    </row>
    <row r="245" spans="1:10" x14ac:dyDescent="0.25">
      <c r="A245" s="116">
        <v>33</v>
      </c>
      <c r="B245" s="116" t="s">
        <v>636</v>
      </c>
      <c r="C245" s="116" t="s">
        <v>680</v>
      </c>
      <c r="D245" s="116" t="s">
        <v>684</v>
      </c>
      <c r="E245" s="116">
        <v>3456495</v>
      </c>
      <c r="F245" s="116">
        <v>127023</v>
      </c>
      <c r="G245" s="116">
        <v>19259</v>
      </c>
      <c r="H245" s="498">
        <v>33000</v>
      </c>
      <c r="I245" s="116" t="s">
        <v>221</v>
      </c>
      <c r="J245" s="116" t="s">
        <v>685</v>
      </c>
    </row>
    <row r="246" spans="1:10" x14ac:dyDescent="0.25">
      <c r="A246" s="116">
        <v>34</v>
      </c>
      <c r="B246" s="116" t="s">
        <v>636</v>
      </c>
      <c r="C246" s="116" t="s">
        <v>223</v>
      </c>
      <c r="D246" s="116" t="s">
        <v>251</v>
      </c>
      <c r="E246" s="116">
        <v>3456493</v>
      </c>
      <c r="F246" s="116">
        <v>126978</v>
      </c>
      <c r="G246" s="116">
        <v>19261</v>
      </c>
      <c r="H246" s="498">
        <v>33000</v>
      </c>
      <c r="I246" s="116" t="s">
        <v>221</v>
      </c>
      <c r="J246" s="116" t="s">
        <v>686</v>
      </c>
    </row>
    <row r="247" spans="1:10" x14ac:dyDescent="0.25">
      <c r="A247" s="116">
        <v>35</v>
      </c>
      <c r="B247" s="116" t="s">
        <v>636</v>
      </c>
      <c r="C247" s="116" t="s">
        <v>653</v>
      </c>
      <c r="D247" s="116" t="s">
        <v>687</v>
      </c>
      <c r="E247" s="116">
        <v>3456436</v>
      </c>
      <c r="F247" s="116">
        <v>127015</v>
      </c>
      <c r="G247" s="116">
        <v>19262</v>
      </c>
      <c r="H247" s="498">
        <v>33000</v>
      </c>
      <c r="I247" s="116" t="s">
        <v>203</v>
      </c>
      <c r="J247" s="116" t="s">
        <v>688</v>
      </c>
    </row>
    <row r="248" spans="1:10" x14ac:dyDescent="0.25">
      <c r="A248" s="116">
        <v>36</v>
      </c>
      <c r="B248" s="116" t="s">
        <v>636</v>
      </c>
      <c r="C248" s="116" t="s">
        <v>677</v>
      </c>
      <c r="D248" s="116" t="s">
        <v>689</v>
      </c>
      <c r="E248" s="116">
        <v>3456517</v>
      </c>
      <c r="F248" s="116">
        <v>127014</v>
      </c>
      <c r="G248" s="116">
        <v>19263</v>
      </c>
      <c r="H248" s="498">
        <v>33000</v>
      </c>
      <c r="I248" s="116" t="s">
        <v>221</v>
      </c>
      <c r="J248" s="116" t="s">
        <v>690</v>
      </c>
    </row>
    <row r="249" spans="1:10" x14ac:dyDescent="0.25">
      <c r="A249" s="116">
        <v>37</v>
      </c>
      <c r="B249" s="116" t="s">
        <v>636</v>
      </c>
      <c r="C249" s="116" t="s">
        <v>316</v>
      </c>
      <c r="D249" s="116" t="s">
        <v>325</v>
      </c>
      <c r="E249" s="116">
        <v>3456520</v>
      </c>
      <c r="F249" s="116">
        <v>127020</v>
      </c>
      <c r="G249" s="116">
        <v>19264</v>
      </c>
      <c r="H249" s="498">
        <v>33000</v>
      </c>
      <c r="I249" s="116" t="s">
        <v>691</v>
      </c>
      <c r="J249" s="116" t="s">
        <v>327</v>
      </c>
    </row>
    <row r="250" spans="1:10" x14ac:dyDescent="0.25">
      <c r="A250" s="116">
        <v>38</v>
      </c>
      <c r="B250" s="116" t="s">
        <v>636</v>
      </c>
      <c r="C250" s="116" t="s">
        <v>692</v>
      </c>
      <c r="D250" s="116" t="s">
        <v>601</v>
      </c>
      <c r="E250" s="116">
        <v>3456511</v>
      </c>
      <c r="F250" s="116">
        <v>127000</v>
      </c>
      <c r="G250" s="116">
        <v>19265</v>
      </c>
      <c r="H250" s="498">
        <v>30000</v>
      </c>
      <c r="I250" s="116" t="s">
        <v>221</v>
      </c>
      <c r="J250" s="116" t="s">
        <v>693</v>
      </c>
    </row>
    <row r="251" spans="1:10" x14ac:dyDescent="0.25">
      <c r="A251" s="116">
        <v>39</v>
      </c>
      <c r="B251" s="116" t="s">
        <v>636</v>
      </c>
      <c r="C251" s="116" t="s">
        <v>694</v>
      </c>
      <c r="D251" s="116" t="s">
        <v>695</v>
      </c>
      <c r="E251" s="116">
        <v>3456611</v>
      </c>
      <c r="F251" s="116">
        <v>127021</v>
      </c>
      <c r="G251" s="116">
        <v>19266</v>
      </c>
      <c r="H251" s="498">
        <v>33000</v>
      </c>
      <c r="I251" s="116" t="s">
        <v>203</v>
      </c>
      <c r="J251" s="116" t="s">
        <v>694</v>
      </c>
    </row>
    <row r="252" spans="1:10" x14ac:dyDescent="0.25">
      <c r="A252" s="116">
        <v>40</v>
      </c>
      <c r="B252" s="116" t="s">
        <v>636</v>
      </c>
      <c r="C252" s="116" t="s">
        <v>677</v>
      </c>
      <c r="D252" s="116" t="s">
        <v>696</v>
      </c>
      <c r="E252" s="116">
        <v>3456513</v>
      </c>
      <c r="F252" s="116">
        <v>127059</v>
      </c>
      <c r="G252" s="116">
        <v>19270</v>
      </c>
      <c r="H252" s="498">
        <v>33000</v>
      </c>
      <c r="I252" s="116" t="s">
        <v>221</v>
      </c>
      <c r="J252" s="116" t="s">
        <v>697</v>
      </c>
    </row>
    <row r="253" spans="1:10" x14ac:dyDescent="0.25">
      <c r="A253" s="116">
        <v>41</v>
      </c>
      <c r="B253" s="116" t="s">
        <v>636</v>
      </c>
      <c r="C253" s="116" t="s">
        <v>694</v>
      </c>
      <c r="D253" s="116" t="s">
        <v>509</v>
      </c>
      <c r="E253" s="116">
        <v>3456610</v>
      </c>
      <c r="F253" s="116">
        <v>127060</v>
      </c>
      <c r="G253" s="116">
        <v>19272</v>
      </c>
      <c r="H253" s="498">
        <v>33000</v>
      </c>
      <c r="I253" s="116" t="s">
        <v>203</v>
      </c>
      <c r="J253" s="116" t="s">
        <v>694</v>
      </c>
    </row>
    <row r="254" spans="1:10" x14ac:dyDescent="0.25">
      <c r="A254" s="116">
        <v>42</v>
      </c>
      <c r="B254" s="116" t="s">
        <v>636</v>
      </c>
      <c r="C254" s="116" t="s">
        <v>698</v>
      </c>
      <c r="D254" s="116" t="s">
        <v>699</v>
      </c>
      <c r="E254" s="116">
        <v>422464</v>
      </c>
      <c r="F254" s="116">
        <v>127041</v>
      </c>
      <c r="G254" s="116">
        <v>19274</v>
      </c>
      <c r="H254" s="498">
        <v>40000</v>
      </c>
      <c r="I254" s="116" t="s">
        <v>292</v>
      </c>
      <c r="J254" s="116" t="s">
        <v>700</v>
      </c>
    </row>
    <row r="255" spans="1:10" x14ac:dyDescent="0.25">
      <c r="A255" s="116">
        <v>43</v>
      </c>
      <c r="B255" s="116" t="s">
        <v>636</v>
      </c>
      <c r="C255" s="116" t="s">
        <v>701</v>
      </c>
      <c r="D255" s="116" t="s">
        <v>702</v>
      </c>
      <c r="E255" s="116">
        <v>3456501</v>
      </c>
      <c r="F255" s="116">
        <v>127039</v>
      </c>
      <c r="G255" s="116">
        <v>19275</v>
      </c>
      <c r="H255" s="498">
        <v>40000</v>
      </c>
      <c r="I255" s="116" t="s">
        <v>221</v>
      </c>
      <c r="J255" s="116" t="s">
        <v>703</v>
      </c>
    </row>
    <row r="256" spans="1:10" x14ac:dyDescent="0.25">
      <c r="A256" s="116">
        <v>44</v>
      </c>
      <c r="B256" s="116" t="s">
        <v>636</v>
      </c>
      <c r="C256" s="116" t="s">
        <v>698</v>
      </c>
      <c r="D256" s="116" t="s">
        <v>704</v>
      </c>
      <c r="E256" s="116">
        <v>411472</v>
      </c>
      <c r="F256" s="116">
        <v>126654</v>
      </c>
      <c r="G256" s="116">
        <v>19276</v>
      </c>
      <c r="H256" s="498">
        <v>45000</v>
      </c>
      <c r="I256" s="116" t="s">
        <v>292</v>
      </c>
      <c r="J256" s="116" t="s">
        <v>705</v>
      </c>
    </row>
    <row r="257" spans="1:10" x14ac:dyDescent="0.25">
      <c r="A257" s="116">
        <v>45</v>
      </c>
      <c r="B257" s="116" t="s">
        <v>636</v>
      </c>
      <c r="C257" s="116" t="s">
        <v>698</v>
      </c>
      <c r="D257" s="116" t="s">
        <v>706</v>
      </c>
      <c r="E257" s="116">
        <v>422463</v>
      </c>
      <c r="F257" s="116">
        <v>127040</v>
      </c>
      <c r="G257" s="116">
        <v>19277</v>
      </c>
      <c r="H257" s="498">
        <v>40000</v>
      </c>
      <c r="I257" s="116" t="s">
        <v>292</v>
      </c>
      <c r="J257" s="116" t="s">
        <v>707</v>
      </c>
    </row>
    <row r="258" spans="1:10" x14ac:dyDescent="0.25">
      <c r="A258" s="116">
        <v>46</v>
      </c>
      <c r="B258" s="116" t="s">
        <v>636</v>
      </c>
      <c r="C258" s="116" t="s">
        <v>504</v>
      </c>
      <c r="D258" s="116" t="s">
        <v>278</v>
      </c>
      <c r="E258" s="116">
        <v>3456454</v>
      </c>
      <c r="F258" s="116">
        <v>126954</v>
      </c>
      <c r="G258" s="116">
        <v>19233</v>
      </c>
      <c r="H258" s="500">
        <v>33000</v>
      </c>
      <c r="I258" s="116" t="s">
        <v>708</v>
      </c>
      <c r="J258" s="116" t="s">
        <v>233</v>
      </c>
    </row>
    <row r="259" spans="1:10" x14ac:dyDescent="0.25">
      <c r="A259" s="116">
        <v>47</v>
      </c>
      <c r="B259" s="116" t="s">
        <v>636</v>
      </c>
      <c r="C259" s="116" t="s">
        <v>709</v>
      </c>
      <c r="D259" s="116" t="s">
        <v>710</v>
      </c>
      <c r="E259" s="116">
        <v>345473</v>
      </c>
      <c r="F259" s="116">
        <v>127042</v>
      </c>
      <c r="G259" s="116">
        <v>19258</v>
      </c>
      <c r="H259" s="500">
        <v>40000</v>
      </c>
      <c r="I259" s="116" t="s">
        <v>711</v>
      </c>
      <c r="J259" s="116" t="s">
        <v>709</v>
      </c>
    </row>
    <row r="260" spans="1:10" x14ac:dyDescent="0.25">
      <c r="A260" s="116">
        <v>48</v>
      </c>
      <c r="B260" s="116" t="s">
        <v>636</v>
      </c>
      <c r="C260" s="116" t="s">
        <v>712</v>
      </c>
      <c r="D260" s="116" t="s">
        <v>713</v>
      </c>
      <c r="E260" s="116">
        <v>3456559</v>
      </c>
      <c r="F260" s="116">
        <v>127043</v>
      </c>
      <c r="G260" s="116">
        <v>19260</v>
      </c>
      <c r="H260" s="500">
        <v>40000</v>
      </c>
      <c r="I260" s="116" t="s">
        <v>407</v>
      </c>
      <c r="J260" s="116" t="s">
        <v>23</v>
      </c>
    </row>
    <row r="261" spans="1:10" x14ac:dyDescent="0.25">
      <c r="A261" s="116">
        <v>49</v>
      </c>
      <c r="B261" s="116" t="s">
        <v>636</v>
      </c>
      <c r="C261" s="116" t="s">
        <v>714</v>
      </c>
      <c r="D261" s="116" t="s">
        <v>715</v>
      </c>
      <c r="E261" s="116">
        <v>3456542</v>
      </c>
      <c r="F261" s="116">
        <v>127019</v>
      </c>
      <c r="G261" s="116">
        <v>19267</v>
      </c>
      <c r="H261" s="500">
        <v>33000</v>
      </c>
      <c r="I261" s="116" t="s">
        <v>716</v>
      </c>
      <c r="J261" s="116" t="s">
        <v>717</v>
      </c>
    </row>
    <row r="262" spans="1:10" x14ac:dyDescent="0.25">
      <c r="A262" s="116">
        <v>50</v>
      </c>
      <c r="B262" s="116" t="s">
        <v>636</v>
      </c>
      <c r="C262" s="116" t="s">
        <v>709</v>
      </c>
      <c r="D262" s="116" t="s">
        <v>718</v>
      </c>
      <c r="E262" s="116">
        <v>3456471</v>
      </c>
      <c r="F262" s="116">
        <v>127046</v>
      </c>
      <c r="G262" s="116">
        <v>19268</v>
      </c>
      <c r="H262" s="500">
        <v>40000</v>
      </c>
      <c r="I262" s="116" t="s">
        <v>711</v>
      </c>
      <c r="J262" s="116" t="s">
        <v>709</v>
      </c>
    </row>
    <row r="263" spans="1:10" x14ac:dyDescent="0.25">
      <c r="A263" s="116">
        <v>51</v>
      </c>
      <c r="B263" s="116" t="s">
        <v>636</v>
      </c>
      <c r="C263" s="116" t="s">
        <v>719</v>
      </c>
      <c r="D263" s="116" t="s">
        <v>720</v>
      </c>
      <c r="E263" s="116">
        <v>3456484</v>
      </c>
      <c r="F263" s="116">
        <v>127045</v>
      </c>
      <c r="G263" s="116">
        <v>19271</v>
      </c>
      <c r="H263" s="500">
        <v>40000</v>
      </c>
      <c r="I263" s="116" t="s">
        <v>400</v>
      </c>
      <c r="J263" s="116" t="s">
        <v>721</v>
      </c>
    </row>
    <row r="264" spans="1:10" x14ac:dyDescent="0.25">
      <c r="A264" s="116">
        <v>52</v>
      </c>
      <c r="B264" s="116" t="s">
        <v>636</v>
      </c>
      <c r="C264" s="116" t="s">
        <v>719</v>
      </c>
      <c r="D264" s="116" t="s">
        <v>722</v>
      </c>
      <c r="E264" s="116">
        <v>3456480</v>
      </c>
      <c r="F264" s="120">
        <v>127064</v>
      </c>
      <c r="G264" s="121">
        <v>19273</v>
      </c>
      <c r="H264" s="500">
        <v>40000</v>
      </c>
      <c r="I264" s="116" t="s">
        <v>400</v>
      </c>
      <c r="J264" s="116" t="s">
        <v>723</v>
      </c>
    </row>
    <row r="265" spans="1:10" x14ac:dyDescent="0.25">
      <c r="A265" s="116">
        <v>53</v>
      </c>
      <c r="B265" s="116" t="s">
        <v>636</v>
      </c>
      <c r="C265" s="116" t="s">
        <v>724</v>
      </c>
      <c r="D265" s="116" t="s">
        <v>725</v>
      </c>
      <c r="E265" s="116">
        <v>422471</v>
      </c>
      <c r="F265" s="116">
        <v>126650</v>
      </c>
      <c r="G265" s="116">
        <v>19269</v>
      </c>
      <c r="H265" s="500">
        <v>45000</v>
      </c>
      <c r="I265" s="116" t="s">
        <v>400</v>
      </c>
      <c r="J265" s="116" t="s">
        <v>726</v>
      </c>
    </row>
    <row r="266" spans="1:10" x14ac:dyDescent="0.25">
      <c r="A266" s="116"/>
      <c r="B266" s="116"/>
      <c r="C266" s="116"/>
      <c r="D266" s="116"/>
      <c r="E266" s="116"/>
      <c r="F266" s="116"/>
      <c r="G266" s="116"/>
      <c r="H266" s="499">
        <f>SUM(H213:H265)</f>
        <v>1881000</v>
      </c>
      <c r="I266" s="78"/>
      <c r="J266" s="78"/>
    </row>
    <row r="267" spans="1:10" x14ac:dyDescent="0.25">
      <c r="A267" s="116"/>
      <c r="B267" s="116"/>
      <c r="C267" s="116"/>
      <c r="D267" s="116"/>
      <c r="E267" s="116"/>
      <c r="F267" s="116"/>
      <c r="G267" s="116"/>
      <c r="H267" s="498"/>
      <c r="I267" s="116"/>
      <c r="J267" s="116"/>
    </row>
    <row r="268" spans="1:10" x14ac:dyDescent="0.25">
      <c r="A268" s="116">
        <v>1</v>
      </c>
      <c r="B268" s="116" t="s">
        <v>727</v>
      </c>
      <c r="C268" s="116" t="s">
        <v>701</v>
      </c>
      <c r="D268" s="116" t="s">
        <v>728</v>
      </c>
      <c r="E268" s="116">
        <v>456502</v>
      </c>
      <c r="F268" s="116">
        <v>127038</v>
      </c>
      <c r="G268" s="116">
        <v>19278</v>
      </c>
      <c r="H268" s="498">
        <v>40000</v>
      </c>
      <c r="I268" s="116" t="s">
        <v>729</v>
      </c>
      <c r="J268" s="116" t="s">
        <v>703</v>
      </c>
    </row>
    <row r="269" spans="1:10" x14ac:dyDescent="0.25">
      <c r="A269" s="116">
        <v>2</v>
      </c>
      <c r="B269" s="116" t="s">
        <v>727</v>
      </c>
      <c r="C269" s="116" t="s">
        <v>719</v>
      </c>
      <c r="D269" s="116" t="s">
        <v>730</v>
      </c>
      <c r="E269" s="116">
        <v>3456481</v>
      </c>
      <c r="F269" s="116">
        <v>127048</v>
      </c>
      <c r="G269" s="116">
        <v>19279</v>
      </c>
      <c r="H269" s="498">
        <v>40000</v>
      </c>
      <c r="I269" s="116" t="s">
        <v>731</v>
      </c>
      <c r="J269" s="116" t="s">
        <v>719</v>
      </c>
    </row>
    <row r="270" spans="1:10" x14ac:dyDescent="0.25">
      <c r="A270" s="116">
        <v>3</v>
      </c>
      <c r="B270" s="116" t="s">
        <v>727</v>
      </c>
      <c r="C270" s="116" t="s">
        <v>732</v>
      </c>
      <c r="D270" s="116" t="s">
        <v>596</v>
      </c>
      <c r="E270" s="116">
        <v>3456538</v>
      </c>
      <c r="F270" s="116">
        <v>127086</v>
      </c>
      <c r="G270" s="116">
        <v>19280</v>
      </c>
      <c r="H270" s="498">
        <v>30000</v>
      </c>
      <c r="I270" s="116" t="s">
        <v>221</v>
      </c>
      <c r="J270" s="116" t="s">
        <v>599</v>
      </c>
    </row>
    <row r="271" spans="1:10" x14ac:dyDescent="0.25">
      <c r="A271" s="116">
        <v>4</v>
      </c>
      <c r="B271" s="116" t="s">
        <v>727</v>
      </c>
      <c r="C271" s="116" t="s">
        <v>733</v>
      </c>
      <c r="D271" s="116" t="s">
        <v>734</v>
      </c>
      <c r="E271" s="116">
        <v>3341432</v>
      </c>
      <c r="F271" s="116">
        <v>127031</v>
      </c>
      <c r="G271" s="116">
        <v>19281</v>
      </c>
      <c r="H271" s="498">
        <v>50000</v>
      </c>
      <c r="I271" s="116" t="s">
        <v>735</v>
      </c>
      <c r="J271" s="116" t="s">
        <v>736</v>
      </c>
    </row>
    <row r="272" spans="1:10" x14ac:dyDescent="0.25">
      <c r="A272" s="116">
        <v>5</v>
      </c>
      <c r="B272" s="116" t="s">
        <v>727</v>
      </c>
      <c r="C272" s="116" t="s">
        <v>737</v>
      </c>
      <c r="D272" s="116" t="s">
        <v>738</v>
      </c>
      <c r="E272" s="116">
        <v>3456500</v>
      </c>
      <c r="F272" s="116">
        <v>127088</v>
      </c>
      <c r="G272" s="116">
        <v>19282</v>
      </c>
      <c r="H272" s="498">
        <v>30000</v>
      </c>
      <c r="I272" s="116" t="s">
        <v>627</v>
      </c>
      <c r="J272" s="116" t="s">
        <v>739</v>
      </c>
    </row>
    <row r="273" spans="1:10" x14ac:dyDescent="0.25">
      <c r="A273" s="116">
        <v>6</v>
      </c>
      <c r="B273" s="116" t="s">
        <v>727</v>
      </c>
      <c r="C273" s="116" t="s">
        <v>740</v>
      </c>
      <c r="D273" s="116" t="s">
        <v>741</v>
      </c>
      <c r="E273" s="116">
        <v>3456458</v>
      </c>
      <c r="F273" s="116">
        <v>127057</v>
      </c>
      <c r="G273" s="116">
        <v>19284</v>
      </c>
      <c r="H273" s="498">
        <v>33000</v>
      </c>
      <c r="I273" s="116" t="s">
        <v>221</v>
      </c>
      <c r="J273" s="116" t="s">
        <v>742</v>
      </c>
    </row>
    <row r="274" spans="1:10" x14ac:dyDescent="0.25">
      <c r="A274" s="116">
        <v>7</v>
      </c>
      <c r="B274" s="116" t="s">
        <v>727</v>
      </c>
      <c r="C274" s="116" t="s">
        <v>743</v>
      </c>
      <c r="D274" s="116" t="s">
        <v>384</v>
      </c>
      <c r="E274" s="116">
        <v>3456489</v>
      </c>
      <c r="F274" s="116">
        <v>127058</v>
      </c>
      <c r="G274" s="116">
        <v>19283</v>
      </c>
      <c r="H274" s="498">
        <v>33000</v>
      </c>
      <c r="I274" s="116" t="s">
        <v>221</v>
      </c>
      <c r="J274" s="116" t="s">
        <v>744</v>
      </c>
    </row>
    <row r="275" spans="1:10" x14ac:dyDescent="0.25">
      <c r="A275" s="116">
        <v>8</v>
      </c>
      <c r="B275" s="116" t="s">
        <v>727</v>
      </c>
      <c r="C275" s="116" t="s">
        <v>745</v>
      </c>
      <c r="D275" s="116" t="s">
        <v>601</v>
      </c>
      <c r="E275" s="116">
        <v>3456539</v>
      </c>
      <c r="F275" s="116">
        <v>127175</v>
      </c>
      <c r="G275" s="116">
        <v>19285</v>
      </c>
      <c r="H275" s="498">
        <v>30000</v>
      </c>
      <c r="I275" s="116" t="s">
        <v>221</v>
      </c>
      <c r="J275" s="116" t="s">
        <v>746</v>
      </c>
    </row>
    <row r="276" spans="1:10" x14ac:dyDescent="0.25">
      <c r="A276" s="116">
        <v>9</v>
      </c>
      <c r="B276" s="116" t="s">
        <v>727</v>
      </c>
      <c r="C276" s="116" t="s">
        <v>747</v>
      </c>
      <c r="D276" s="116" t="s">
        <v>269</v>
      </c>
      <c r="E276" s="116">
        <v>422470</v>
      </c>
      <c r="F276" s="116">
        <v>127104</v>
      </c>
      <c r="G276" s="116">
        <v>19290</v>
      </c>
      <c r="H276" s="498">
        <v>40000</v>
      </c>
      <c r="I276" s="116" t="s">
        <v>292</v>
      </c>
      <c r="J276" s="116" t="s">
        <v>270</v>
      </c>
    </row>
    <row r="277" spans="1:10" x14ac:dyDescent="0.25">
      <c r="A277" s="116">
        <v>10</v>
      </c>
      <c r="B277" s="116" t="s">
        <v>727</v>
      </c>
      <c r="C277" s="116" t="s">
        <v>477</v>
      </c>
      <c r="D277" s="116" t="s">
        <v>275</v>
      </c>
      <c r="E277" s="116">
        <v>3456509</v>
      </c>
      <c r="F277" s="116">
        <v>127147</v>
      </c>
      <c r="G277" s="116">
        <v>19291</v>
      </c>
      <c r="H277" s="498">
        <v>33000</v>
      </c>
      <c r="I277" s="116" t="s">
        <v>221</v>
      </c>
      <c r="J277" s="116" t="s">
        <v>478</v>
      </c>
    </row>
    <row r="278" spans="1:10" x14ac:dyDescent="0.25">
      <c r="A278" s="116">
        <v>11</v>
      </c>
      <c r="B278" s="116" t="s">
        <v>727</v>
      </c>
      <c r="C278" s="116" t="s">
        <v>477</v>
      </c>
      <c r="D278" s="116" t="s">
        <v>226</v>
      </c>
      <c r="E278" s="116">
        <v>3456210</v>
      </c>
      <c r="F278" s="116">
        <v>127150</v>
      </c>
      <c r="G278" s="116">
        <v>19292</v>
      </c>
      <c r="H278" s="498">
        <v>33000</v>
      </c>
      <c r="I278" s="116" t="s">
        <v>221</v>
      </c>
      <c r="J278" s="116" t="s">
        <v>748</v>
      </c>
    </row>
    <row r="279" spans="1:10" x14ac:dyDescent="0.25">
      <c r="A279" s="116">
        <v>12</v>
      </c>
      <c r="B279" s="116" t="s">
        <v>727</v>
      </c>
      <c r="C279" s="116" t="s">
        <v>749</v>
      </c>
      <c r="D279" s="116" t="s">
        <v>750</v>
      </c>
      <c r="E279" s="116">
        <v>3456601</v>
      </c>
      <c r="F279" s="116">
        <v>127184</v>
      </c>
      <c r="G279" s="116">
        <v>19293</v>
      </c>
      <c r="H279" s="498">
        <v>33000</v>
      </c>
      <c r="I279" s="116" t="s">
        <v>221</v>
      </c>
      <c r="J279" s="116" t="s">
        <v>749</v>
      </c>
    </row>
    <row r="280" spans="1:10" x14ac:dyDescent="0.25">
      <c r="A280" s="116">
        <v>13</v>
      </c>
      <c r="B280" s="116" t="s">
        <v>727</v>
      </c>
      <c r="C280" s="116" t="s">
        <v>680</v>
      </c>
      <c r="D280" s="116" t="s">
        <v>423</v>
      </c>
      <c r="E280" s="116">
        <v>3456493</v>
      </c>
      <c r="F280" s="116">
        <v>127148</v>
      </c>
      <c r="G280" s="116">
        <v>19294</v>
      </c>
      <c r="H280" s="498">
        <v>33000</v>
      </c>
      <c r="I280" s="116" t="s">
        <v>221</v>
      </c>
      <c r="J280" s="116"/>
    </row>
    <row r="281" spans="1:10" x14ac:dyDescent="0.25">
      <c r="A281" s="116">
        <v>14</v>
      </c>
      <c r="B281" s="116" t="s">
        <v>727</v>
      </c>
      <c r="C281" s="116" t="s">
        <v>751</v>
      </c>
      <c r="D281" s="116" t="s">
        <v>462</v>
      </c>
      <c r="E281" s="116">
        <v>423714</v>
      </c>
      <c r="F281" s="116">
        <v>127103</v>
      </c>
      <c r="G281" s="116">
        <v>19295</v>
      </c>
      <c r="H281" s="498">
        <v>40000</v>
      </c>
      <c r="I281" s="116" t="s">
        <v>218</v>
      </c>
      <c r="J281" s="116" t="s">
        <v>752</v>
      </c>
    </row>
    <row r="282" spans="1:10" x14ac:dyDescent="0.25">
      <c r="A282" s="116">
        <v>15</v>
      </c>
      <c r="B282" s="116" t="s">
        <v>727</v>
      </c>
      <c r="C282" s="116" t="s">
        <v>477</v>
      </c>
      <c r="D282" s="116" t="s">
        <v>753</v>
      </c>
      <c r="E282" s="116">
        <v>3456506</v>
      </c>
      <c r="F282" s="116">
        <v>1277149</v>
      </c>
      <c r="G282" s="116">
        <v>19296</v>
      </c>
      <c r="H282" s="498">
        <v>33000</v>
      </c>
      <c r="I282" s="116" t="s">
        <v>221</v>
      </c>
      <c r="J282" s="116" t="s">
        <v>754</v>
      </c>
    </row>
    <row r="283" spans="1:10" x14ac:dyDescent="0.25">
      <c r="A283" s="116">
        <v>16</v>
      </c>
      <c r="B283" s="116" t="s">
        <v>727</v>
      </c>
      <c r="C283" s="116" t="s">
        <v>680</v>
      </c>
      <c r="D283" s="116" t="s">
        <v>238</v>
      </c>
      <c r="E283" s="116">
        <v>3456496</v>
      </c>
      <c r="F283" s="116">
        <v>127185</v>
      </c>
      <c r="G283" s="116">
        <v>19297</v>
      </c>
      <c r="H283" s="498">
        <v>33000</v>
      </c>
      <c r="I283" s="116" t="s">
        <v>609</v>
      </c>
      <c r="J283" s="116" t="s">
        <v>240</v>
      </c>
    </row>
    <row r="284" spans="1:10" x14ac:dyDescent="0.25">
      <c r="A284" s="116">
        <v>17</v>
      </c>
      <c r="B284" s="116" t="s">
        <v>727</v>
      </c>
      <c r="C284" s="116" t="s">
        <v>755</v>
      </c>
      <c r="D284" s="116" t="s">
        <v>756</v>
      </c>
      <c r="E284" s="116">
        <v>423701</v>
      </c>
      <c r="F284" s="116">
        <v>126354</v>
      </c>
      <c r="G284" s="116">
        <v>19298</v>
      </c>
      <c r="H284" s="498">
        <v>45000</v>
      </c>
      <c r="I284" s="116" t="s">
        <v>218</v>
      </c>
      <c r="J284" s="116" t="s">
        <v>757</v>
      </c>
    </row>
    <row r="285" spans="1:10" x14ac:dyDescent="0.25">
      <c r="A285" s="116">
        <v>18</v>
      </c>
      <c r="B285" s="116" t="s">
        <v>727</v>
      </c>
      <c r="C285" s="116" t="s">
        <v>755</v>
      </c>
      <c r="D285" s="116" t="s">
        <v>758</v>
      </c>
      <c r="E285" s="116">
        <v>423702</v>
      </c>
      <c r="F285" s="116">
        <v>126823</v>
      </c>
      <c r="G285" s="116">
        <v>19299</v>
      </c>
      <c r="H285" s="498">
        <v>45000</v>
      </c>
      <c r="I285" s="116" t="s">
        <v>218</v>
      </c>
      <c r="J285" s="116" t="s">
        <v>515</v>
      </c>
    </row>
    <row r="286" spans="1:10" x14ac:dyDescent="0.25">
      <c r="A286" s="116">
        <v>19</v>
      </c>
      <c r="B286" s="116" t="s">
        <v>727</v>
      </c>
      <c r="C286" s="116" t="s">
        <v>759</v>
      </c>
      <c r="D286" s="116" t="s">
        <v>760</v>
      </c>
      <c r="E286" s="116">
        <v>3456584</v>
      </c>
      <c r="F286" s="116">
        <v>127153</v>
      </c>
      <c r="G286" s="116">
        <v>19300</v>
      </c>
      <c r="H286" s="498">
        <v>33000</v>
      </c>
      <c r="I286" s="116" t="s">
        <v>221</v>
      </c>
      <c r="J286" s="116" t="s">
        <v>761</v>
      </c>
    </row>
    <row r="287" spans="1:10" x14ac:dyDescent="0.25">
      <c r="A287" s="116">
        <v>20</v>
      </c>
      <c r="B287" s="116" t="s">
        <v>727</v>
      </c>
      <c r="C287" s="116" t="s">
        <v>477</v>
      </c>
      <c r="D287" s="116" t="s">
        <v>762</v>
      </c>
      <c r="E287" s="116">
        <v>3456507</v>
      </c>
      <c r="F287" s="116">
        <v>127180</v>
      </c>
      <c r="G287" s="116">
        <v>19301</v>
      </c>
      <c r="H287" s="498">
        <v>33000</v>
      </c>
      <c r="I287" s="116" t="s">
        <v>221</v>
      </c>
      <c r="J287" s="116" t="s">
        <v>763</v>
      </c>
    </row>
    <row r="288" spans="1:10" x14ac:dyDescent="0.25">
      <c r="A288" s="116">
        <v>21</v>
      </c>
      <c r="B288" s="116" t="s">
        <v>727</v>
      </c>
      <c r="C288" s="116" t="s">
        <v>694</v>
      </c>
      <c r="D288" s="116" t="s">
        <v>695</v>
      </c>
      <c r="E288" s="116">
        <v>3456612</v>
      </c>
      <c r="F288" s="116">
        <v>127151</v>
      </c>
      <c r="G288" s="116">
        <v>19302</v>
      </c>
      <c r="H288" s="498">
        <v>33000</v>
      </c>
      <c r="I288" s="116" t="s">
        <v>262</v>
      </c>
      <c r="J288" s="116" t="s">
        <v>694</v>
      </c>
    </row>
    <row r="289" spans="1:10" x14ac:dyDescent="0.25">
      <c r="A289" s="116">
        <v>22</v>
      </c>
      <c r="B289" s="116" t="s">
        <v>727</v>
      </c>
      <c r="C289" s="116" t="s">
        <v>764</v>
      </c>
      <c r="D289" s="116" t="s">
        <v>765</v>
      </c>
      <c r="E289" s="116">
        <v>3456512</v>
      </c>
      <c r="F289" s="116">
        <v>127236</v>
      </c>
      <c r="G289" s="116">
        <v>19303</v>
      </c>
      <c r="H289" s="498">
        <v>30000</v>
      </c>
      <c r="I289" s="116" t="s">
        <v>221</v>
      </c>
      <c r="J289" s="116" t="s">
        <v>319</v>
      </c>
    </row>
    <row r="290" spans="1:10" x14ac:dyDescent="0.25">
      <c r="A290" s="116">
        <v>23</v>
      </c>
      <c r="B290" s="116" t="s">
        <v>727</v>
      </c>
      <c r="C290" s="116" t="s">
        <v>316</v>
      </c>
      <c r="D290" s="116" t="s">
        <v>766</v>
      </c>
      <c r="E290" s="116">
        <v>3456522</v>
      </c>
      <c r="F290" s="116">
        <v>127146</v>
      </c>
      <c r="G290" s="116">
        <v>19304</v>
      </c>
      <c r="H290" s="498">
        <v>33000</v>
      </c>
      <c r="I290" s="116" t="s">
        <v>580</v>
      </c>
      <c r="J290" s="116" t="s">
        <v>767</v>
      </c>
    </row>
    <row r="291" spans="1:10" x14ac:dyDescent="0.25">
      <c r="A291" s="116">
        <v>24</v>
      </c>
      <c r="B291" s="116" t="s">
        <v>727</v>
      </c>
      <c r="C291" s="116" t="s">
        <v>768</v>
      </c>
      <c r="D291" s="116" t="s">
        <v>684</v>
      </c>
      <c r="E291" s="116">
        <v>3456598</v>
      </c>
      <c r="F291" s="116">
        <v>127233</v>
      </c>
      <c r="G291" s="116">
        <v>19306</v>
      </c>
      <c r="H291" s="498">
        <v>30000</v>
      </c>
      <c r="I291" s="116" t="s">
        <v>221</v>
      </c>
      <c r="J291" s="116" t="s">
        <v>769</v>
      </c>
    </row>
    <row r="292" spans="1:10" x14ac:dyDescent="0.25">
      <c r="A292" s="116">
        <v>25</v>
      </c>
      <c r="B292" s="116" t="s">
        <v>727</v>
      </c>
      <c r="C292" s="116" t="s">
        <v>740</v>
      </c>
      <c r="D292" s="116" t="s">
        <v>518</v>
      </c>
      <c r="E292" s="116">
        <v>3456457</v>
      </c>
      <c r="F292" s="116">
        <v>127183</v>
      </c>
      <c r="G292" s="116">
        <v>19307</v>
      </c>
      <c r="H292" s="498">
        <v>33000</v>
      </c>
      <c r="I292" s="116" t="s">
        <v>221</v>
      </c>
      <c r="J292" s="116" t="s">
        <v>327</v>
      </c>
    </row>
    <row r="293" spans="1:10" x14ac:dyDescent="0.25">
      <c r="A293" s="116">
        <v>26</v>
      </c>
      <c r="B293" s="116" t="s">
        <v>727</v>
      </c>
      <c r="C293" s="116" t="s">
        <v>770</v>
      </c>
      <c r="D293" s="116" t="s">
        <v>673</v>
      </c>
      <c r="E293" s="116">
        <v>3456541</v>
      </c>
      <c r="F293" s="116">
        <v>127234</v>
      </c>
      <c r="G293" s="116">
        <v>19309</v>
      </c>
      <c r="H293" s="498">
        <v>30000</v>
      </c>
      <c r="I293" s="116" t="s">
        <v>221</v>
      </c>
      <c r="J293" s="116" t="s">
        <v>771</v>
      </c>
    </row>
    <row r="294" spans="1:10" x14ac:dyDescent="0.25">
      <c r="A294" s="116">
        <v>27</v>
      </c>
      <c r="B294" s="116" t="s">
        <v>727</v>
      </c>
      <c r="C294" s="116" t="s">
        <v>772</v>
      </c>
      <c r="D294" s="116" t="s">
        <v>773</v>
      </c>
      <c r="E294" s="116">
        <v>3456537</v>
      </c>
      <c r="F294" s="116">
        <v>127237</v>
      </c>
      <c r="G294" s="116">
        <v>19313</v>
      </c>
      <c r="H294" s="498">
        <v>30000</v>
      </c>
      <c r="I294" s="116" t="s">
        <v>221</v>
      </c>
      <c r="J294" s="116" t="s">
        <v>774</v>
      </c>
    </row>
    <row r="295" spans="1:10" x14ac:dyDescent="0.25">
      <c r="A295" s="116">
        <v>28</v>
      </c>
      <c r="B295" s="116" t="s">
        <v>727</v>
      </c>
      <c r="C295" s="116" t="s">
        <v>775</v>
      </c>
      <c r="D295" s="116" t="s">
        <v>309</v>
      </c>
      <c r="E295" s="116">
        <v>3456516</v>
      </c>
      <c r="F295" s="116">
        <v>127056</v>
      </c>
      <c r="G295" s="116">
        <v>19286</v>
      </c>
      <c r="H295" s="500">
        <v>33000</v>
      </c>
      <c r="I295" s="116" t="s">
        <v>221</v>
      </c>
      <c r="J295" s="116" t="s">
        <v>310</v>
      </c>
    </row>
    <row r="296" spans="1:10" x14ac:dyDescent="0.25">
      <c r="A296" s="116">
        <v>29</v>
      </c>
      <c r="B296" s="116" t="s">
        <v>727</v>
      </c>
      <c r="C296" s="116" t="s">
        <v>776</v>
      </c>
      <c r="D296" s="116" t="s">
        <v>777</v>
      </c>
      <c r="E296" s="116">
        <v>422462</v>
      </c>
      <c r="F296" s="119">
        <v>127105</v>
      </c>
      <c r="G296" s="116">
        <v>19287</v>
      </c>
      <c r="H296" s="500">
        <v>40000</v>
      </c>
      <c r="I296" s="116" t="s">
        <v>400</v>
      </c>
      <c r="J296" s="116" t="s">
        <v>776</v>
      </c>
    </row>
    <row r="297" spans="1:10" x14ac:dyDescent="0.25">
      <c r="A297" s="116">
        <v>30</v>
      </c>
      <c r="B297" s="116" t="s">
        <v>727</v>
      </c>
      <c r="C297" s="116" t="s">
        <v>529</v>
      </c>
      <c r="D297" s="116" t="s">
        <v>533</v>
      </c>
      <c r="E297" s="116">
        <v>302945</v>
      </c>
      <c r="F297" s="116">
        <v>127102</v>
      </c>
      <c r="G297" s="116">
        <v>19289</v>
      </c>
      <c r="H297" s="500">
        <v>40000</v>
      </c>
      <c r="I297" s="116" t="s">
        <v>531</v>
      </c>
      <c r="J297" s="116" t="s">
        <v>589</v>
      </c>
    </row>
    <row r="298" spans="1:10" x14ac:dyDescent="0.25">
      <c r="A298" s="116">
        <v>31</v>
      </c>
      <c r="B298" s="116" t="s">
        <v>727</v>
      </c>
      <c r="C298" s="116" t="s">
        <v>776</v>
      </c>
      <c r="D298" s="116" t="s">
        <v>778</v>
      </c>
      <c r="E298" s="116">
        <v>422461</v>
      </c>
      <c r="F298" s="116">
        <v>127101</v>
      </c>
      <c r="G298" s="116">
        <v>19288</v>
      </c>
      <c r="H298" s="500">
        <v>40000</v>
      </c>
      <c r="I298" s="116" t="s">
        <v>400</v>
      </c>
      <c r="J298" s="116" t="s">
        <v>776</v>
      </c>
    </row>
    <row r="299" spans="1:10" x14ac:dyDescent="0.25">
      <c r="A299" s="116">
        <v>32</v>
      </c>
      <c r="B299" s="116" t="s">
        <v>727</v>
      </c>
      <c r="C299" s="116" t="s">
        <v>779</v>
      </c>
      <c r="D299" s="116" t="s">
        <v>780</v>
      </c>
      <c r="E299" s="116">
        <v>3456599</v>
      </c>
      <c r="F299" s="116">
        <v>127176</v>
      </c>
      <c r="G299" s="116">
        <v>19305</v>
      </c>
      <c r="H299" s="500">
        <v>30000</v>
      </c>
      <c r="I299" s="116" t="s">
        <v>221</v>
      </c>
      <c r="J299" s="116" t="s">
        <v>781</v>
      </c>
    </row>
    <row r="300" spans="1:10" x14ac:dyDescent="0.25">
      <c r="A300" s="116">
        <v>33</v>
      </c>
      <c r="B300" s="116" t="s">
        <v>727</v>
      </c>
      <c r="C300" s="116" t="s">
        <v>782</v>
      </c>
      <c r="D300" s="116" t="s">
        <v>783</v>
      </c>
      <c r="E300" s="116">
        <v>3456600</v>
      </c>
      <c r="F300" s="116">
        <v>127174</v>
      </c>
      <c r="G300" s="116">
        <v>19308</v>
      </c>
      <c r="H300" s="500">
        <v>30000</v>
      </c>
      <c r="I300" s="116" t="s">
        <v>221</v>
      </c>
      <c r="J300" s="116" t="s">
        <v>784</v>
      </c>
    </row>
    <row r="301" spans="1:10" x14ac:dyDescent="0.25">
      <c r="A301" s="116">
        <v>34</v>
      </c>
      <c r="B301" s="116" t="s">
        <v>727</v>
      </c>
      <c r="C301" s="116" t="s">
        <v>408</v>
      </c>
      <c r="D301" s="116" t="s">
        <v>785</v>
      </c>
      <c r="E301" s="116">
        <v>422481</v>
      </c>
      <c r="F301" s="116">
        <v>126649</v>
      </c>
      <c r="G301" s="116">
        <v>19311</v>
      </c>
      <c r="H301" s="500">
        <v>45000</v>
      </c>
      <c r="I301" s="116" t="s">
        <v>400</v>
      </c>
      <c r="J301" s="116" t="s">
        <v>401</v>
      </c>
    </row>
    <row r="302" spans="1:10" x14ac:dyDescent="0.25">
      <c r="A302" s="116">
        <v>35</v>
      </c>
      <c r="B302" s="116" t="s">
        <v>727</v>
      </c>
      <c r="C302" s="116" t="s">
        <v>408</v>
      </c>
      <c r="D302" s="116" t="s">
        <v>786</v>
      </c>
      <c r="E302" s="116">
        <v>422483</v>
      </c>
      <c r="F302" s="116">
        <v>126815</v>
      </c>
      <c r="G302" s="116">
        <v>19310</v>
      </c>
      <c r="H302" s="500">
        <v>45000</v>
      </c>
      <c r="I302" s="116" t="s">
        <v>400</v>
      </c>
      <c r="J302" s="116" t="s">
        <v>401</v>
      </c>
    </row>
    <row r="303" spans="1:10" x14ac:dyDescent="0.25">
      <c r="A303" s="116">
        <v>36</v>
      </c>
      <c r="B303" s="116" t="s">
        <v>727</v>
      </c>
      <c r="C303" s="116" t="s">
        <v>408</v>
      </c>
      <c r="D303" s="116" t="s">
        <v>787</v>
      </c>
      <c r="E303" s="116">
        <v>422480</v>
      </c>
      <c r="F303" s="116">
        <v>126280</v>
      </c>
      <c r="G303" s="116">
        <v>19312</v>
      </c>
      <c r="H303" s="500">
        <v>45000</v>
      </c>
      <c r="I303" s="116" t="s">
        <v>400</v>
      </c>
      <c r="J303" s="116" t="s">
        <v>401</v>
      </c>
    </row>
    <row r="304" spans="1:10" x14ac:dyDescent="0.25">
      <c r="A304" s="116">
        <v>37</v>
      </c>
      <c r="B304" s="116" t="s">
        <v>727</v>
      </c>
      <c r="C304" s="116" t="s">
        <v>719</v>
      </c>
      <c r="D304" s="116" t="s">
        <v>788</v>
      </c>
      <c r="E304" s="116">
        <v>3456483</v>
      </c>
      <c r="F304" s="116">
        <v>127155</v>
      </c>
      <c r="G304" s="116">
        <v>19314</v>
      </c>
      <c r="H304" s="500">
        <v>40000</v>
      </c>
      <c r="I304" s="116" t="s">
        <v>789</v>
      </c>
      <c r="J304" s="116" t="s">
        <v>790</v>
      </c>
    </row>
    <row r="305" spans="1:10" x14ac:dyDescent="0.25">
      <c r="A305" s="116">
        <v>38</v>
      </c>
      <c r="B305" s="116" t="s">
        <v>727</v>
      </c>
      <c r="C305" s="116" t="s">
        <v>791</v>
      </c>
      <c r="D305" s="116" t="s">
        <v>552</v>
      </c>
      <c r="E305" s="116">
        <v>3456596</v>
      </c>
      <c r="F305" s="116">
        <v>127178</v>
      </c>
      <c r="G305" s="116">
        <v>19315</v>
      </c>
      <c r="H305" s="498">
        <v>30000</v>
      </c>
      <c r="I305" s="116" t="s">
        <v>262</v>
      </c>
      <c r="J305" s="116" t="s">
        <v>250</v>
      </c>
    </row>
    <row r="306" spans="1:10" x14ac:dyDescent="0.25">
      <c r="A306" s="116">
        <v>39</v>
      </c>
      <c r="B306" s="116" t="s">
        <v>727</v>
      </c>
      <c r="C306" s="116" t="s">
        <v>572</v>
      </c>
      <c r="D306" s="116" t="s">
        <v>573</v>
      </c>
      <c r="E306" s="116">
        <v>3456432</v>
      </c>
      <c r="F306" s="116">
        <v>127162</v>
      </c>
      <c r="G306" s="116">
        <v>19316</v>
      </c>
      <c r="H306" s="498">
        <v>40000</v>
      </c>
      <c r="I306" s="116" t="s">
        <v>221</v>
      </c>
      <c r="J306" s="116" t="s">
        <v>574</v>
      </c>
    </row>
    <row r="307" spans="1:10" x14ac:dyDescent="0.25">
      <c r="A307" s="116"/>
      <c r="B307" s="116"/>
      <c r="C307" s="116"/>
      <c r="D307" s="116"/>
      <c r="E307" s="116"/>
      <c r="F307" s="116"/>
      <c r="G307" s="116"/>
      <c r="H307" s="499">
        <f>SUM(H268:H306)</f>
        <v>1397000</v>
      </c>
      <c r="I307" s="78"/>
      <c r="J307" s="78"/>
    </row>
    <row r="308" spans="1:10" x14ac:dyDescent="0.25">
      <c r="A308" s="116"/>
      <c r="B308" s="116"/>
      <c r="C308" s="116"/>
      <c r="D308" s="116"/>
      <c r="E308" s="116"/>
      <c r="F308" s="116"/>
      <c r="G308" s="116"/>
      <c r="H308" s="498"/>
      <c r="I308" s="116"/>
      <c r="J308" s="116"/>
    </row>
    <row r="309" spans="1:10" x14ac:dyDescent="0.25">
      <c r="A309" s="116">
        <v>1</v>
      </c>
      <c r="B309" s="116" t="s">
        <v>792</v>
      </c>
      <c r="C309" s="116" t="s">
        <v>310</v>
      </c>
      <c r="D309" s="116" t="s">
        <v>793</v>
      </c>
      <c r="E309" s="116">
        <v>3456524</v>
      </c>
      <c r="F309" s="116">
        <v>127142</v>
      </c>
      <c r="G309" s="116">
        <v>19317</v>
      </c>
      <c r="H309" s="498">
        <v>33000</v>
      </c>
      <c r="I309" s="116" t="s">
        <v>794</v>
      </c>
      <c r="J309" s="116" t="s">
        <v>349</v>
      </c>
    </row>
    <row r="310" spans="1:10" x14ac:dyDescent="0.25">
      <c r="A310" s="116">
        <v>2</v>
      </c>
      <c r="B310" s="116" t="s">
        <v>792</v>
      </c>
      <c r="C310" s="116" t="s">
        <v>795</v>
      </c>
      <c r="D310" s="116" t="s">
        <v>509</v>
      </c>
      <c r="E310" s="116">
        <v>3456605</v>
      </c>
      <c r="F310" s="116">
        <v>127141</v>
      </c>
      <c r="G310" s="116">
        <v>19322</v>
      </c>
      <c r="H310" s="498">
        <v>33000</v>
      </c>
      <c r="I310" s="116" t="s">
        <v>404</v>
      </c>
      <c r="J310" s="116" t="s">
        <v>694</v>
      </c>
    </row>
    <row r="311" spans="1:10" x14ac:dyDescent="0.25">
      <c r="A311" s="116">
        <v>3</v>
      </c>
      <c r="B311" s="116" t="s">
        <v>792</v>
      </c>
      <c r="C311" s="116" t="s">
        <v>796</v>
      </c>
      <c r="D311" s="116" t="s">
        <v>797</v>
      </c>
      <c r="E311" s="116">
        <v>3456603</v>
      </c>
      <c r="F311" s="116">
        <v>127177</v>
      </c>
      <c r="G311" s="116">
        <v>19324</v>
      </c>
      <c r="H311" s="498">
        <v>30000</v>
      </c>
      <c r="I311" s="116" t="s">
        <v>794</v>
      </c>
      <c r="J311" s="116" t="s">
        <v>798</v>
      </c>
    </row>
    <row r="312" spans="1:10" x14ac:dyDescent="0.25">
      <c r="A312" s="116">
        <v>4</v>
      </c>
      <c r="B312" s="116" t="s">
        <v>792</v>
      </c>
      <c r="C312" s="116" t="s">
        <v>799</v>
      </c>
      <c r="D312" s="116" t="s">
        <v>800</v>
      </c>
      <c r="E312" s="116">
        <v>3456498</v>
      </c>
      <c r="F312" s="116">
        <v>127160</v>
      </c>
      <c r="G312" s="116">
        <v>19325</v>
      </c>
      <c r="H312" s="498">
        <v>40000</v>
      </c>
      <c r="I312" s="116" t="s">
        <v>794</v>
      </c>
      <c r="J312" s="116" t="s">
        <v>801</v>
      </c>
    </row>
    <row r="313" spans="1:10" x14ac:dyDescent="0.25">
      <c r="A313" s="116">
        <v>5</v>
      </c>
      <c r="B313" s="116" t="s">
        <v>792</v>
      </c>
      <c r="C313" s="116" t="s">
        <v>802</v>
      </c>
      <c r="D313" s="116" t="s">
        <v>803</v>
      </c>
      <c r="E313" s="116">
        <v>422479</v>
      </c>
      <c r="F313" s="116">
        <v>127274</v>
      </c>
      <c r="G313" s="116">
        <v>19323</v>
      </c>
      <c r="H313" s="498">
        <v>45000</v>
      </c>
      <c r="I313" s="116" t="s">
        <v>804</v>
      </c>
      <c r="J313" s="116" t="s">
        <v>805</v>
      </c>
    </row>
    <row r="314" spans="1:10" x14ac:dyDescent="0.25">
      <c r="A314" s="116">
        <v>6</v>
      </c>
      <c r="B314" s="116" t="s">
        <v>792</v>
      </c>
      <c r="C314" s="116" t="s">
        <v>329</v>
      </c>
      <c r="D314" s="116" t="s">
        <v>296</v>
      </c>
      <c r="E314" s="116">
        <v>3456629</v>
      </c>
      <c r="F314" s="116">
        <v>127266</v>
      </c>
      <c r="G314" s="116">
        <v>19327</v>
      </c>
      <c r="H314" s="498">
        <v>33000</v>
      </c>
      <c r="I314" s="116" t="s">
        <v>794</v>
      </c>
      <c r="J314" s="116" t="s">
        <v>806</v>
      </c>
    </row>
    <row r="315" spans="1:10" x14ac:dyDescent="0.25">
      <c r="A315" s="116">
        <v>7</v>
      </c>
      <c r="B315" s="116" t="s">
        <v>792</v>
      </c>
      <c r="C315" s="116" t="s">
        <v>680</v>
      </c>
      <c r="D315" s="116" t="s">
        <v>807</v>
      </c>
      <c r="E315" s="116">
        <v>3456497</v>
      </c>
      <c r="F315" s="116">
        <v>127145</v>
      </c>
      <c r="G315" s="116">
        <v>19326</v>
      </c>
      <c r="H315" s="498">
        <v>33000</v>
      </c>
      <c r="I315" s="116" t="s">
        <v>794</v>
      </c>
      <c r="J315" s="116" t="s">
        <v>808</v>
      </c>
    </row>
    <row r="316" spans="1:10" x14ac:dyDescent="0.25">
      <c r="A316" s="116">
        <v>8</v>
      </c>
      <c r="B316" s="116" t="s">
        <v>792</v>
      </c>
      <c r="C316" s="116" t="s">
        <v>809</v>
      </c>
      <c r="D316" s="116" t="s">
        <v>810</v>
      </c>
      <c r="E316" s="116">
        <v>463621</v>
      </c>
      <c r="F316" s="116">
        <v>127273</v>
      </c>
      <c r="G316" s="116">
        <v>19328</v>
      </c>
      <c r="H316" s="498">
        <v>45000</v>
      </c>
      <c r="I316" s="116" t="s">
        <v>218</v>
      </c>
      <c r="J316" s="116" t="s">
        <v>811</v>
      </c>
    </row>
    <row r="317" spans="1:10" x14ac:dyDescent="0.25">
      <c r="A317" s="116">
        <v>9</v>
      </c>
      <c r="B317" s="116" t="s">
        <v>792</v>
      </c>
      <c r="C317" s="116" t="s">
        <v>799</v>
      </c>
      <c r="D317" s="116" t="s">
        <v>812</v>
      </c>
      <c r="E317" s="116">
        <v>423620</v>
      </c>
      <c r="F317" s="116">
        <v>127272</v>
      </c>
      <c r="G317" s="116">
        <v>19329</v>
      </c>
      <c r="H317" s="498">
        <v>45000</v>
      </c>
      <c r="I317" s="116" t="s">
        <v>218</v>
      </c>
      <c r="J317" s="116" t="s">
        <v>811</v>
      </c>
    </row>
    <row r="318" spans="1:10" x14ac:dyDescent="0.25">
      <c r="A318" s="116">
        <v>10</v>
      </c>
      <c r="B318" s="116" t="s">
        <v>792</v>
      </c>
      <c r="C318" s="116" t="s">
        <v>813</v>
      </c>
      <c r="D318" s="116" t="s">
        <v>814</v>
      </c>
      <c r="E318" s="116">
        <v>3456543</v>
      </c>
      <c r="F318" s="116">
        <v>127278</v>
      </c>
      <c r="G318" s="116">
        <v>19330</v>
      </c>
      <c r="H318" s="498">
        <v>30000</v>
      </c>
      <c r="I318" s="116" t="s">
        <v>794</v>
      </c>
      <c r="J318" s="116" t="s">
        <v>815</v>
      </c>
    </row>
    <row r="319" spans="1:10" x14ac:dyDescent="0.25">
      <c r="A319" s="116">
        <v>11</v>
      </c>
      <c r="B319" s="116" t="s">
        <v>792</v>
      </c>
      <c r="C319" s="116" t="s">
        <v>816</v>
      </c>
      <c r="D319" s="116" t="s">
        <v>817</v>
      </c>
      <c r="E319" s="116">
        <v>3456503</v>
      </c>
      <c r="F319" s="116">
        <v>127310</v>
      </c>
      <c r="G319" s="116">
        <v>19332</v>
      </c>
      <c r="H319" s="498">
        <v>33000</v>
      </c>
      <c r="I319" s="116" t="s">
        <v>404</v>
      </c>
      <c r="J319" s="116" t="s">
        <v>340</v>
      </c>
    </row>
    <row r="320" spans="1:10" x14ac:dyDescent="0.25">
      <c r="A320" s="116">
        <v>12</v>
      </c>
      <c r="B320" s="116" t="s">
        <v>792</v>
      </c>
      <c r="C320" s="116" t="s">
        <v>818</v>
      </c>
      <c r="D320" s="116" t="s">
        <v>275</v>
      </c>
      <c r="E320" s="116">
        <v>3456602</v>
      </c>
      <c r="F320" s="116">
        <v>127280</v>
      </c>
      <c r="G320" s="116">
        <v>19333</v>
      </c>
      <c r="H320" s="498">
        <v>30000</v>
      </c>
      <c r="I320" s="116" t="s">
        <v>794</v>
      </c>
      <c r="J320" s="116" t="s">
        <v>336</v>
      </c>
    </row>
    <row r="321" spans="1:10" x14ac:dyDescent="0.25">
      <c r="A321" s="116">
        <v>13</v>
      </c>
      <c r="B321" s="116" t="s">
        <v>792</v>
      </c>
      <c r="C321" s="116" t="s">
        <v>329</v>
      </c>
      <c r="D321" s="116" t="s">
        <v>505</v>
      </c>
      <c r="E321" s="116">
        <v>3456631</v>
      </c>
      <c r="F321" s="116">
        <v>127140</v>
      </c>
      <c r="G321" s="116">
        <v>19334</v>
      </c>
      <c r="H321" s="498">
        <v>33000</v>
      </c>
      <c r="I321" s="116" t="s">
        <v>794</v>
      </c>
      <c r="J321" s="116" t="s">
        <v>819</v>
      </c>
    </row>
    <row r="322" spans="1:10" x14ac:dyDescent="0.25">
      <c r="A322" s="116">
        <v>14</v>
      </c>
      <c r="B322" s="116" t="s">
        <v>792</v>
      </c>
      <c r="C322" s="116" t="s">
        <v>471</v>
      </c>
      <c r="D322" s="116" t="s">
        <v>387</v>
      </c>
      <c r="E322" s="116">
        <v>3456508</v>
      </c>
      <c r="F322" s="116">
        <v>127311</v>
      </c>
      <c r="G322" s="116">
        <v>19336</v>
      </c>
      <c r="H322" s="498">
        <v>33000</v>
      </c>
      <c r="I322" s="116" t="s">
        <v>794</v>
      </c>
      <c r="J322" s="116" t="s">
        <v>820</v>
      </c>
    </row>
    <row r="323" spans="1:10" x14ac:dyDescent="0.25">
      <c r="A323" s="116">
        <v>15</v>
      </c>
      <c r="B323" s="116" t="s">
        <v>792</v>
      </c>
      <c r="C323" s="116" t="s">
        <v>821</v>
      </c>
      <c r="D323" s="116" t="s">
        <v>462</v>
      </c>
      <c r="E323" s="116">
        <v>125966</v>
      </c>
      <c r="F323" s="116">
        <v>127144</v>
      </c>
      <c r="G323" s="116">
        <v>19337</v>
      </c>
      <c r="H323" s="498">
        <v>33000</v>
      </c>
      <c r="I323" s="116" t="s">
        <v>457</v>
      </c>
      <c r="J323" s="116" t="s">
        <v>464</v>
      </c>
    </row>
    <row r="324" spans="1:10" x14ac:dyDescent="0.25">
      <c r="A324" s="116">
        <v>16</v>
      </c>
      <c r="B324" s="116" t="s">
        <v>792</v>
      </c>
      <c r="C324" s="116" t="s">
        <v>822</v>
      </c>
      <c r="D324" s="116" t="s">
        <v>823</v>
      </c>
      <c r="E324" s="116">
        <v>3341428</v>
      </c>
      <c r="F324" s="116">
        <v>127168</v>
      </c>
      <c r="G324" s="116">
        <v>19338</v>
      </c>
      <c r="H324" s="498">
        <v>50000</v>
      </c>
      <c r="I324" s="116" t="s">
        <v>824</v>
      </c>
      <c r="J324" s="116" t="s">
        <v>825</v>
      </c>
    </row>
    <row r="325" spans="1:10" x14ac:dyDescent="0.25">
      <c r="A325" s="116">
        <v>17</v>
      </c>
      <c r="B325" s="116" t="s">
        <v>792</v>
      </c>
      <c r="C325" s="116" t="s">
        <v>668</v>
      </c>
      <c r="D325" s="116" t="s">
        <v>422</v>
      </c>
      <c r="E325" s="116">
        <v>3456581</v>
      </c>
      <c r="F325" s="116">
        <v>127308</v>
      </c>
      <c r="G325" s="116">
        <v>19339</v>
      </c>
      <c r="H325" s="498">
        <v>45000</v>
      </c>
      <c r="I325" s="116" t="s">
        <v>215</v>
      </c>
      <c r="J325" s="116" t="s">
        <v>668</v>
      </c>
    </row>
    <row r="326" spans="1:10" x14ac:dyDescent="0.25">
      <c r="A326" s="116">
        <v>18</v>
      </c>
      <c r="B326" s="116" t="s">
        <v>792</v>
      </c>
      <c r="C326" s="116" t="s">
        <v>821</v>
      </c>
      <c r="D326" s="116" t="s">
        <v>826</v>
      </c>
      <c r="E326" s="116">
        <v>125964</v>
      </c>
      <c r="F326" s="116">
        <v>127137</v>
      </c>
      <c r="G326" s="116">
        <v>19340</v>
      </c>
      <c r="H326" s="498">
        <v>33000</v>
      </c>
      <c r="I326" s="116" t="s">
        <v>457</v>
      </c>
      <c r="J326" s="116" t="s">
        <v>827</v>
      </c>
    </row>
    <row r="327" spans="1:10" x14ac:dyDescent="0.25">
      <c r="A327" s="116">
        <v>19</v>
      </c>
      <c r="B327" s="116" t="s">
        <v>792</v>
      </c>
      <c r="C327" s="116" t="s">
        <v>233</v>
      </c>
      <c r="D327" s="116" t="s">
        <v>278</v>
      </c>
      <c r="E327" s="116">
        <v>3456536</v>
      </c>
      <c r="F327" s="116">
        <v>127281</v>
      </c>
      <c r="G327" s="116">
        <v>19341</v>
      </c>
      <c r="H327" s="498">
        <v>30000</v>
      </c>
      <c r="I327" s="116" t="s">
        <v>794</v>
      </c>
      <c r="J327" s="116" t="s">
        <v>317</v>
      </c>
    </row>
    <row r="328" spans="1:10" x14ac:dyDescent="0.25">
      <c r="A328" s="116">
        <v>20</v>
      </c>
      <c r="B328" s="116" t="s">
        <v>792</v>
      </c>
      <c r="C328" s="116" t="s">
        <v>329</v>
      </c>
      <c r="D328" s="116" t="s">
        <v>828</v>
      </c>
      <c r="E328" s="116">
        <v>3456632</v>
      </c>
      <c r="F328" s="116">
        <v>127138</v>
      </c>
      <c r="G328" s="116">
        <v>19343</v>
      </c>
      <c r="H328" s="498">
        <v>33000</v>
      </c>
      <c r="I328" s="116" t="s">
        <v>794</v>
      </c>
      <c r="J328" s="116" t="s">
        <v>819</v>
      </c>
    </row>
    <row r="329" spans="1:10" x14ac:dyDescent="0.25">
      <c r="A329" s="116">
        <v>21</v>
      </c>
      <c r="B329" s="116" t="s">
        <v>792</v>
      </c>
      <c r="C329" s="116" t="s">
        <v>219</v>
      </c>
      <c r="D329" s="116" t="s">
        <v>829</v>
      </c>
      <c r="E329" s="116">
        <v>3456637</v>
      </c>
      <c r="F329" s="116">
        <v>127267</v>
      </c>
      <c r="G329" s="116">
        <v>19344</v>
      </c>
      <c r="H329" s="498">
        <v>33000</v>
      </c>
      <c r="I329" s="116" t="s">
        <v>246</v>
      </c>
      <c r="J329" s="116" t="s">
        <v>340</v>
      </c>
    </row>
    <row r="330" spans="1:10" x14ac:dyDescent="0.25">
      <c r="A330" s="116">
        <v>22</v>
      </c>
      <c r="B330" s="116" t="s">
        <v>792</v>
      </c>
      <c r="C330" s="116" t="s">
        <v>668</v>
      </c>
      <c r="D330" s="116" t="s">
        <v>830</v>
      </c>
      <c r="E330" s="116">
        <v>3456579</v>
      </c>
      <c r="F330" s="116">
        <v>127305</v>
      </c>
      <c r="G330" s="116">
        <v>19346</v>
      </c>
      <c r="H330" s="498">
        <v>45000</v>
      </c>
      <c r="I330" s="116" t="s">
        <v>215</v>
      </c>
      <c r="J330" s="116" t="s">
        <v>23</v>
      </c>
    </row>
    <row r="331" spans="1:10" x14ac:dyDescent="0.25">
      <c r="A331" s="116">
        <v>23</v>
      </c>
      <c r="B331" s="116" t="s">
        <v>792</v>
      </c>
      <c r="C331" s="116" t="s">
        <v>18</v>
      </c>
      <c r="D331" s="116" t="s">
        <v>831</v>
      </c>
      <c r="E331" s="116">
        <v>3455013</v>
      </c>
      <c r="F331" s="116">
        <v>127270</v>
      </c>
      <c r="G331" s="116">
        <v>19349</v>
      </c>
      <c r="H331" s="498">
        <v>33000</v>
      </c>
      <c r="I331" s="116" t="s">
        <v>404</v>
      </c>
      <c r="J331" s="116" t="s">
        <v>18</v>
      </c>
    </row>
    <row r="332" spans="1:10" x14ac:dyDescent="0.25">
      <c r="A332" s="116">
        <v>24</v>
      </c>
      <c r="B332" s="116" t="s">
        <v>792</v>
      </c>
      <c r="C332" s="116" t="s">
        <v>668</v>
      </c>
      <c r="D332" s="116" t="s">
        <v>832</v>
      </c>
      <c r="E332" s="116">
        <v>3456582</v>
      </c>
      <c r="F332" s="116">
        <v>127306</v>
      </c>
      <c r="G332" s="116">
        <v>19350</v>
      </c>
      <c r="H332" s="498">
        <v>45000</v>
      </c>
      <c r="I332" s="116" t="s">
        <v>215</v>
      </c>
      <c r="J332" s="116" t="s">
        <v>23</v>
      </c>
    </row>
    <row r="333" spans="1:10" x14ac:dyDescent="0.25">
      <c r="A333" s="116">
        <v>25</v>
      </c>
      <c r="B333" s="116" t="s">
        <v>792</v>
      </c>
      <c r="C333" s="116" t="s">
        <v>668</v>
      </c>
      <c r="D333" s="116" t="s">
        <v>833</v>
      </c>
      <c r="E333" s="116">
        <v>3456580</v>
      </c>
      <c r="F333" s="116">
        <v>127307</v>
      </c>
      <c r="G333" s="116">
        <v>19351</v>
      </c>
      <c r="H333" s="498">
        <v>45000</v>
      </c>
      <c r="I333" s="116" t="s">
        <v>215</v>
      </c>
      <c r="J333" s="116" t="s">
        <v>668</v>
      </c>
    </row>
    <row r="334" spans="1:10" x14ac:dyDescent="0.25">
      <c r="A334" s="116">
        <v>26</v>
      </c>
      <c r="B334" s="116" t="s">
        <v>792</v>
      </c>
      <c r="C334" s="116" t="s">
        <v>668</v>
      </c>
      <c r="D334" s="116" t="s">
        <v>834</v>
      </c>
      <c r="E334" s="116">
        <v>3456578</v>
      </c>
      <c r="F334" s="116">
        <v>127309</v>
      </c>
      <c r="G334" s="116">
        <v>19352</v>
      </c>
      <c r="H334" s="498">
        <v>45000</v>
      </c>
      <c r="I334" s="116" t="s">
        <v>215</v>
      </c>
      <c r="J334" s="116" t="s">
        <v>23</v>
      </c>
    </row>
    <row r="335" spans="1:10" x14ac:dyDescent="0.25">
      <c r="A335" s="116">
        <v>27</v>
      </c>
      <c r="B335" s="116" t="s">
        <v>792</v>
      </c>
      <c r="C335" s="116" t="s">
        <v>795</v>
      </c>
      <c r="D335" s="116" t="s">
        <v>542</v>
      </c>
      <c r="E335" s="116">
        <v>3456607</v>
      </c>
      <c r="F335" s="116">
        <v>127269</v>
      </c>
      <c r="G335" s="116">
        <v>19353</v>
      </c>
      <c r="H335" s="498">
        <v>33000</v>
      </c>
      <c r="I335" s="116" t="s">
        <v>404</v>
      </c>
      <c r="J335" s="116" t="s">
        <v>835</v>
      </c>
    </row>
    <row r="336" spans="1:10" x14ac:dyDescent="0.25">
      <c r="A336" s="116">
        <v>28</v>
      </c>
      <c r="B336" s="116" t="s">
        <v>792</v>
      </c>
      <c r="C336" s="116" t="s">
        <v>836</v>
      </c>
      <c r="D336" s="116" t="s">
        <v>837</v>
      </c>
      <c r="E336" s="116">
        <v>3456595</v>
      </c>
      <c r="F336" s="116">
        <v>127164</v>
      </c>
      <c r="G336" s="116">
        <v>19355</v>
      </c>
      <c r="H336" s="498">
        <v>40000</v>
      </c>
      <c r="I336" s="116" t="s">
        <v>838</v>
      </c>
      <c r="J336" s="116" t="s">
        <v>839</v>
      </c>
    </row>
    <row r="337" spans="1:10" x14ac:dyDescent="0.25">
      <c r="A337" s="116">
        <v>29</v>
      </c>
      <c r="B337" s="116" t="s">
        <v>792</v>
      </c>
      <c r="C337" s="116" t="s">
        <v>840</v>
      </c>
      <c r="D337" s="116" t="s">
        <v>841</v>
      </c>
      <c r="E337" s="116">
        <v>3456613</v>
      </c>
      <c r="F337" s="116">
        <v>127316</v>
      </c>
      <c r="G337" s="116">
        <v>19357</v>
      </c>
      <c r="H337" s="498">
        <v>30000</v>
      </c>
      <c r="I337" s="116" t="s">
        <v>842</v>
      </c>
      <c r="J337" s="116" t="s">
        <v>843</v>
      </c>
    </row>
    <row r="338" spans="1:10" x14ac:dyDescent="0.25">
      <c r="A338" s="116">
        <v>30</v>
      </c>
      <c r="B338" s="116" t="s">
        <v>792</v>
      </c>
      <c r="C338" s="116" t="s">
        <v>365</v>
      </c>
      <c r="D338" s="116" t="s">
        <v>373</v>
      </c>
      <c r="E338" s="116">
        <v>3454996</v>
      </c>
      <c r="F338" s="116">
        <v>127429</v>
      </c>
      <c r="G338" s="116">
        <v>19358</v>
      </c>
      <c r="H338" s="498">
        <v>45000</v>
      </c>
      <c r="I338" s="116" t="s">
        <v>844</v>
      </c>
      <c r="J338" s="116" t="s">
        <v>365</v>
      </c>
    </row>
    <row r="339" spans="1:10" x14ac:dyDescent="0.25">
      <c r="A339" s="116">
        <v>31</v>
      </c>
      <c r="B339" s="116" t="s">
        <v>792</v>
      </c>
      <c r="C339" s="116" t="s">
        <v>219</v>
      </c>
      <c r="D339" s="116" t="s">
        <v>845</v>
      </c>
      <c r="E339" s="116">
        <v>3456636</v>
      </c>
      <c r="F339" s="116">
        <v>127371</v>
      </c>
      <c r="G339" s="116">
        <v>19359</v>
      </c>
      <c r="H339" s="498">
        <v>33000</v>
      </c>
      <c r="I339" s="116" t="s">
        <v>846</v>
      </c>
      <c r="J339" s="116" t="s">
        <v>847</v>
      </c>
    </row>
    <row r="340" spans="1:10" x14ac:dyDescent="0.25">
      <c r="A340" s="116">
        <v>32</v>
      </c>
      <c r="B340" s="116" t="s">
        <v>792</v>
      </c>
      <c r="C340" s="116" t="s">
        <v>219</v>
      </c>
      <c r="D340" s="116" t="s">
        <v>848</v>
      </c>
      <c r="E340" s="116">
        <v>3456633</v>
      </c>
      <c r="F340" s="116">
        <v>127372</v>
      </c>
      <c r="G340" s="116">
        <v>3456633</v>
      </c>
      <c r="H340" s="498">
        <v>33000</v>
      </c>
      <c r="I340" s="116" t="s">
        <v>794</v>
      </c>
      <c r="J340" s="116" t="s">
        <v>849</v>
      </c>
    </row>
    <row r="341" spans="1:10" x14ac:dyDescent="0.25">
      <c r="A341" s="116">
        <v>33</v>
      </c>
      <c r="B341" s="116" t="s">
        <v>792</v>
      </c>
      <c r="C341" s="116" t="s">
        <v>610</v>
      </c>
      <c r="D341" s="116" t="s">
        <v>642</v>
      </c>
      <c r="E341" s="116">
        <v>3455028</v>
      </c>
      <c r="F341" s="116">
        <v>127161</v>
      </c>
      <c r="G341" s="116">
        <v>19366</v>
      </c>
      <c r="H341" s="498">
        <v>40000</v>
      </c>
      <c r="I341" s="116" t="s">
        <v>850</v>
      </c>
      <c r="J341" s="116"/>
    </row>
    <row r="342" spans="1:10" x14ac:dyDescent="0.25">
      <c r="A342" s="116">
        <v>34</v>
      </c>
      <c r="B342" s="116" t="s">
        <v>792</v>
      </c>
      <c r="C342" s="116" t="s">
        <v>310</v>
      </c>
      <c r="D342" s="116" t="s">
        <v>851</v>
      </c>
      <c r="E342" s="116">
        <v>456525</v>
      </c>
      <c r="F342" s="116">
        <v>127139</v>
      </c>
      <c r="G342" s="116">
        <v>19318</v>
      </c>
      <c r="H342" s="500">
        <v>33000</v>
      </c>
      <c r="I342" s="116" t="s">
        <v>361</v>
      </c>
      <c r="J342" s="116" t="s">
        <v>349</v>
      </c>
    </row>
    <row r="343" spans="1:10" x14ac:dyDescent="0.25">
      <c r="A343" s="116">
        <v>35</v>
      </c>
      <c r="B343" s="116" t="s">
        <v>792</v>
      </c>
      <c r="C343" s="116" t="s">
        <v>310</v>
      </c>
      <c r="D343" s="116" t="s">
        <v>613</v>
      </c>
      <c r="E343" s="116">
        <v>3456523</v>
      </c>
      <c r="F343" s="116">
        <v>127143</v>
      </c>
      <c r="G343" s="116">
        <v>19319</v>
      </c>
      <c r="H343" s="500">
        <v>33000</v>
      </c>
      <c r="I343" s="116" t="s">
        <v>221</v>
      </c>
      <c r="J343" s="116" t="s">
        <v>349</v>
      </c>
    </row>
    <row r="344" spans="1:10" x14ac:dyDescent="0.25">
      <c r="A344" s="116">
        <v>36</v>
      </c>
      <c r="B344" s="116" t="s">
        <v>792</v>
      </c>
      <c r="C344" s="116" t="s">
        <v>719</v>
      </c>
      <c r="D344" s="116" t="s">
        <v>852</v>
      </c>
      <c r="E344" s="116">
        <v>3456482</v>
      </c>
      <c r="F344" s="116">
        <v>127157</v>
      </c>
      <c r="G344" s="116">
        <v>19320</v>
      </c>
      <c r="H344" s="500">
        <v>40000</v>
      </c>
      <c r="I344" s="116" t="s">
        <v>789</v>
      </c>
      <c r="J344" s="116" t="s">
        <v>853</v>
      </c>
    </row>
    <row r="345" spans="1:10" x14ac:dyDescent="0.25">
      <c r="A345" s="116">
        <v>37</v>
      </c>
      <c r="B345" s="116" t="s">
        <v>792</v>
      </c>
      <c r="C345" s="116" t="s">
        <v>719</v>
      </c>
      <c r="D345" s="116" t="s">
        <v>854</v>
      </c>
      <c r="E345" s="116">
        <v>422473</v>
      </c>
      <c r="F345" s="116">
        <v>127159</v>
      </c>
      <c r="G345" s="116">
        <v>19321</v>
      </c>
      <c r="H345" s="500">
        <v>40000</v>
      </c>
      <c r="I345" s="116" t="s">
        <v>358</v>
      </c>
      <c r="J345" s="116" t="s">
        <v>855</v>
      </c>
    </row>
    <row r="346" spans="1:10" x14ac:dyDescent="0.25">
      <c r="A346" s="116">
        <v>38</v>
      </c>
      <c r="B346" s="116" t="s">
        <v>792</v>
      </c>
      <c r="C346" s="116" t="s">
        <v>719</v>
      </c>
      <c r="D346" s="116" t="s">
        <v>856</v>
      </c>
      <c r="E346" s="116">
        <v>422476</v>
      </c>
      <c r="F346" s="116">
        <v>127163</v>
      </c>
      <c r="G346" s="116">
        <v>19331</v>
      </c>
      <c r="H346" s="500">
        <v>40000</v>
      </c>
      <c r="I346" s="116" t="s">
        <v>292</v>
      </c>
      <c r="J346" s="116" t="s">
        <v>857</v>
      </c>
    </row>
    <row r="347" spans="1:10" x14ac:dyDescent="0.25">
      <c r="A347" s="116">
        <v>39</v>
      </c>
      <c r="B347" s="116" t="s">
        <v>792</v>
      </c>
      <c r="C347" s="116" t="s">
        <v>408</v>
      </c>
      <c r="D347" s="116" t="s">
        <v>858</v>
      </c>
      <c r="E347" s="116">
        <v>422482</v>
      </c>
      <c r="F347" s="116">
        <v>127271</v>
      </c>
      <c r="G347" s="116">
        <v>19335</v>
      </c>
      <c r="H347" s="500">
        <v>45000</v>
      </c>
      <c r="I347" s="116" t="s">
        <v>292</v>
      </c>
      <c r="J347" s="116" t="s">
        <v>401</v>
      </c>
    </row>
    <row r="348" spans="1:10" x14ac:dyDescent="0.25">
      <c r="A348" s="116">
        <v>40</v>
      </c>
      <c r="B348" s="116" t="s">
        <v>792</v>
      </c>
      <c r="C348" s="116" t="s">
        <v>822</v>
      </c>
      <c r="D348" s="116" t="s">
        <v>859</v>
      </c>
      <c r="E348" s="116">
        <v>3341431</v>
      </c>
      <c r="F348" s="116">
        <v>127171</v>
      </c>
      <c r="G348" s="116">
        <v>19342</v>
      </c>
      <c r="H348" s="500">
        <v>50000</v>
      </c>
      <c r="I348" s="116" t="s">
        <v>860</v>
      </c>
      <c r="J348" s="116"/>
    </row>
    <row r="349" spans="1:10" x14ac:dyDescent="0.25">
      <c r="A349" s="116">
        <v>41</v>
      </c>
      <c r="B349" s="116" t="s">
        <v>792</v>
      </c>
      <c r="C349" s="116" t="s">
        <v>329</v>
      </c>
      <c r="D349" s="116" t="s">
        <v>337</v>
      </c>
      <c r="E349" s="116">
        <v>3456630</v>
      </c>
      <c r="F349" s="116">
        <v>127276</v>
      </c>
      <c r="G349" s="116">
        <v>19345</v>
      </c>
      <c r="H349" s="500">
        <v>33000</v>
      </c>
      <c r="I349" s="116" t="s">
        <v>361</v>
      </c>
      <c r="J349" s="116" t="s">
        <v>247</v>
      </c>
    </row>
    <row r="350" spans="1:10" x14ac:dyDescent="0.25">
      <c r="A350" s="116">
        <v>42</v>
      </c>
      <c r="B350" s="116" t="s">
        <v>792</v>
      </c>
      <c r="C350" s="116" t="s">
        <v>861</v>
      </c>
      <c r="D350" s="116" t="s">
        <v>606</v>
      </c>
      <c r="E350" s="116">
        <v>3455024</v>
      </c>
      <c r="F350" s="116">
        <v>127152</v>
      </c>
      <c r="G350" s="116">
        <v>19347</v>
      </c>
      <c r="H350" s="500">
        <v>33000</v>
      </c>
      <c r="I350" s="116" t="s">
        <v>862</v>
      </c>
      <c r="J350" s="116" t="s">
        <v>610</v>
      </c>
    </row>
    <row r="351" spans="1:10" x14ac:dyDescent="0.25">
      <c r="A351" s="116">
        <v>43</v>
      </c>
      <c r="B351" s="116" t="s">
        <v>792</v>
      </c>
      <c r="C351" s="116" t="s">
        <v>719</v>
      </c>
      <c r="D351" s="116" t="s">
        <v>863</v>
      </c>
      <c r="E351" s="116">
        <v>422475</v>
      </c>
      <c r="F351" s="116">
        <v>127156</v>
      </c>
      <c r="G351" s="116">
        <v>19348</v>
      </c>
      <c r="H351" s="500">
        <v>40000</v>
      </c>
      <c r="I351" s="116" t="s">
        <v>292</v>
      </c>
      <c r="J351" s="116" t="s">
        <v>864</v>
      </c>
    </row>
    <row r="352" spans="1:10" x14ac:dyDescent="0.25">
      <c r="A352" s="116">
        <v>44</v>
      </c>
      <c r="B352" s="116" t="s">
        <v>792</v>
      </c>
      <c r="C352" s="116" t="s">
        <v>733</v>
      </c>
      <c r="D352" s="116" t="s">
        <v>865</v>
      </c>
      <c r="E352" s="116">
        <v>3341435</v>
      </c>
      <c r="F352" s="116">
        <v>127172</v>
      </c>
      <c r="G352" s="116">
        <v>19354</v>
      </c>
      <c r="H352" s="500">
        <v>50000</v>
      </c>
      <c r="I352" s="116" t="s">
        <v>866</v>
      </c>
      <c r="J352" s="116" t="s">
        <v>733</v>
      </c>
    </row>
    <row r="353" spans="1:10" x14ac:dyDescent="0.25">
      <c r="A353" s="116">
        <v>45</v>
      </c>
      <c r="B353" s="116" t="s">
        <v>792</v>
      </c>
      <c r="C353" s="116" t="s">
        <v>733</v>
      </c>
      <c r="D353" s="116" t="s">
        <v>867</v>
      </c>
      <c r="E353" s="116">
        <v>3341434</v>
      </c>
      <c r="F353" s="116">
        <v>127173</v>
      </c>
      <c r="G353" s="116">
        <v>19356</v>
      </c>
      <c r="H353" s="500">
        <v>50000</v>
      </c>
      <c r="I353" s="116" t="s">
        <v>866</v>
      </c>
      <c r="J353" s="116" t="s">
        <v>733</v>
      </c>
    </row>
    <row r="354" spans="1:10" x14ac:dyDescent="0.25">
      <c r="A354" s="116">
        <v>46</v>
      </c>
      <c r="B354" s="116" t="s">
        <v>792</v>
      </c>
      <c r="C354" s="116" t="s">
        <v>822</v>
      </c>
      <c r="D354" s="116" t="s">
        <v>868</v>
      </c>
      <c r="E354" s="116">
        <v>3341430</v>
      </c>
      <c r="F354" s="116">
        <v>127169</v>
      </c>
      <c r="G354" s="116">
        <v>19360</v>
      </c>
      <c r="H354" s="500">
        <v>50000</v>
      </c>
      <c r="I354" s="116" t="s">
        <v>866</v>
      </c>
      <c r="J354" s="116" t="s">
        <v>733</v>
      </c>
    </row>
    <row r="355" spans="1:10" x14ac:dyDescent="0.25">
      <c r="A355" s="116">
        <v>47</v>
      </c>
      <c r="B355" s="116" t="s">
        <v>792</v>
      </c>
      <c r="C355" s="116" t="s">
        <v>822</v>
      </c>
      <c r="D355" s="116" t="s">
        <v>869</v>
      </c>
      <c r="E355" s="116">
        <v>3341429</v>
      </c>
      <c r="F355" s="116">
        <v>127166</v>
      </c>
      <c r="G355" s="116">
        <v>19361</v>
      </c>
      <c r="H355" s="500">
        <v>50000</v>
      </c>
      <c r="I355" s="116" t="s">
        <v>866</v>
      </c>
      <c r="J355" s="116" t="s">
        <v>822</v>
      </c>
    </row>
    <row r="356" spans="1:10" x14ac:dyDescent="0.25">
      <c r="A356" s="116">
        <v>48</v>
      </c>
      <c r="B356" s="116" t="s">
        <v>792</v>
      </c>
      <c r="C356" s="116" t="s">
        <v>733</v>
      </c>
      <c r="D356" s="116" t="s">
        <v>870</v>
      </c>
      <c r="E356" s="116">
        <v>3341436</v>
      </c>
      <c r="F356" s="116">
        <v>127170</v>
      </c>
      <c r="G356" s="116">
        <v>19362</v>
      </c>
      <c r="H356" s="500">
        <v>50000</v>
      </c>
      <c r="I356" s="116" t="s">
        <v>866</v>
      </c>
      <c r="J356" s="116" t="s">
        <v>733</v>
      </c>
    </row>
    <row r="357" spans="1:10" x14ac:dyDescent="0.25">
      <c r="A357" s="116">
        <v>49</v>
      </c>
      <c r="B357" s="116" t="s">
        <v>792</v>
      </c>
      <c r="C357" s="116" t="s">
        <v>719</v>
      </c>
      <c r="D357" s="116" t="s">
        <v>871</v>
      </c>
      <c r="E357" s="116">
        <v>422474</v>
      </c>
      <c r="F357" s="116">
        <v>127275</v>
      </c>
      <c r="G357" s="116">
        <v>19364</v>
      </c>
      <c r="H357" s="500">
        <v>40000</v>
      </c>
      <c r="I357" s="116" t="s">
        <v>292</v>
      </c>
      <c r="J357" s="116" t="s">
        <v>790</v>
      </c>
    </row>
    <row r="358" spans="1:10" x14ac:dyDescent="0.25">
      <c r="A358" s="116">
        <v>50</v>
      </c>
      <c r="B358" s="116" t="s">
        <v>792</v>
      </c>
      <c r="C358" s="116" t="s">
        <v>733</v>
      </c>
      <c r="D358" s="116" t="s">
        <v>872</v>
      </c>
      <c r="E358" s="116">
        <v>3341433</v>
      </c>
      <c r="F358" s="116">
        <v>127167</v>
      </c>
      <c r="G358" s="116">
        <v>19365</v>
      </c>
      <c r="H358" s="500">
        <v>50000</v>
      </c>
      <c r="I358" s="116" t="s">
        <v>866</v>
      </c>
      <c r="J358" s="116" t="s">
        <v>733</v>
      </c>
    </row>
    <row r="359" spans="1:10" x14ac:dyDescent="0.25">
      <c r="A359" s="116">
        <v>51</v>
      </c>
      <c r="B359" s="116" t="s">
        <v>792</v>
      </c>
      <c r="C359" s="116" t="s">
        <v>873</v>
      </c>
      <c r="D359" s="116" t="s">
        <v>766</v>
      </c>
      <c r="E359" s="116">
        <v>3456540</v>
      </c>
      <c r="F359" s="116">
        <v>127442</v>
      </c>
      <c r="G359" s="78">
        <v>19367</v>
      </c>
      <c r="H359" s="498">
        <v>30000</v>
      </c>
      <c r="I359" s="116" t="s">
        <v>874</v>
      </c>
      <c r="J359" s="116" t="s">
        <v>875</v>
      </c>
    </row>
    <row r="360" spans="1:10" x14ac:dyDescent="0.25">
      <c r="A360" s="116"/>
      <c r="B360" s="116"/>
      <c r="C360" s="116"/>
      <c r="D360" s="116"/>
      <c r="E360" s="116"/>
      <c r="F360" s="116"/>
      <c r="G360" s="116"/>
      <c r="H360" s="499">
        <f>SUM(H309:H359)</f>
        <v>1977000</v>
      </c>
      <c r="I360" s="78"/>
      <c r="J360" s="78"/>
    </row>
    <row r="361" spans="1:10" x14ac:dyDescent="0.25">
      <c r="A361" s="116"/>
      <c r="B361" s="116"/>
      <c r="C361" s="116"/>
      <c r="D361" s="116"/>
      <c r="E361" s="116"/>
      <c r="F361" s="116"/>
      <c r="G361" s="116"/>
      <c r="H361" s="498"/>
      <c r="I361" s="116"/>
      <c r="J361" s="116"/>
    </row>
    <row r="362" spans="1:10" x14ac:dyDescent="0.25">
      <c r="A362" s="116">
        <v>1</v>
      </c>
      <c r="B362" s="116" t="s">
        <v>876</v>
      </c>
      <c r="C362" s="116" t="s">
        <v>310</v>
      </c>
      <c r="D362" s="116" t="s">
        <v>877</v>
      </c>
      <c r="E362" s="116">
        <v>3456527</v>
      </c>
      <c r="F362" s="116">
        <v>127312</v>
      </c>
      <c r="G362" s="116">
        <v>19368</v>
      </c>
      <c r="H362" s="498">
        <v>33000</v>
      </c>
      <c r="I362" s="116" t="s">
        <v>221</v>
      </c>
      <c r="J362" s="116" t="s">
        <v>878</v>
      </c>
    </row>
    <row r="363" spans="1:10" x14ac:dyDescent="0.25">
      <c r="A363" s="116">
        <v>2</v>
      </c>
      <c r="B363" s="116" t="s">
        <v>876</v>
      </c>
      <c r="C363" s="116" t="s">
        <v>329</v>
      </c>
      <c r="D363" s="116" t="s">
        <v>486</v>
      </c>
      <c r="E363" s="116">
        <v>3456628</v>
      </c>
      <c r="F363" s="116">
        <v>127378</v>
      </c>
      <c r="G363" s="116">
        <v>19369</v>
      </c>
      <c r="H363" s="498">
        <v>33000</v>
      </c>
      <c r="I363" s="116" t="s">
        <v>221</v>
      </c>
      <c r="J363" s="116"/>
    </row>
    <row r="364" spans="1:10" x14ac:dyDescent="0.25">
      <c r="A364" s="116">
        <v>3</v>
      </c>
      <c r="B364" s="116" t="s">
        <v>876</v>
      </c>
      <c r="C364" s="116" t="s">
        <v>344</v>
      </c>
      <c r="D364" s="116" t="s">
        <v>512</v>
      </c>
      <c r="E364" s="116">
        <v>3456521</v>
      </c>
      <c r="F364" s="116">
        <v>127373</v>
      </c>
      <c r="G364" s="116">
        <v>19370</v>
      </c>
      <c r="H364" s="498">
        <v>33000</v>
      </c>
      <c r="I364" s="116" t="s">
        <v>879</v>
      </c>
      <c r="J364" s="116" t="s">
        <v>240</v>
      </c>
    </row>
    <row r="365" spans="1:10" x14ac:dyDescent="0.25">
      <c r="A365" s="116">
        <v>4</v>
      </c>
      <c r="B365" s="116" t="s">
        <v>876</v>
      </c>
      <c r="C365" s="116" t="s">
        <v>821</v>
      </c>
      <c r="D365" s="116" t="s">
        <v>880</v>
      </c>
      <c r="E365" s="116">
        <v>126001</v>
      </c>
      <c r="F365" s="116">
        <v>127375</v>
      </c>
      <c r="G365" s="116">
        <v>19372</v>
      </c>
      <c r="H365" s="498">
        <v>33000</v>
      </c>
      <c r="I365" s="116" t="s">
        <v>246</v>
      </c>
      <c r="J365" s="116" t="s">
        <v>228</v>
      </c>
    </row>
    <row r="366" spans="1:10" x14ac:dyDescent="0.25">
      <c r="A366" s="116">
        <v>5</v>
      </c>
      <c r="B366" s="116" t="s">
        <v>876</v>
      </c>
      <c r="C366" s="116" t="s">
        <v>821</v>
      </c>
      <c r="D366" s="116" t="s">
        <v>881</v>
      </c>
      <c r="E366" s="116">
        <v>126002</v>
      </c>
      <c r="F366" s="116">
        <v>127369</v>
      </c>
      <c r="G366" s="116">
        <v>19371</v>
      </c>
      <c r="H366" s="498">
        <v>33000</v>
      </c>
      <c r="I366" s="116" t="s">
        <v>446</v>
      </c>
      <c r="J366" s="116" t="s">
        <v>228</v>
      </c>
    </row>
    <row r="367" spans="1:10" x14ac:dyDescent="0.25">
      <c r="A367" s="116">
        <v>6</v>
      </c>
      <c r="B367" s="116" t="s">
        <v>876</v>
      </c>
      <c r="C367" s="116" t="s">
        <v>821</v>
      </c>
      <c r="D367" s="116" t="s">
        <v>882</v>
      </c>
      <c r="E367" s="116">
        <v>125999</v>
      </c>
      <c r="F367" s="116">
        <v>127314</v>
      </c>
      <c r="G367" s="116">
        <v>19373</v>
      </c>
      <c r="H367" s="498">
        <v>33000</v>
      </c>
      <c r="I367" s="116" t="s">
        <v>221</v>
      </c>
      <c r="J367" s="116" t="s">
        <v>228</v>
      </c>
    </row>
    <row r="368" spans="1:10" x14ac:dyDescent="0.25">
      <c r="A368" s="116">
        <v>7</v>
      </c>
      <c r="B368" s="116" t="s">
        <v>876</v>
      </c>
      <c r="C368" s="116" t="s">
        <v>883</v>
      </c>
      <c r="D368" s="116" t="s">
        <v>884</v>
      </c>
      <c r="E368" s="116">
        <v>3456604</v>
      </c>
      <c r="F368" s="116">
        <v>127279</v>
      </c>
      <c r="G368" s="116">
        <v>19374</v>
      </c>
      <c r="H368" s="498">
        <v>30000</v>
      </c>
      <c r="I368" s="116" t="s">
        <v>221</v>
      </c>
      <c r="J368" s="116" t="s">
        <v>885</v>
      </c>
    </row>
    <row r="369" spans="1:10" x14ac:dyDescent="0.25">
      <c r="A369" s="116">
        <v>8</v>
      </c>
      <c r="B369" s="116" t="s">
        <v>876</v>
      </c>
      <c r="C369" s="116" t="s">
        <v>821</v>
      </c>
      <c r="D369" s="116" t="s">
        <v>886</v>
      </c>
      <c r="E369" s="116">
        <v>126000</v>
      </c>
      <c r="F369" s="116">
        <v>127366</v>
      </c>
      <c r="G369" s="116">
        <v>19375</v>
      </c>
      <c r="H369" s="498">
        <v>33000</v>
      </c>
      <c r="I369" s="116" t="s">
        <v>457</v>
      </c>
      <c r="J369" s="116" t="s">
        <v>228</v>
      </c>
    </row>
    <row r="370" spans="1:10" x14ac:dyDescent="0.25">
      <c r="A370" s="116">
        <v>9</v>
      </c>
      <c r="B370" s="116" t="s">
        <v>876</v>
      </c>
      <c r="C370" s="116" t="s">
        <v>219</v>
      </c>
      <c r="D370" s="116" t="s">
        <v>259</v>
      </c>
      <c r="E370" s="116">
        <v>3456634</v>
      </c>
      <c r="F370" s="116">
        <v>127377</v>
      </c>
      <c r="G370" s="116">
        <v>19377</v>
      </c>
      <c r="H370" s="498">
        <v>33000</v>
      </c>
      <c r="I370" s="116" t="s">
        <v>221</v>
      </c>
      <c r="J370" s="116" t="s">
        <v>392</v>
      </c>
    </row>
    <row r="371" spans="1:10" x14ac:dyDescent="0.25">
      <c r="A371" s="116">
        <v>10</v>
      </c>
      <c r="B371" s="116" t="s">
        <v>876</v>
      </c>
      <c r="C371" s="116" t="s">
        <v>887</v>
      </c>
      <c r="D371" s="116" t="s">
        <v>235</v>
      </c>
      <c r="E371" s="116">
        <v>3456544</v>
      </c>
      <c r="F371" s="116">
        <v>127384</v>
      </c>
      <c r="G371" s="116">
        <v>19378</v>
      </c>
      <c r="H371" s="498">
        <v>30000</v>
      </c>
      <c r="I371" s="116" t="s">
        <v>221</v>
      </c>
      <c r="J371" s="116" t="s">
        <v>888</v>
      </c>
    </row>
    <row r="372" spans="1:10" x14ac:dyDescent="0.25">
      <c r="A372" s="116">
        <v>11</v>
      </c>
      <c r="B372" s="116" t="s">
        <v>876</v>
      </c>
      <c r="C372" s="116" t="s">
        <v>582</v>
      </c>
      <c r="D372" s="116" t="s">
        <v>606</v>
      </c>
      <c r="E372" s="116">
        <v>3455022</v>
      </c>
      <c r="F372" s="116">
        <v>127376</v>
      </c>
      <c r="G372" s="116">
        <v>19379</v>
      </c>
      <c r="H372" s="498">
        <v>33000</v>
      </c>
      <c r="I372" s="116" t="s">
        <v>850</v>
      </c>
      <c r="J372" s="116" t="s">
        <v>610</v>
      </c>
    </row>
    <row r="373" spans="1:10" x14ac:dyDescent="0.25">
      <c r="A373" s="116">
        <v>12</v>
      </c>
      <c r="B373" s="116" t="s">
        <v>876</v>
      </c>
      <c r="C373" s="116" t="s">
        <v>889</v>
      </c>
      <c r="D373" s="116" t="s">
        <v>533</v>
      </c>
      <c r="E373" s="116"/>
      <c r="F373" s="116">
        <v>27158</v>
      </c>
      <c r="G373" s="116">
        <v>19380</v>
      </c>
      <c r="H373" s="498">
        <v>40000</v>
      </c>
      <c r="I373" s="116" t="s">
        <v>218</v>
      </c>
      <c r="J373" s="116" t="s">
        <v>532</v>
      </c>
    </row>
    <row r="374" spans="1:10" x14ac:dyDescent="0.25">
      <c r="A374" s="116">
        <v>13</v>
      </c>
      <c r="B374" s="116" t="s">
        <v>876</v>
      </c>
      <c r="C374" s="116" t="s">
        <v>890</v>
      </c>
      <c r="D374" s="116" t="s">
        <v>891</v>
      </c>
      <c r="E374" s="116">
        <v>3456587</v>
      </c>
      <c r="F374" s="116">
        <v>127374</v>
      </c>
      <c r="G374" s="116">
        <v>19381</v>
      </c>
      <c r="H374" s="498">
        <v>33000</v>
      </c>
      <c r="I374" s="116" t="s">
        <v>221</v>
      </c>
      <c r="J374" s="116" t="s">
        <v>263</v>
      </c>
    </row>
    <row r="375" spans="1:10" x14ac:dyDescent="0.25">
      <c r="A375" s="116">
        <v>14</v>
      </c>
      <c r="B375" s="116" t="s">
        <v>876</v>
      </c>
      <c r="C375" s="116" t="s">
        <v>795</v>
      </c>
      <c r="D375" s="116" t="s">
        <v>695</v>
      </c>
      <c r="E375" s="116">
        <v>3456606</v>
      </c>
      <c r="F375" s="116">
        <v>127379</v>
      </c>
      <c r="G375" s="116">
        <v>19382</v>
      </c>
      <c r="H375" s="498">
        <v>33000</v>
      </c>
      <c r="I375" s="116" t="s">
        <v>203</v>
      </c>
      <c r="J375" s="116" t="s">
        <v>694</v>
      </c>
    </row>
    <row r="376" spans="1:10" x14ac:dyDescent="0.25">
      <c r="A376" s="116">
        <v>15</v>
      </c>
      <c r="B376" s="116" t="s">
        <v>876</v>
      </c>
      <c r="C376" s="116" t="s">
        <v>795</v>
      </c>
      <c r="D376" s="116" t="s">
        <v>829</v>
      </c>
      <c r="E376" s="116">
        <v>3456608</v>
      </c>
      <c r="F376" s="116">
        <v>127520</v>
      </c>
      <c r="G376" s="116">
        <v>19383</v>
      </c>
      <c r="H376" s="498">
        <v>33000</v>
      </c>
      <c r="I376" s="116" t="s">
        <v>203</v>
      </c>
      <c r="J376" s="116" t="s">
        <v>340</v>
      </c>
    </row>
    <row r="377" spans="1:10" x14ac:dyDescent="0.25">
      <c r="A377" s="116">
        <v>16</v>
      </c>
      <c r="B377" s="116" t="s">
        <v>876</v>
      </c>
      <c r="C377" s="116" t="s">
        <v>889</v>
      </c>
      <c r="D377" s="116" t="s">
        <v>530</v>
      </c>
      <c r="E377" s="116">
        <v>423744</v>
      </c>
      <c r="F377" s="116">
        <v>127370</v>
      </c>
      <c r="G377" s="116">
        <v>19384</v>
      </c>
      <c r="H377" s="498">
        <v>33000</v>
      </c>
      <c r="I377" s="116" t="s">
        <v>218</v>
      </c>
      <c r="J377" s="116" t="s">
        <v>532</v>
      </c>
    </row>
    <row r="378" spans="1:10" x14ac:dyDescent="0.25">
      <c r="A378" s="116">
        <v>17</v>
      </c>
      <c r="B378" s="116" t="s">
        <v>876</v>
      </c>
      <c r="C378" s="116" t="s">
        <v>889</v>
      </c>
      <c r="D378" s="116" t="s">
        <v>537</v>
      </c>
      <c r="E378" s="116">
        <v>423737</v>
      </c>
      <c r="F378" s="116">
        <v>127525</v>
      </c>
      <c r="G378" s="116">
        <v>19385</v>
      </c>
      <c r="H378" s="498">
        <v>33000</v>
      </c>
      <c r="I378" s="116" t="s">
        <v>218</v>
      </c>
      <c r="J378" s="116" t="s">
        <v>532</v>
      </c>
    </row>
    <row r="379" spans="1:10" x14ac:dyDescent="0.25">
      <c r="A379" s="116">
        <v>18</v>
      </c>
      <c r="B379" s="116" t="s">
        <v>876</v>
      </c>
      <c r="C379" s="116" t="s">
        <v>889</v>
      </c>
      <c r="D379" s="116" t="s">
        <v>892</v>
      </c>
      <c r="E379" s="116">
        <v>423736</v>
      </c>
      <c r="F379" s="116">
        <v>127526</v>
      </c>
      <c r="G379" s="116">
        <v>19387</v>
      </c>
      <c r="H379" s="498">
        <v>33000</v>
      </c>
      <c r="I379" s="116" t="s">
        <v>218</v>
      </c>
      <c r="J379" s="116" t="s">
        <v>532</v>
      </c>
    </row>
    <row r="380" spans="1:10" x14ac:dyDescent="0.25">
      <c r="A380" s="116">
        <v>19</v>
      </c>
      <c r="B380" s="116" t="s">
        <v>876</v>
      </c>
      <c r="C380" s="116" t="s">
        <v>893</v>
      </c>
      <c r="D380" s="116" t="s">
        <v>296</v>
      </c>
      <c r="E380" s="116">
        <v>3456653</v>
      </c>
      <c r="F380" s="116">
        <v>127517</v>
      </c>
      <c r="G380" s="116">
        <v>19388</v>
      </c>
      <c r="H380" s="498">
        <v>33000</v>
      </c>
      <c r="I380" s="116" t="s">
        <v>221</v>
      </c>
      <c r="J380" s="116" t="s">
        <v>297</v>
      </c>
    </row>
    <row r="381" spans="1:10" x14ac:dyDescent="0.25">
      <c r="A381" s="116">
        <v>20</v>
      </c>
      <c r="B381" s="116" t="s">
        <v>876</v>
      </c>
      <c r="C381" s="116" t="s">
        <v>504</v>
      </c>
      <c r="D381" s="116" t="s">
        <v>318</v>
      </c>
      <c r="E381" s="116">
        <v>3456694</v>
      </c>
      <c r="F381" s="116">
        <v>127521</v>
      </c>
      <c r="G381" s="116">
        <v>19389</v>
      </c>
      <c r="H381" s="498">
        <v>33000</v>
      </c>
      <c r="I381" s="116" t="s">
        <v>221</v>
      </c>
      <c r="J381" s="116" t="s">
        <v>319</v>
      </c>
    </row>
    <row r="382" spans="1:10" x14ac:dyDescent="0.25">
      <c r="A382" s="116">
        <v>21</v>
      </c>
      <c r="B382" s="116" t="s">
        <v>876</v>
      </c>
      <c r="C382" s="116" t="s">
        <v>894</v>
      </c>
      <c r="D382" s="116" t="s">
        <v>309</v>
      </c>
      <c r="E382" s="116">
        <v>127367</v>
      </c>
      <c r="F382" s="116">
        <v>127367</v>
      </c>
      <c r="G382" s="116">
        <v>19390</v>
      </c>
      <c r="H382" s="498">
        <v>33000</v>
      </c>
      <c r="I382" s="116" t="s">
        <v>218</v>
      </c>
      <c r="J382" s="116" t="s">
        <v>310</v>
      </c>
    </row>
    <row r="383" spans="1:10" x14ac:dyDescent="0.25">
      <c r="A383" s="116">
        <v>22</v>
      </c>
      <c r="B383" s="116" t="s">
        <v>876</v>
      </c>
      <c r="C383" s="116" t="s">
        <v>504</v>
      </c>
      <c r="D383" s="116" t="s">
        <v>490</v>
      </c>
      <c r="E383" s="116">
        <v>3456695</v>
      </c>
      <c r="F383" s="116">
        <v>127516</v>
      </c>
      <c r="G383" s="116">
        <v>19391</v>
      </c>
      <c r="H383" s="498">
        <v>33000</v>
      </c>
      <c r="I383" s="116" t="s">
        <v>221</v>
      </c>
      <c r="J383" s="116" t="s">
        <v>895</v>
      </c>
    </row>
    <row r="384" spans="1:10" x14ac:dyDescent="0.25">
      <c r="A384" s="116">
        <v>23</v>
      </c>
      <c r="B384" s="116" t="s">
        <v>876</v>
      </c>
      <c r="C384" s="116" t="s">
        <v>893</v>
      </c>
      <c r="D384" s="116" t="s">
        <v>762</v>
      </c>
      <c r="E384" s="116">
        <v>3456654</v>
      </c>
      <c r="F384" s="116">
        <v>127518</v>
      </c>
      <c r="G384" s="116">
        <v>19392</v>
      </c>
      <c r="H384" s="498">
        <v>33000</v>
      </c>
      <c r="I384" s="116" t="s">
        <v>221</v>
      </c>
      <c r="J384" s="116" t="s">
        <v>763</v>
      </c>
    </row>
    <row r="385" spans="1:10" x14ac:dyDescent="0.25">
      <c r="A385" s="116">
        <v>24</v>
      </c>
      <c r="B385" s="116" t="s">
        <v>876</v>
      </c>
      <c r="C385" s="116" t="s">
        <v>582</v>
      </c>
      <c r="D385" s="116" t="s">
        <v>896</v>
      </c>
      <c r="E385" s="116">
        <v>3455023</v>
      </c>
      <c r="F385" s="116">
        <v>127313</v>
      </c>
      <c r="G385" s="116">
        <v>19393</v>
      </c>
      <c r="H385" s="498">
        <v>33000</v>
      </c>
      <c r="I385" s="116" t="s">
        <v>850</v>
      </c>
      <c r="J385" s="116" t="s">
        <v>610</v>
      </c>
    </row>
    <row r="386" spans="1:10" x14ac:dyDescent="0.25">
      <c r="A386" s="116">
        <v>25</v>
      </c>
      <c r="B386" s="116" t="s">
        <v>876</v>
      </c>
      <c r="C386" s="116" t="s">
        <v>897</v>
      </c>
      <c r="D386" s="116" t="s">
        <v>898</v>
      </c>
      <c r="E386" s="116">
        <v>423735</v>
      </c>
      <c r="F386" s="116">
        <v>127550</v>
      </c>
      <c r="G386" s="116">
        <v>19395</v>
      </c>
      <c r="H386" s="498">
        <v>40000</v>
      </c>
      <c r="I386" s="116" t="s">
        <v>218</v>
      </c>
      <c r="J386" s="116" t="s">
        <v>899</v>
      </c>
    </row>
    <row r="387" spans="1:10" x14ac:dyDescent="0.25">
      <c r="A387" s="116">
        <v>26</v>
      </c>
      <c r="B387" s="116" t="s">
        <v>876</v>
      </c>
      <c r="C387" s="116" t="s">
        <v>565</v>
      </c>
      <c r="D387" s="116" t="s">
        <v>900</v>
      </c>
      <c r="E387" s="116">
        <v>3456680</v>
      </c>
      <c r="F387" s="116">
        <v>127530</v>
      </c>
      <c r="G387" s="116">
        <v>19396</v>
      </c>
      <c r="H387" s="498">
        <v>33000</v>
      </c>
      <c r="I387" s="116" t="s">
        <v>221</v>
      </c>
      <c r="J387" s="116" t="s">
        <v>901</v>
      </c>
    </row>
    <row r="388" spans="1:10" x14ac:dyDescent="0.25">
      <c r="A388" s="116">
        <v>27</v>
      </c>
      <c r="B388" s="116" t="s">
        <v>876</v>
      </c>
      <c r="C388" s="116" t="s">
        <v>902</v>
      </c>
      <c r="D388" s="116" t="s">
        <v>673</v>
      </c>
      <c r="E388" s="116">
        <v>3456827</v>
      </c>
      <c r="F388" s="116">
        <v>127463</v>
      </c>
      <c r="G388" s="116">
        <v>19397</v>
      </c>
      <c r="H388" s="498">
        <v>40000</v>
      </c>
      <c r="I388" s="116" t="s">
        <v>729</v>
      </c>
      <c r="J388" s="116" t="s">
        <v>771</v>
      </c>
    </row>
    <row r="389" spans="1:10" x14ac:dyDescent="0.25">
      <c r="A389" s="116">
        <v>28</v>
      </c>
      <c r="B389" s="116" t="s">
        <v>876</v>
      </c>
      <c r="C389" s="116" t="s">
        <v>219</v>
      </c>
      <c r="D389" s="116" t="s">
        <v>534</v>
      </c>
      <c r="E389" s="116">
        <v>3456635</v>
      </c>
      <c r="F389" s="116">
        <v>127523</v>
      </c>
      <c r="G389" s="116">
        <v>19398</v>
      </c>
      <c r="H389" s="498">
        <v>33000</v>
      </c>
      <c r="I389" s="116" t="s">
        <v>246</v>
      </c>
      <c r="J389" s="116" t="s">
        <v>464</v>
      </c>
    </row>
    <row r="390" spans="1:10" x14ac:dyDescent="0.25">
      <c r="A390" s="116">
        <v>29</v>
      </c>
      <c r="B390" s="116" t="s">
        <v>876</v>
      </c>
      <c r="C390" s="116" t="s">
        <v>894</v>
      </c>
      <c r="D390" s="116" t="s">
        <v>689</v>
      </c>
      <c r="E390" s="116">
        <v>3456782</v>
      </c>
      <c r="F390" s="116">
        <v>127519</v>
      </c>
      <c r="G390" s="116">
        <v>19399</v>
      </c>
      <c r="H390" s="498">
        <v>33000</v>
      </c>
      <c r="I390" s="116" t="s">
        <v>218</v>
      </c>
      <c r="J390" s="116" t="s">
        <v>903</v>
      </c>
    </row>
    <row r="391" spans="1:10" x14ac:dyDescent="0.25">
      <c r="A391" s="116">
        <v>30</v>
      </c>
      <c r="B391" s="116" t="s">
        <v>876</v>
      </c>
      <c r="C391" s="116" t="s">
        <v>986</v>
      </c>
      <c r="D391" s="116" t="s">
        <v>904</v>
      </c>
      <c r="E391" s="116">
        <v>3453830</v>
      </c>
      <c r="F391" s="116">
        <v>127509</v>
      </c>
      <c r="G391" s="116">
        <v>19400</v>
      </c>
      <c r="H391" s="498">
        <v>33000</v>
      </c>
      <c r="I391" s="116" t="s">
        <v>361</v>
      </c>
      <c r="J391" s="116" t="s">
        <v>243</v>
      </c>
    </row>
    <row r="392" spans="1:10" x14ac:dyDescent="0.25">
      <c r="A392" s="116">
        <v>31</v>
      </c>
      <c r="B392" s="116" t="s">
        <v>876</v>
      </c>
      <c r="C392" s="116" t="s">
        <v>317</v>
      </c>
      <c r="D392" s="116" t="s">
        <v>687</v>
      </c>
      <c r="E392" s="116">
        <v>3456658</v>
      </c>
      <c r="F392" s="116">
        <v>127527</v>
      </c>
      <c r="G392" s="116">
        <v>19401</v>
      </c>
      <c r="H392" s="498">
        <v>33000</v>
      </c>
      <c r="I392" s="116" t="s">
        <v>221</v>
      </c>
      <c r="J392" s="116" t="s">
        <v>905</v>
      </c>
    </row>
    <row r="393" spans="1:10" x14ac:dyDescent="0.25">
      <c r="A393" s="116">
        <v>32</v>
      </c>
      <c r="B393" s="116" t="s">
        <v>876</v>
      </c>
      <c r="C393" s="116" t="s">
        <v>906</v>
      </c>
      <c r="D393" s="116" t="s">
        <v>596</v>
      </c>
      <c r="E393" s="116">
        <v>3456652</v>
      </c>
      <c r="F393" s="116">
        <v>127510</v>
      </c>
      <c r="G393" s="116">
        <v>19402</v>
      </c>
      <c r="H393" s="498">
        <v>33000</v>
      </c>
      <c r="I393" s="116" t="s">
        <v>221</v>
      </c>
      <c r="J393" s="116" t="s">
        <v>605</v>
      </c>
    </row>
    <row r="394" spans="1:10" x14ac:dyDescent="0.25">
      <c r="A394" s="116">
        <v>33</v>
      </c>
      <c r="B394" s="116" t="s">
        <v>876</v>
      </c>
      <c r="C394" s="116" t="s">
        <v>907</v>
      </c>
      <c r="D394" s="116" t="s">
        <v>390</v>
      </c>
      <c r="E394" s="116">
        <v>3456747</v>
      </c>
      <c r="F394" s="116">
        <v>127455</v>
      </c>
      <c r="G394" s="116">
        <v>19403</v>
      </c>
      <c r="H394" s="498">
        <v>33000</v>
      </c>
      <c r="I394" s="116" t="s">
        <v>221</v>
      </c>
      <c r="J394" s="116" t="s">
        <v>392</v>
      </c>
    </row>
    <row r="395" spans="1:10" x14ac:dyDescent="0.25">
      <c r="A395" s="116">
        <v>34</v>
      </c>
      <c r="B395" s="116" t="s">
        <v>876</v>
      </c>
      <c r="C395" s="116" t="s">
        <v>565</v>
      </c>
      <c r="D395" s="116" t="s">
        <v>649</v>
      </c>
      <c r="E395" s="116">
        <v>3456681</v>
      </c>
      <c r="F395" s="116">
        <v>127452</v>
      </c>
      <c r="G395" s="116">
        <v>19404</v>
      </c>
      <c r="H395" s="498">
        <v>33000</v>
      </c>
      <c r="I395" s="116" t="s">
        <v>221</v>
      </c>
      <c r="J395" s="116" t="s">
        <v>908</v>
      </c>
    </row>
    <row r="396" spans="1:10" x14ac:dyDescent="0.25">
      <c r="A396" s="116">
        <v>35</v>
      </c>
      <c r="B396" s="116" t="s">
        <v>876</v>
      </c>
      <c r="C396" s="116" t="s">
        <v>909</v>
      </c>
      <c r="D396" s="116" t="s">
        <v>910</v>
      </c>
      <c r="E396" s="116">
        <v>3456761</v>
      </c>
      <c r="F396" s="116">
        <v>127383</v>
      </c>
      <c r="G396" s="116">
        <v>19405</v>
      </c>
      <c r="H396" s="498">
        <v>30000</v>
      </c>
      <c r="I396" s="116" t="s">
        <v>221</v>
      </c>
      <c r="J396" s="116" t="s">
        <v>909</v>
      </c>
    </row>
    <row r="397" spans="1:10" x14ac:dyDescent="0.25">
      <c r="A397" s="116">
        <v>36</v>
      </c>
      <c r="B397" s="116" t="s">
        <v>876</v>
      </c>
      <c r="C397" s="116" t="s">
        <v>911</v>
      </c>
      <c r="D397" s="116" t="s">
        <v>912</v>
      </c>
      <c r="E397" s="116">
        <v>3456762</v>
      </c>
      <c r="F397" s="116">
        <v>127319</v>
      </c>
      <c r="G397" s="116">
        <v>19406</v>
      </c>
      <c r="H397" s="498">
        <v>30000</v>
      </c>
      <c r="I397" s="116" t="s">
        <v>221</v>
      </c>
      <c r="J397" s="116" t="s">
        <v>913</v>
      </c>
    </row>
    <row r="398" spans="1:10" x14ac:dyDescent="0.25">
      <c r="A398" s="116">
        <v>37</v>
      </c>
      <c r="B398" s="116" t="s">
        <v>876</v>
      </c>
      <c r="C398" s="116" t="s">
        <v>914</v>
      </c>
      <c r="D398" s="116" t="s">
        <v>915</v>
      </c>
      <c r="E398" s="116">
        <v>3456764</v>
      </c>
      <c r="F398" s="116">
        <v>127462</v>
      </c>
      <c r="G398" s="116">
        <v>19407</v>
      </c>
      <c r="H398" s="498">
        <v>40000</v>
      </c>
      <c r="I398" s="116" t="s">
        <v>218</v>
      </c>
      <c r="J398" s="116" t="s">
        <v>899</v>
      </c>
    </row>
    <row r="399" spans="1:10" x14ac:dyDescent="0.25">
      <c r="A399" s="116">
        <v>38</v>
      </c>
      <c r="B399" s="116" t="s">
        <v>876</v>
      </c>
      <c r="C399" s="116" t="s">
        <v>914</v>
      </c>
      <c r="D399" s="116" t="s">
        <v>378</v>
      </c>
      <c r="E399" s="116">
        <v>3456763</v>
      </c>
      <c r="F399" s="116">
        <v>127461</v>
      </c>
      <c r="G399" s="116">
        <v>19408</v>
      </c>
      <c r="H399" s="498">
        <v>40000</v>
      </c>
      <c r="I399" s="116" t="s">
        <v>218</v>
      </c>
      <c r="J399" s="116" t="s">
        <v>379</v>
      </c>
    </row>
    <row r="400" spans="1:10" x14ac:dyDescent="0.25">
      <c r="A400" s="116">
        <v>39</v>
      </c>
      <c r="B400" s="116" t="s">
        <v>876</v>
      </c>
      <c r="C400" s="116" t="s">
        <v>916</v>
      </c>
      <c r="D400" s="116" t="s">
        <v>917</v>
      </c>
      <c r="E400" s="116">
        <v>3456785</v>
      </c>
      <c r="F400" s="116">
        <v>127524</v>
      </c>
      <c r="G400" s="116">
        <v>19409</v>
      </c>
      <c r="H400" s="498">
        <v>33000</v>
      </c>
      <c r="I400" s="116" t="s">
        <v>221</v>
      </c>
      <c r="J400" s="116" t="s">
        <v>918</v>
      </c>
    </row>
    <row r="401" spans="1:10" x14ac:dyDescent="0.25">
      <c r="A401" s="116">
        <v>40</v>
      </c>
      <c r="B401" s="116" t="s">
        <v>876</v>
      </c>
      <c r="C401" s="116" t="s">
        <v>460</v>
      </c>
      <c r="D401" s="116" t="s">
        <v>919</v>
      </c>
      <c r="E401" s="116">
        <v>3456714</v>
      </c>
      <c r="F401" s="116">
        <v>127454</v>
      </c>
      <c r="G401" s="116">
        <v>19410</v>
      </c>
      <c r="H401" s="498">
        <v>33000</v>
      </c>
      <c r="I401" s="116" t="s">
        <v>221</v>
      </c>
      <c r="J401" s="116" t="s">
        <v>920</v>
      </c>
    </row>
    <row r="402" spans="1:10" x14ac:dyDescent="0.25">
      <c r="A402" s="116">
        <v>41</v>
      </c>
      <c r="B402" s="116" t="s">
        <v>876</v>
      </c>
      <c r="C402" s="116" t="s">
        <v>921</v>
      </c>
      <c r="D402" s="116" t="s">
        <v>922</v>
      </c>
      <c r="E402" s="116">
        <v>3456677</v>
      </c>
      <c r="F402" s="116">
        <v>127453</v>
      </c>
      <c r="G402" s="116">
        <v>19411</v>
      </c>
      <c r="H402" s="498">
        <v>33000</v>
      </c>
      <c r="I402" s="116" t="s">
        <v>221</v>
      </c>
      <c r="J402" s="116" t="s">
        <v>605</v>
      </c>
    </row>
    <row r="403" spans="1:10" x14ac:dyDescent="0.25">
      <c r="A403" s="116">
        <v>42</v>
      </c>
      <c r="B403" s="116" t="s">
        <v>876</v>
      </c>
      <c r="C403" s="116" t="s">
        <v>344</v>
      </c>
      <c r="D403" s="116" t="s">
        <v>242</v>
      </c>
      <c r="E403" s="116">
        <v>3456519</v>
      </c>
      <c r="F403" s="116">
        <v>127456</v>
      </c>
      <c r="G403" s="116">
        <v>19412</v>
      </c>
      <c r="H403" s="498">
        <v>33000</v>
      </c>
      <c r="I403" s="116" t="s">
        <v>580</v>
      </c>
      <c r="J403" s="116" t="s">
        <v>243</v>
      </c>
    </row>
    <row r="404" spans="1:10" x14ac:dyDescent="0.25">
      <c r="A404" s="116">
        <v>43</v>
      </c>
      <c r="B404" s="116" t="s">
        <v>876</v>
      </c>
      <c r="C404" s="116" t="s">
        <v>923</v>
      </c>
      <c r="D404" s="116" t="s">
        <v>473</v>
      </c>
      <c r="E404" s="116">
        <v>3456645</v>
      </c>
      <c r="F404" s="116">
        <v>127512</v>
      </c>
      <c r="G404" s="116">
        <v>19413</v>
      </c>
      <c r="H404" s="498">
        <v>33000</v>
      </c>
      <c r="I404" s="116" t="s">
        <v>457</v>
      </c>
      <c r="J404" s="116"/>
    </row>
    <row r="405" spans="1:10" x14ac:dyDescent="0.25">
      <c r="A405" s="116">
        <v>44</v>
      </c>
      <c r="B405" s="116" t="s">
        <v>876</v>
      </c>
      <c r="C405" s="116" t="s">
        <v>924</v>
      </c>
      <c r="D405" s="116" t="s">
        <v>925</v>
      </c>
      <c r="E405" s="116">
        <v>3456627</v>
      </c>
      <c r="F405" s="116">
        <v>127235</v>
      </c>
      <c r="G405" s="116">
        <v>19376</v>
      </c>
      <c r="H405" s="500">
        <v>30000</v>
      </c>
      <c r="I405" s="116" t="s">
        <v>361</v>
      </c>
      <c r="J405" s="116" t="s">
        <v>825</v>
      </c>
    </row>
    <row r="406" spans="1:10" x14ac:dyDescent="0.25">
      <c r="A406" s="116">
        <v>45</v>
      </c>
      <c r="B406" s="116" t="s">
        <v>876</v>
      </c>
      <c r="C406" s="116" t="s">
        <v>926</v>
      </c>
      <c r="D406" s="116" t="s">
        <v>579</v>
      </c>
      <c r="E406" s="116">
        <v>3456673</v>
      </c>
      <c r="F406" s="116">
        <v>127368</v>
      </c>
      <c r="G406" s="116">
        <v>19386</v>
      </c>
      <c r="H406" s="500">
        <v>33000</v>
      </c>
      <c r="I406" s="116" t="s">
        <v>361</v>
      </c>
      <c r="J406" s="116" t="s">
        <v>927</v>
      </c>
    </row>
    <row r="407" spans="1:10" x14ac:dyDescent="0.25">
      <c r="A407" s="116">
        <v>46</v>
      </c>
      <c r="B407" s="116" t="s">
        <v>876</v>
      </c>
      <c r="C407" s="116" t="s">
        <v>260</v>
      </c>
      <c r="D407" s="116" t="s">
        <v>928</v>
      </c>
      <c r="E407" s="116">
        <v>3456651</v>
      </c>
      <c r="F407" s="116">
        <v>127515</v>
      </c>
      <c r="G407" s="116">
        <v>19394</v>
      </c>
      <c r="H407" s="500">
        <v>33000</v>
      </c>
      <c r="I407" s="116" t="s">
        <v>361</v>
      </c>
      <c r="J407" s="116" t="s">
        <v>929</v>
      </c>
    </row>
    <row r="408" spans="1:10" x14ac:dyDescent="0.25">
      <c r="A408" s="116"/>
      <c r="B408" s="116"/>
      <c r="C408" s="116"/>
      <c r="D408" s="116"/>
      <c r="E408" s="116"/>
      <c r="F408" s="116"/>
      <c r="G408" s="116"/>
      <c r="H408" s="499">
        <f>SUM(H362:H407)</f>
        <v>1538000</v>
      </c>
      <c r="I408" s="78"/>
      <c r="J408" s="78"/>
    </row>
    <row r="409" spans="1:10" x14ac:dyDescent="0.25">
      <c r="A409" s="116"/>
      <c r="B409" s="116"/>
      <c r="C409" s="116"/>
      <c r="D409" s="116"/>
      <c r="E409" s="116"/>
      <c r="F409" s="116"/>
      <c r="G409" s="116"/>
      <c r="H409" s="498"/>
      <c r="I409" s="116"/>
      <c r="J409" s="116"/>
    </row>
    <row r="410" spans="1:10" x14ac:dyDescent="0.25">
      <c r="A410" s="116">
        <v>1</v>
      </c>
      <c r="B410" s="116" t="s">
        <v>930</v>
      </c>
      <c r="C410" s="116" t="s">
        <v>931</v>
      </c>
      <c r="D410" s="116" t="s">
        <v>932</v>
      </c>
      <c r="E410" s="116">
        <v>3456810</v>
      </c>
      <c r="F410" s="116">
        <v>127458</v>
      </c>
      <c r="G410" s="116">
        <v>19416</v>
      </c>
      <c r="H410" s="498">
        <v>40000</v>
      </c>
      <c r="I410" s="116" t="s">
        <v>933</v>
      </c>
      <c r="J410" s="116" t="s">
        <v>934</v>
      </c>
    </row>
    <row r="411" spans="1:10" x14ac:dyDescent="0.25">
      <c r="A411" s="116">
        <v>2</v>
      </c>
      <c r="B411" s="116" t="s">
        <v>930</v>
      </c>
      <c r="C411" s="116" t="s">
        <v>931</v>
      </c>
      <c r="D411" s="116" t="s">
        <v>935</v>
      </c>
      <c r="E411" s="116">
        <v>3456811</v>
      </c>
      <c r="F411" s="116">
        <v>127459</v>
      </c>
      <c r="G411" s="116">
        <v>19423</v>
      </c>
      <c r="H411" s="498">
        <v>40000</v>
      </c>
      <c r="I411" s="116" t="s">
        <v>936</v>
      </c>
      <c r="J411" s="116" t="s">
        <v>934</v>
      </c>
    </row>
    <row r="412" spans="1:10" x14ac:dyDescent="0.25">
      <c r="A412" s="116">
        <v>3</v>
      </c>
      <c r="B412" s="116" t="s">
        <v>930</v>
      </c>
      <c r="C412" s="116" t="s">
        <v>931</v>
      </c>
      <c r="D412" s="116" t="s">
        <v>937</v>
      </c>
      <c r="E412" s="116">
        <v>3456812</v>
      </c>
      <c r="F412" s="116">
        <v>127460</v>
      </c>
      <c r="G412" s="116">
        <v>19422</v>
      </c>
      <c r="H412" s="498">
        <v>40000</v>
      </c>
      <c r="I412" s="116" t="s">
        <v>246</v>
      </c>
      <c r="J412" s="116" t="s">
        <v>938</v>
      </c>
    </row>
    <row r="413" spans="1:10" x14ac:dyDescent="0.25">
      <c r="A413" s="116">
        <v>4</v>
      </c>
      <c r="B413" s="116" t="s">
        <v>930</v>
      </c>
      <c r="C413" s="116" t="s">
        <v>931</v>
      </c>
      <c r="D413" s="116" t="s">
        <v>939</v>
      </c>
      <c r="E413" s="116">
        <v>3456809</v>
      </c>
      <c r="F413" s="116">
        <v>127534</v>
      </c>
      <c r="G413" s="116">
        <v>19415</v>
      </c>
      <c r="H413" s="498">
        <v>40000</v>
      </c>
      <c r="I413" s="116" t="s">
        <v>940</v>
      </c>
      <c r="J413" s="116" t="s">
        <v>941</v>
      </c>
    </row>
    <row r="414" spans="1:10" x14ac:dyDescent="0.25">
      <c r="A414" s="116">
        <v>5</v>
      </c>
      <c r="B414" s="116" t="s">
        <v>930</v>
      </c>
      <c r="C414" s="116" t="s">
        <v>931</v>
      </c>
      <c r="D414" s="116" t="s">
        <v>942</v>
      </c>
      <c r="E414" s="116">
        <v>3456813</v>
      </c>
      <c r="F414" s="116">
        <v>127539</v>
      </c>
      <c r="G414" s="116">
        <v>19421</v>
      </c>
      <c r="H414" s="498">
        <v>40000</v>
      </c>
      <c r="I414" s="116" t="s">
        <v>257</v>
      </c>
      <c r="J414" s="116" t="s">
        <v>934</v>
      </c>
    </row>
    <row r="415" spans="1:10" x14ac:dyDescent="0.25">
      <c r="A415" s="116">
        <v>6</v>
      </c>
      <c r="B415" s="116" t="s">
        <v>930</v>
      </c>
      <c r="C415" s="116" t="s">
        <v>931</v>
      </c>
      <c r="D415" s="116" t="s">
        <v>943</v>
      </c>
      <c r="E415" s="116">
        <v>3456814</v>
      </c>
      <c r="F415" s="116">
        <v>127538</v>
      </c>
      <c r="G415" s="116">
        <v>19420</v>
      </c>
      <c r="H415" s="498">
        <v>40000</v>
      </c>
      <c r="I415" s="116" t="s">
        <v>221</v>
      </c>
      <c r="J415" s="116" t="s">
        <v>944</v>
      </c>
    </row>
    <row r="416" spans="1:10" x14ac:dyDescent="0.25">
      <c r="A416" s="116">
        <v>7</v>
      </c>
      <c r="B416" s="116" t="s">
        <v>930</v>
      </c>
      <c r="C416" s="116" t="s">
        <v>931</v>
      </c>
      <c r="D416" s="116" t="s">
        <v>937</v>
      </c>
      <c r="E416" s="116">
        <v>3456817</v>
      </c>
      <c r="F416" s="116">
        <v>127535</v>
      </c>
      <c r="G416" s="116">
        <v>19417</v>
      </c>
      <c r="H416" s="498">
        <v>40000</v>
      </c>
      <c r="I416" s="116" t="s">
        <v>945</v>
      </c>
      <c r="J416" s="99" t="s">
        <v>946</v>
      </c>
    </row>
    <row r="417" spans="1:10" x14ac:dyDescent="0.25">
      <c r="A417" s="116">
        <v>8</v>
      </c>
      <c r="B417" s="116" t="s">
        <v>930</v>
      </c>
      <c r="C417" s="116" t="s">
        <v>931</v>
      </c>
      <c r="D417" s="116" t="s">
        <v>947</v>
      </c>
      <c r="E417" s="116">
        <v>3456816</v>
      </c>
      <c r="F417" s="116">
        <v>127536</v>
      </c>
      <c r="G417" s="116">
        <v>19418</v>
      </c>
      <c r="H417" s="498">
        <v>40000</v>
      </c>
      <c r="I417" s="116" t="s">
        <v>948</v>
      </c>
      <c r="J417" s="116" t="s">
        <v>949</v>
      </c>
    </row>
    <row r="418" spans="1:10" x14ac:dyDescent="0.25">
      <c r="A418" s="116">
        <v>9</v>
      </c>
      <c r="B418" s="116" t="s">
        <v>930</v>
      </c>
      <c r="C418" s="116" t="s">
        <v>931</v>
      </c>
      <c r="D418" s="116" t="s">
        <v>950</v>
      </c>
      <c r="E418" s="116">
        <v>3456815</v>
      </c>
      <c r="F418" s="116">
        <v>127537</v>
      </c>
      <c r="G418" s="116">
        <v>19419</v>
      </c>
      <c r="H418" s="498">
        <v>40000</v>
      </c>
      <c r="I418" s="116" t="s">
        <v>951</v>
      </c>
      <c r="J418" s="116" t="s">
        <v>949</v>
      </c>
    </row>
    <row r="419" spans="1:10" x14ac:dyDescent="0.25">
      <c r="A419" s="116">
        <v>10</v>
      </c>
      <c r="B419" s="116" t="s">
        <v>930</v>
      </c>
      <c r="C419" s="116" t="s">
        <v>931</v>
      </c>
      <c r="D419" s="116" t="s">
        <v>952</v>
      </c>
      <c r="E419" s="116">
        <v>3456808</v>
      </c>
      <c r="F419" s="116">
        <v>127549</v>
      </c>
      <c r="G419" s="116">
        <v>19414</v>
      </c>
      <c r="H419" s="498">
        <v>40000</v>
      </c>
      <c r="I419" s="122" t="s">
        <v>953</v>
      </c>
      <c r="J419" s="116" t="s">
        <v>954</v>
      </c>
    </row>
    <row r="420" spans="1:10" x14ac:dyDescent="0.25">
      <c r="A420" s="116">
        <v>11</v>
      </c>
      <c r="B420" s="116" t="s">
        <v>930</v>
      </c>
      <c r="C420" s="116" t="s">
        <v>955</v>
      </c>
      <c r="D420" s="116" t="s">
        <v>542</v>
      </c>
      <c r="E420" s="116">
        <v>3456682</v>
      </c>
      <c r="F420" s="116">
        <v>237449</v>
      </c>
      <c r="G420" s="116">
        <v>19424</v>
      </c>
      <c r="H420" s="498">
        <v>33000</v>
      </c>
      <c r="I420" s="116" t="s">
        <v>266</v>
      </c>
      <c r="J420" s="116" t="s">
        <v>488</v>
      </c>
    </row>
    <row r="421" spans="1:10" x14ac:dyDescent="0.25">
      <c r="A421" s="116">
        <v>12</v>
      </c>
      <c r="B421" s="116" t="s">
        <v>930</v>
      </c>
      <c r="C421" s="116" t="s">
        <v>956</v>
      </c>
      <c r="D421" s="116" t="s">
        <v>957</v>
      </c>
      <c r="E421" s="116">
        <v>3456670</v>
      </c>
      <c r="F421" s="116">
        <v>127547</v>
      </c>
      <c r="G421" s="116">
        <v>19425</v>
      </c>
      <c r="H421" s="498">
        <v>40000</v>
      </c>
      <c r="I421" s="116" t="s">
        <v>958</v>
      </c>
      <c r="J421" s="116" t="s">
        <v>956</v>
      </c>
    </row>
    <row r="422" spans="1:10" x14ac:dyDescent="0.25">
      <c r="A422" s="116">
        <v>13</v>
      </c>
      <c r="B422" s="116" t="s">
        <v>930</v>
      </c>
      <c r="C422" s="116" t="s">
        <v>894</v>
      </c>
      <c r="D422" s="116" t="s">
        <v>689</v>
      </c>
      <c r="E422" s="116">
        <v>3456778</v>
      </c>
      <c r="F422" s="116">
        <v>127508</v>
      </c>
      <c r="G422" s="116">
        <v>19426</v>
      </c>
      <c r="H422" s="498">
        <v>33000</v>
      </c>
      <c r="I422" s="116" t="s">
        <v>218</v>
      </c>
      <c r="J422" s="116" t="s">
        <v>690</v>
      </c>
    </row>
    <row r="423" spans="1:10" x14ac:dyDescent="0.25">
      <c r="A423" s="116">
        <v>14</v>
      </c>
      <c r="B423" s="116" t="s">
        <v>930</v>
      </c>
      <c r="C423" s="116" t="s">
        <v>959</v>
      </c>
      <c r="D423" s="116" t="s">
        <v>480</v>
      </c>
      <c r="E423" s="116">
        <v>3456713</v>
      </c>
      <c r="F423" s="116">
        <v>127448</v>
      </c>
      <c r="G423" s="116">
        <v>19427</v>
      </c>
      <c r="H423" s="498">
        <v>33000</v>
      </c>
      <c r="I423" s="116" t="s">
        <v>221</v>
      </c>
      <c r="J423" s="116" t="s">
        <v>960</v>
      </c>
    </row>
    <row r="424" spans="1:10" x14ac:dyDescent="0.25">
      <c r="A424" s="116">
        <v>15</v>
      </c>
      <c r="B424" s="116" t="s">
        <v>930</v>
      </c>
      <c r="C424" s="116" t="s">
        <v>959</v>
      </c>
      <c r="D424" s="116" t="s">
        <v>461</v>
      </c>
      <c r="E424" s="116">
        <v>3456712</v>
      </c>
      <c r="F424" s="116">
        <v>127513</v>
      </c>
      <c r="G424" s="116">
        <v>19428</v>
      </c>
      <c r="H424" s="498">
        <v>33000</v>
      </c>
      <c r="I424" s="116" t="s">
        <v>221</v>
      </c>
      <c r="J424" s="116" t="s">
        <v>961</v>
      </c>
    </row>
    <row r="425" spans="1:10" x14ac:dyDescent="0.25">
      <c r="A425" s="116">
        <v>16</v>
      </c>
      <c r="B425" s="116" t="s">
        <v>930</v>
      </c>
      <c r="C425" s="116" t="s">
        <v>962</v>
      </c>
      <c r="D425" s="116" t="s">
        <v>454</v>
      </c>
      <c r="E425" s="116">
        <v>3456646</v>
      </c>
      <c r="F425" s="116">
        <v>127507</v>
      </c>
      <c r="G425" s="116">
        <v>19430</v>
      </c>
      <c r="H425" s="498">
        <v>33000</v>
      </c>
      <c r="I425" s="116" t="s">
        <v>208</v>
      </c>
      <c r="J425" s="116" t="s">
        <v>392</v>
      </c>
    </row>
    <row r="426" spans="1:10" x14ac:dyDescent="0.25">
      <c r="A426" s="116">
        <v>17</v>
      </c>
      <c r="B426" s="116" t="s">
        <v>930</v>
      </c>
      <c r="C426" s="116" t="s">
        <v>360</v>
      </c>
      <c r="D426" s="116" t="s">
        <v>220</v>
      </c>
      <c r="E426" s="116">
        <v>3456657</v>
      </c>
      <c r="F426" s="116">
        <v>127514</v>
      </c>
      <c r="G426" s="116">
        <v>19431</v>
      </c>
      <c r="H426" s="498">
        <v>33000</v>
      </c>
      <c r="I426" s="116" t="s">
        <v>221</v>
      </c>
      <c r="J426" s="116" t="s">
        <v>222</v>
      </c>
    </row>
    <row r="427" spans="1:10" x14ac:dyDescent="0.25">
      <c r="A427" s="116">
        <v>18</v>
      </c>
      <c r="B427" s="116" t="s">
        <v>930</v>
      </c>
      <c r="C427" s="116" t="s">
        <v>963</v>
      </c>
      <c r="D427" s="116" t="s">
        <v>964</v>
      </c>
      <c r="E427" s="116">
        <v>3456706</v>
      </c>
      <c r="F427" s="116">
        <v>127548</v>
      </c>
      <c r="G427" s="116">
        <v>19432</v>
      </c>
      <c r="H427" s="498">
        <v>40000</v>
      </c>
      <c r="I427" s="116" t="s">
        <v>221</v>
      </c>
      <c r="J427" s="116" t="s">
        <v>965</v>
      </c>
    </row>
    <row r="428" spans="1:10" x14ac:dyDescent="0.25">
      <c r="A428" s="116">
        <v>19</v>
      </c>
      <c r="B428" s="116" t="s">
        <v>930</v>
      </c>
      <c r="C428" s="116" t="s">
        <v>959</v>
      </c>
      <c r="D428" s="116" t="s">
        <v>966</v>
      </c>
      <c r="E428" s="116">
        <v>3456711</v>
      </c>
      <c r="F428" s="116">
        <v>127511</v>
      </c>
      <c r="G428" s="116">
        <v>19433</v>
      </c>
      <c r="H428" s="498">
        <v>33000</v>
      </c>
      <c r="I428" s="116" t="s">
        <v>221</v>
      </c>
      <c r="J428" s="116" t="s">
        <v>225</v>
      </c>
    </row>
    <row r="429" spans="1:10" x14ac:dyDescent="0.25">
      <c r="A429" s="116">
        <v>20</v>
      </c>
      <c r="B429" s="116" t="s">
        <v>930</v>
      </c>
      <c r="C429" s="116" t="s">
        <v>967</v>
      </c>
      <c r="D429" s="116" t="s">
        <v>235</v>
      </c>
      <c r="E429" s="116">
        <v>3456622</v>
      </c>
      <c r="F429" s="116">
        <v>127317</v>
      </c>
      <c r="G429" s="116">
        <v>19434</v>
      </c>
      <c r="H429" s="498">
        <v>30000</v>
      </c>
      <c r="I429" s="116" t="s">
        <v>221</v>
      </c>
      <c r="J429" s="116" t="s">
        <v>638</v>
      </c>
    </row>
    <row r="430" spans="1:10" x14ac:dyDescent="0.25">
      <c r="A430" s="116">
        <v>21</v>
      </c>
      <c r="B430" s="116" t="s">
        <v>930</v>
      </c>
      <c r="C430" s="116" t="s">
        <v>921</v>
      </c>
      <c r="D430" s="116" t="s">
        <v>510</v>
      </c>
      <c r="E430" s="116">
        <v>3456679</v>
      </c>
      <c r="F430" s="116">
        <v>127450</v>
      </c>
      <c r="G430" s="116">
        <v>19436</v>
      </c>
      <c r="H430" s="498">
        <v>33000</v>
      </c>
      <c r="I430" s="116" t="s">
        <v>246</v>
      </c>
      <c r="J430" s="116" t="s">
        <v>511</v>
      </c>
    </row>
    <row r="431" spans="1:10" x14ac:dyDescent="0.25">
      <c r="A431" s="116">
        <v>22</v>
      </c>
      <c r="B431" s="116" t="s">
        <v>930</v>
      </c>
      <c r="C431" s="116" t="s">
        <v>894</v>
      </c>
      <c r="D431" s="116" t="s">
        <v>512</v>
      </c>
      <c r="E431" s="116">
        <v>3456781</v>
      </c>
      <c r="F431" s="116">
        <v>127529</v>
      </c>
      <c r="G431" s="116">
        <v>19437</v>
      </c>
      <c r="H431" s="498">
        <v>33000</v>
      </c>
      <c r="I431" s="116" t="s">
        <v>968</v>
      </c>
      <c r="J431" s="116" t="s">
        <v>240</v>
      </c>
    </row>
    <row r="432" spans="1:10" x14ac:dyDescent="0.25">
      <c r="A432" s="116">
        <v>23</v>
      </c>
      <c r="B432" s="116" t="s">
        <v>930</v>
      </c>
      <c r="C432" s="116" t="s">
        <v>894</v>
      </c>
      <c r="D432" s="116" t="s">
        <v>238</v>
      </c>
      <c r="E432" s="116">
        <v>3456779</v>
      </c>
      <c r="F432" s="116">
        <v>127528</v>
      </c>
      <c r="G432" s="116">
        <v>19439</v>
      </c>
      <c r="H432" s="498">
        <v>33000</v>
      </c>
      <c r="I432" s="116" t="s">
        <v>969</v>
      </c>
      <c r="J432" s="116" t="s">
        <v>240</v>
      </c>
    </row>
    <row r="433" spans="1:10" x14ac:dyDescent="0.25">
      <c r="A433" s="116">
        <v>24</v>
      </c>
      <c r="B433" s="116" t="s">
        <v>930</v>
      </c>
      <c r="C433" s="116" t="s">
        <v>963</v>
      </c>
      <c r="D433" s="116" t="s">
        <v>278</v>
      </c>
      <c r="E433" s="116">
        <v>3456743</v>
      </c>
      <c r="F433" s="116">
        <v>127649</v>
      </c>
      <c r="G433" s="116">
        <v>194442</v>
      </c>
      <c r="H433" s="498">
        <v>40000</v>
      </c>
      <c r="I433" s="116" t="s">
        <v>218</v>
      </c>
      <c r="J433" s="116" t="s">
        <v>317</v>
      </c>
    </row>
    <row r="434" spans="1:10" x14ac:dyDescent="0.25">
      <c r="A434" s="116">
        <v>25</v>
      </c>
      <c r="B434" s="116" t="s">
        <v>930</v>
      </c>
      <c r="C434" s="116" t="s">
        <v>970</v>
      </c>
      <c r="D434" s="116" t="s">
        <v>971</v>
      </c>
      <c r="E434" s="116">
        <v>3456697</v>
      </c>
      <c r="F434" s="116">
        <v>127642</v>
      </c>
      <c r="G434" s="116">
        <v>19443</v>
      </c>
      <c r="H434" s="498">
        <v>40000</v>
      </c>
      <c r="I434" s="116" t="s">
        <v>218</v>
      </c>
      <c r="J434" s="116" t="s">
        <v>970</v>
      </c>
    </row>
    <row r="435" spans="1:10" x14ac:dyDescent="0.25">
      <c r="A435" s="116">
        <v>26</v>
      </c>
      <c r="B435" s="116" t="s">
        <v>930</v>
      </c>
      <c r="C435" s="116" t="s">
        <v>972</v>
      </c>
      <c r="D435" s="116" t="s">
        <v>566</v>
      </c>
      <c r="E435" s="116">
        <v>3456662</v>
      </c>
      <c r="F435" s="116">
        <v>127632</v>
      </c>
      <c r="G435" s="116">
        <v>19446</v>
      </c>
      <c r="H435" s="498">
        <v>33000</v>
      </c>
      <c r="I435" s="116" t="s">
        <v>221</v>
      </c>
      <c r="J435" s="116" t="s">
        <v>656</v>
      </c>
    </row>
    <row r="436" spans="1:10" x14ac:dyDescent="0.25">
      <c r="A436" s="116">
        <v>27</v>
      </c>
      <c r="B436" s="116" t="s">
        <v>930</v>
      </c>
      <c r="C436" s="116" t="s">
        <v>775</v>
      </c>
      <c r="D436" s="116" t="s">
        <v>973</v>
      </c>
      <c r="E436" s="116">
        <v>3456515</v>
      </c>
      <c r="F436" s="116">
        <v>127638</v>
      </c>
      <c r="G436" s="116">
        <v>19447</v>
      </c>
      <c r="H436" s="498">
        <v>33000</v>
      </c>
      <c r="I436" s="116" t="s">
        <v>221</v>
      </c>
      <c r="J436" s="116" t="s">
        <v>909</v>
      </c>
    </row>
    <row r="437" spans="1:10" x14ac:dyDescent="0.25">
      <c r="A437" s="116">
        <v>28</v>
      </c>
      <c r="B437" s="116" t="s">
        <v>930</v>
      </c>
      <c r="C437" s="116" t="s">
        <v>639</v>
      </c>
      <c r="D437" s="116" t="s">
        <v>259</v>
      </c>
      <c r="E437" s="116">
        <v>125963</v>
      </c>
      <c r="F437" s="116">
        <v>127631</v>
      </c>
      <c r="G437" s="116">
        <v>19448</v>
      </c>
      <c r="H437" s="498">
        <v>33000</v>
      </c>
      <c r="I437" s="116" t="s">
        <v>457</v>
      </c>
      <c r="J437" s="116" t="s">
        <v>392</v>
      </c>
    </row>
    <row r="438" spans="1:10" x14ac:dyDescent="0.25">
      <c r="A438" s="116">
        <v>29</v>
      </c>
      <c r="B438" s="116" t="s">
        <v>930</v>
      </c>
      <c r="C438" s="116" t="s">
        <v>902</v>
      </c>
      <c r="D438" s="116" t="s">
        <v>462</v>
      </c>
      <c r="E438" s="116">
        <v>127648</v>
      </c>
      <c r="F438" s="116">
        <v>127648</v>
      </c>
      <c r="G438" s="116">
        <v>19449</v>
      </c>
      <c r="H438" s="498">
        <v>40000</v>
      </c>
      <c r="I438" s="116" t="s">
        <v>729</v>
      </c>
      <c r="J438" s="116"/>
    </row>
    <row r="439" spans="1:10" x14ac:dyDescent="0.25">
      <c r="A439" s="116">
        <v>30</v>
      </c>
      <c r="B439" s="116" t="s">
        <v>930</v>
      </c>
      <c r="C439" s="116" t="s">
        <v>974</v>
      </c>
      <c r="D439" s="116" t="s">
        <v>900</v>
      </c>
      <c r="E439" s="116">
        <v>3456719</v>
      </c>
      <c r="F439" s="116">
        <v>127637</v>
      </c>
      <c r="G439" s="116">
        <v>19450</v>
      </c>
      <c r="H439" s="498">
        <v>33000</v>
      </c>
      <c r="I439" s="116" t="s">
        <v>221</v>
      </c>
      <c r="J439" s="116" t="s">
        <v>901</v>
      </c>
    </row>
    <row r="440" spans="1:10" x14ac:dyDescent="0.25">
      <c r="A440" s="116">
        <v>31</v>
      </c>
      <c r="B440" s="116" t="s">
        <v>930</v>
      </c>
      <c r="C440" s="116" t="s">
        <v>677</v>
      </c>
      <c r="D440" s="116" t="s">
        <v>975</v>
      </c>
      <c r="E440" s="116">
        <v>3456794</v>
      </c>
      <c r="F440" s="116">
        <v>127636</v>
      </c>
      <c r="G440" s="116">
        <v>19451</v>
      </c>
      <c r="H440" s="498">
        <v>33000</v>
      </c>
      <c r="I440" s="116" t="s">
        <v>221</v>
      </c>
      <c r="J440" s="116" t="s">
        <v>769</v>
      </c>
    </row>
    <row r="441" spans="1:10" x14ac:dyDescent="0.25">
      <c r="A441" s="116">
        <v>32</v>
      </c>
      <c r="B441" s="116" t="s">
        <v>930</v>
      </c>
      <c r="C441" s="116" t="s">
        <v>976</v>
      </c>
      <c r="D441" s="116" t="s">
        <v>977</v>
      </c>
      <c r="E441" s="116">
        <v>3456715</v>
      </c>
      <c r="F441" s="116">
        <v>127633</v>
      </c>
      <c r="G441" s="116">
        <v>19452</v>
      </c>
      <c r="H441" s="498">
        <v>33000</v>
      </c>
      <c r="I441" s="116" t="s">
        <v>221</v>
      </c>
      <c r="J441" s="116" t="s">
        <v>978</v>
      </c>
    </row>
    <row r="442" spans="1:10" x14ac:dyDescent="0.25">
      <c r="A442" s="116">
        <v>33</v>
      </c>
      <c r="B442" s="116" t="s">
        <v>930</v>
      </c>
      <c r="C442" s="116" t="s">
        <v>956</v>
      </c>
      <c r="D442" s="116" t="s">
        <v>560</v>
      </c>
      <c r="E442" s="116">
        <v>3456671</v>
      </c>
      <c r="F442" s="116">
        <v>127647</v>
      </c>
      <c r="G442" s="116">
        <v>19454</v>
      </c>
      <c r="H442" s="498">
        <v>40000</v>
      </c>
      <c r="I442" s="116" t="s">
        <v>218</v>
      </c>
      <c r="J442" s="116" t="s">
        <v>979</v>
      </c>
    </row>
    <row r="443" spans="1:10" x14ac:dyDescent="0.25">
      <c r="A443" s="116">
        <v>34</v>
      </c>
      <c r="B443" s="116" t="s">
        <v>930</v>
      </c>
      <c r="C443" s="116" t="s">
        <v>980</v>
      </c>
      <c r="D443" s="116" t="s">
        <v>981</v>
      </c>
      <c r="E443" s="116">
        <v>3341427</v>
      </c>
      <c r="F443" s="116">
        <v>127165</v>
      </c>
      <c r="G443" s="116">
        <v>19429</v>
      </c>
      <c r="H443" s="500">
        <v>50000</v>
      </c>
      <c r="I443" s="116" t="s">
        <v>866</v>
      </c>
      <c r="J443" s="116" t="s">
        <v>825</v>
      </c>
    </row>
    <row r="444" spans="1:10" x14ac:dyDescent="0.25">
      <c r="A444" s="116">
        <v>35</v>
      </c>
      <c r="B444" s="116" t="s">
        <v>930</v>
      </c>
      <c r="C444" s="116" t="s">
        <v>982</v>
      </c>
      <c r="D444" s="116" t="s">
        <v>783</v>
      </c>
      <c r="E444" s="116">
        <v>3456736</v>
      </c>
      <c r="F444" s="116">
        <v>127522</v>
      </c>
      <c r="G444" s="116">
        <v>19435</v>
      </c>
      <c r="H444" s="500">
        <v>33000</v>
      </c>
      <c r="I444" s="116" t="s">
        <v>361</v>
      </c>
      <c r="J444" s="116" t="s">
        <v>983</v>
      </c>
    </row>
    <row r="445" spans="1:10" x14ac:dyDescent="0.25">
      <c r="A445" s="116">
        <v>36</v>
      </c>
      <c r="B445" s="116" t="s">
        <v>930</v>
      </c>
      <c r="C445" s="116" t="s">
        <v>324</v>
      </c>
      <c r="D445" s="116" t="s">
        <v>309</v>
      </c>
      <c r="E445" s="116">
        <v>3456641</v>
      </c>
      <c r="F445" s="116">
        <v>127451</v>
      </c>
      <c r="G445" s="116">
        <v>19438</v>
      </c>
      <c r="H445" s="500">
        <v>33000</v>
      </c>
      <c r="I445" s="116" t="s">
        <v>984</v>
      </c>
      <c r="J445" s="116" t="s">
        <v>985</v>
      </c>
    </row>
    <row r="446" spans="1:10" x14ac:dyDescent="0.25">
      <c r="A446" s="116">
        <v>37</v>
      </c>
      <c r="B446" s="116" t="s">
        <v>930</v>
      </c>
      <c r="C446" s="116" t="s">
        <v>986</v>
      </c>
      <c r="D446" s="116" t="s">
        <v>987</v>
      </c>
      <c r="E446" s="116">
        <v>3456696</v>
      </c>
      <c r="F446" s="116">
        <v>127277</v>
      </c>
      <c r="G446" s="116">
        <v>19440</v>
      </c>
      <c r="H446" s="500">
        <v>30000</v>
      </c>
      <c r="I446" s="116" t="s">
        <v>361</v>
      </c>
      <c r="J446" s="116" t="s">
        <v>988</v>
      </c>
    </row>
    <row r="447" spans="1:10" x14ac:dyDescent="0.25">
      <c r="A447" s="116">
        <v>38</v>
      </c>
      <c r="B447" s="116" t="s">
        <v>930</v>
      </c>
      <c r="C447" s="116" t="s">
        <v>360</v>
      </c>
      <c r="D447" s="116" t="s">
        <v>486</v>
      </c>
      <c r="E447" s="116">
        <v>3456656</v>
      </c>
      <c r="F447" s="116">
        <v>127635</v>
      </c>
      <c r="G447" s="116">
        <v>19441</v>
      </c>
      <c r="H447" s="500">
        <v>33000</v>
      </c>
      <c r="I447" s="116" t="s">
        <v>361</v>
      </c>
      <c r="J447" s="116" t="s">
        <v>835</v>
      </c>
    </row>
    <row r="448" spans="1:10" x14ac:dyDescent="0.25">
      <c r="A448" s="116">
        <v>39</v>
      </c>
      <c r="B448" s="116" t="s">
        <v>930</v>
      </c>
      <c r="C448" s="116" t="s">
        <v>344</v>
      </c>
      <c r="D448" s="116" t="s">
        <v>989</v>
      </c>
      <c r="E448" s="116">
        <v>3456518</v>
      </c>
      <c r="F448" s="116">
        <v>127457</v>
      </c>
      <c r="G448" s="116">
        <v>19444</v>
      </c>
      <c r="H448" s="500">
        <v>33000</v>
      </c>
      <c r="I448" s="116" t="s">
        <v>491</v>
      </c>
      <c r="J448" s="116" t="s">
        <v>243</v>
      </c>
    </row>
    <row r="449" spans="1:10" x14ac:dyDescent="0.25">
      <c r="A449" s="116">
        <v>40</v>
      </c>
      <c r="B449" s="116" t="s">
        <v>930</v>
      </c>
      <c r="C449" s="116" t="s">
        <v>972</v>
      </c>
      <c r="D449" s="116" t="s">
        <v>877</v>
      </c>
      <c r="E449" s="116">
        <v>3456663</v>
      </c>
      <c r="F449" s="116">
        <v>127630</v>
      </c>
      <c r="G449" s="116">
        <v>19445</v>
      </c>
      <c r="H449" s="500">
        <v>33000</v>
      </c>
      <c r="I449" s="116" t="s">
        <v>361</v>
      </c>
      <c r="J449" s="116" t="s">
        <v>878</v>
      </c>
    </row>
    <row r="450" spans="1:10" x14ac:dyDescent="0.25">
      <c r="A450" s="116">
        <v>41</v>
      </c>
      <c r="B450" s="116" t="s">
        <v>930</v>
      </c>
      <c r="C450" s="116" t="s">
        <v>990</v>
      </c>
      <c r="D450" s="116" t="s">
        <v>640</v>
      </c>
      <c r="E450" s="116">
        <v>3456650</v>
      </c>
      <c r="F450" s="116">
        <v>127639</v>
      </c>
      <c r="G450" s="116">
        <v>19453</v>
      </c>
      <c r="H450" s="500">
        <v>33000</v>
      </c>
      <c r="I450" s="116" t="s">
        <v>221</v>
      </c>
      <c r="J450" s="116" t="s">
        <v>641</v>
      </c>
    </row>
    <row r="451" spans="1:10" x14ac:dyDescent="0.25">
      <c r="A451" s="116"/>
      <c r="B451" s="116"/>
      <c r="C451" s="116"/>
      <c r="D451" s="116"/>
      <c r="E451" s="116"/>
      <c r="F451" s="116"/>
      <c r="G451" s="116"/>
      <c r="H451" s="499">
        <f>SUM(H410:H450)</f>
        <v>1476000</v>
      </c>
      <c r="I451" s="78"/>
      <c r="J451" s="78"/>
    </row>
    <row r="452" spans="1:10" x14ac:dyDescent="0.25">
      <c r="A452" s="116"/>
      <c r="B452" s="116"/>
      <c r="C452" s="116"/>
      <c r="D452" s="116"/>
      <c r="E452" s="116"/>
      <c r="F452" s="116"/>
      <c r="G452" s="116"/>
      <c r="H452" s="498"/>
      <c r="I452" s="116"/>
      <c r="J452" s="116"/>
    </row>
    <row r="453" spans="1:10" x14ac:dyDescent="0.25">
      <c r="A453" s="116">
        <v>1</v>
      </c>
      <c r="B453" s="116" t="s">
        <v>991</v>
      </c>
      <c r="C453" s="116" t="s">
        <v>231</v>
      </c>
      <c r="D453" s="116" t="s">
        <v>992</v>
      </c>
      <c r="E453" s="116">
        <v>3456731</v>
      </c>
      <c r="F453" s="116">
        <v>127634</v>
      </c>
      <c r="G453" s="116">
        <v>19455</v>
      </c>
      <c r="H453" s="498">
        <v>33000</v>
      </c>
      <c r="I453" s="116" t="s">
        <v>221</v>
      </c>
      <c r="J453" s="116" t="s">
        <v>628</v>
      </c>
    </row>
    <row r="454" spans="1:10" x14ac:dyDescent="0.25">
      <c r="A454" s="116">
        <v>2</v>
      </c>
      <c r="B454" s="116" t="s">
        <v>991</v>
      </c>
      <c r="C454" s="116" t="s">
        <v>993</v>
      </c>
      <c r="D454" s="116" t="s">
        <v>994</v>
      </c>
      <c r="E454" s="116">
        <v>154298</v>
      </c>
      <c r="F454" s="116">
        <v>127728</v>
      </c>
      <c r="G454" s="116">
        <v>19456</v>
      </c>
      <c r="H454" s="498">
        <v>33000</v>
      </c>
      <c r="I454" s="116" t="s">
        <v>995</v>
      </c>
      <c r="J454" s="116" t="s">
        <v>661</v>
      </c>
    </row>
    <row r="455" spans="1:10" x14ac:dyDescent="0.25">
      <c r="A455" s="116">
        <v>3</v>
      </c>
      <c r="B455" s="116" t="s">
        <v>991</v>
      </c>
      <c r="C455" s="116" t="s">
        <v>993</v>
      </c>
      <c r="D455" s="116" t="s">
        <v>996</v>
      </c>
      <c r="E455" s="116">
        <v>154299</v>
      </c>
      <c r="F455" s="116">
        <v>127727</v>
      </c>
      <c r="G455" s="116">
        <v>19457</v>
      </c>
      <c r="H455" s="498">
        <v>33000</v>
      </c>
      <c r="I455" s="116" t="s">
        <v>997</v>
      </c>
      <c r="J455" s="116" t="s">
        <v>661</v>
      </c>
    </row>
    <row r="456" spans="1:10" x14ac:dyDescent="0.25">
      <c r="A456" s="116">
        <v>4</v>
      </c>
      <c r="B456" s="116" t="s">
        <v>991</v>
      </c>
      <c r="C456" s="116" t="s">
        <v>582</v>
      </c>
      <c r="D456" s="116" t="s">
        <v>611</v>
      </c>
      <c r="E456" s="116">
        <v>3455226</v>
      </c>
      <c r="F456" s="116">
        <v>127643</v>
      </c>
      <c r="G456" s="116">
        <v>19458</v>
      </c>
      <c r="H456" s="498">
        <v>40000</v>
      </c>
      <c r="I456" s="116" t="s">
        <v>998</v>
      </c>
      <c r="J456" s="116" t="s">
        <v>610</v>
      </c>
    </row>
    <row r="457" spans="1:10" x14ac:dyDescent="0.25">
      <c r="A457" s="116">
        <v>5</v>
      </c>
      <c r="B457" s="116" t="s">
        <v>991</v>
      </c>
      <c r="C457" s="116" t="s">
        <v>999</v>
      </c>
      <c r="D457" s="116" t="s">
        <v>505</v>
      </c>
      <c r="E457" s="116">
        <v>3456661</v>
      </c>
      <c r="F457" s="116">
        <v>127641</v>
      </c>
      <c r="G457" s="116">
        <v>19459</v>
      </c>
      <c r="H457" s="498">
        <v>33000</v>
      </c>
      <c r="I457" s="116" t="s">
        <v>221</v>
      </c>
      <c r="J457" s="116" t="s">
        <v>819</v>
      </c>
    </row>
    <row r="458" spans="1:10" x14ac:dyDescent="0.25">
      <c r="A458" s="116">
        <v>6</v>
      </c>
      <c r="B458" s="116" t="s">
        <v>991</v>
      </c>
      <c r="C458" s="116" t="s">
        <v>999</v>
      </c>
      <c r="D458" s="116" t="s">
        <v>493</v>
      </c>
      <c r="E458" s="116">
        <v>3456669</v>
      </c>
      <c r="F458" s="116">
        <v>127644</v>
      </c>
      <c r="G458" s="116">
        <v>19460</v>
      </c>
      <c r="H458" s="498">
        <v>33000</v>
      </c>
      <c r="I458" s="118" t="s">
        <v>239</v>
      </c>
      <c r="J458" s="116" t="s">
        <v>819</v>
      </c>
    </row>
    <row r="459" spans="1:10" x14ac:dyDescent="0.25">
      <c r="A459" s="116">
        <v>7</v>
      </c>
      <c r="B459" s="116" t="s">
        <v>991</v>
      </c>
      <c r="C459" s="116" t="s">
        <v>776</v>
      </c>
      <c r="D459" s="116" t="s">
        <v>1000</v>
      </c>
      <c r="E459" s="116">
        <v>422478</v>
      </c>
      <c r="F459" s="116">
        <v>127645</v>
      </c>
      <c r="G459" s="116">
        <v>19461</v>
      </c>
      <c r="H459" s="498">
        <v>33000</v>
      </c>
      <c r="I459" s="116" t="s">
        <v>400</v>
      </c>
      <c r="J459" s="116" t="s">
        <v>776</v>
      </c>
    </row>
    <row r="460" spans="1:10" x14ac:dyDescent="0.25">
      <c r="A460" s="116">
        <v>8</v>
      </c>
      <c r="B460" s="116" t="s">
        <v>991</v>
      </c>
      <c r="C460" s="116" t="s">
        <v>776</v>
      </c>
      <c r="D460" s="116" t="s">
        <v>1001</v>
      </c>
      <c r="E460" s="116">
        <v>422477</v>
      </c>
      <c r="F460" s="116">
        <v>127318</v>
      </c>
      <c r="G460" s="116">
        <v>19462</v>
      </c>
      <c r="H460" s="498">
        <v>33000</v>
      </c>
      <c r="I460" s="116" t="s">
        <v>400</v>
      </c>
      <c r="J460" s="116" t="s">
        <v>776</v>
      </c>
    </row>
    <row r="461" spans="1:10" x14ac:dyDescent="0.25">
      <c r="A461" s="116">
        <v>9</v>
      </c>
      <c r="B461" s="116" t="s">
        <v>991</v>
      </c>
      <c r="C461" s="116" t="s">
        <v>893</v>
      </c>
      <c r="D461" s="116" t="s">
        <v>966</v>
      </c>
      <c r="E461" s="116">
        <v>3456655</v>
      </c>
      <c r="F461" s="116">
        <v>127760</v>
      </c>
      <c r="G461" s="116">
        <v>19463</v>
      </c>
      <c r="H461" s="498">
        <v>33000</v>
      </c>
      <c r="I461" s="116" t="s">
        <v>221</v>
      </c>
      <c r="J461" s="116"/>
    </row>
    <row r="462" spans="1:10" x14ac:dyDescent="0.25">
      <c r="A462" s="116">
        <v>10</v>
      </c>
      <c r="B462" s="116" t="s">
        <v>991</v>
      </c>
      <c r="C462" s="116" t="s">
        <v>1002</v>
      </c>
      <c r="D462" s="116" t="s">
        <v>807</v>
      </c>
      <c r="E462" s="116">
        <v>3456644</v>
      </c>
      <c r="F462" s="116">
        <v>126099</v>
      </c>
      <c r="G462" s="116">
        <v>19464</v>
      </c>
      <c r="H462" s="498">
        <v>33000</v>
      </c>
      <c r="I462" s="116" t="s">
        <v>221</v>
      </c>
      <c r="J462" s="116" t="s">
        <v>808</v>
      </c>
    </row>
    <row r="463" spans="1:10" x14ac:dyDescent="0.25">
      <c r="A463" s="116">
        <v>11</v>
      </c>
      <c r="B463" s="116" t="s">
        <v>991</v>
      </c>
      <c r="C463" s="116" t="s">
        <v>974</v>
      </c>
      <c r="D463" s="116" t="s">
        <v>462</v>
      </c>
      <c r="E463" s="116">
        <v>3456718</v>
      </c>
      <c r="F463" s="116">
        <v>127640</v>
      </c>
      <c r="G463" s="116">
        <v>19465</v>
      </c>
      <c r="H463" s="498">
        <v>33000</v>
      </c>
      <c r="I463" s="116" t="s">
        <v>221</v>
      </c>
      <c r="J463" s="116" t="s">
        <v>464</v>
      </c>
    </row>
    <row r="464" spans="1:10" x14ac:dyDescent="0.25">
      <c r="A464" s="116">
        <v>12</v>
      </c>
      <c r="B464" s="116" t="s">
        <v>991</v>
      </c>
      <c r="C464" s="116" t="s">
        <v>310</v>
      </c>
      <c r="D464" s="116" t="s">
        <v>1003</v>
      </c>
      <c r="E464" s="116">
        <v>3456526</v>
      </c>
      <c r="F464" s="116">
        <v>127646</v>
      </c>
      <c r="G464" s="116">
        <v>19466</v>
      </c>
      <c r="H464" s="498">
        <v>33000</v>
      </c>
      <c r="I464" s="116" t="s">
        <v>221</v>
      </c>
      <c r="J464" s="116" t="s">
        <v>1004</v>
      </c>
    </row>
    <row r="465" spans="1:10" x14ac:dyDescent="0.25">
      <c r="A465" s="116">
        <v>13</v>
      </c>
      <c r="B465" s="116" t="s">
        <v>991</v>
      </c>
      <c r="C465" s="116" t="s">
        <v>999</v>
      </c>
      <c r="D465" s="116" t="s">
        <v>1005</v>
      </c>
      <c r="E465" s="116">
        <v>3456660</v>
      </c>
      <c r="F465" s="116" t="s">
        <v>1006</v>
      </c>
      <c r="G465" s="116" t="s">
        <v>1007</v>
      </c>
      <c r="H465" s="498">
        <v>33000</v>
      </c>
      <c r="I465" s="116" t="s">
        <v>221</v>
      </c>
      <c r="J465" s="116"/>
    </row>
    <row r="466" spans="1:10" x14ac:dyDescent="0.25">
      <c r="A466" s="116"/>
      <c r="B466" s="116"/>
      <c r="C466" s="116"/>
      <c r="D466" s="116"/>
      <c r="E466" s="116"/>
      <c r="F466" s="116"/>
      <c r="G466" s="116"/>
      <c r="H466" s="499">
        <f>SUM(H453:H465)</f>
        <v>436000</v>
      </c>
      <c r="I466" s="78"/>
      <c r="J466" s="78"/>
    </row>
    <row r="467" spans="1:10" x14ac:dyDescent="0.25">
      <c r="A467" s="116"/>
      <c r="B467" s="116"/>
      <c r="C467" s="116"/>
      <c r="D467" s="116"/>
      <c r="E467" s="116"/>
      <c r="F467" s="116"/>
      <c r="G467" s="116"/>
      <c r="H467" s="499"/>
      <c r="I467" s="78"/>
      <c r="J467" s="78"/>
    </row>
    <row r="468" spans="1:10" x14ac:dyDescent="0.25">
      <c r="A468" s="116">
        <v>1</v>
      </c>
      <c r="B468" s="116" t="s">
        <v>1008</v>
      </c>
      <c r="C468" s="116" t="s">
        <v>294</v>
      </c>
      <c r="D468" s="116" t="s">
        <v>1009</v>
      </c>
      <c r="E468" s="116">
        <v>3456975</v>
      </c>
      <c r="F468" s="116">
        <v>127044</v>
      </c>
      <c r="G468" s="116">
        <v>19469</v>
      </c>
      <c r="H468" s="498">
        <v>45000</v>
      </c>
      <c r="I468" s="116" t="s">
        <v>218</v>
      </c>
      <c r="J468" s="116" t="s">
        <v>216</v>
      </c>
    </row>
    <row r="469" spans="1:10" x14ac:dyDescent="0.25">
      <c r="A469" s="116">
        <v>2</v>
      </c>
      <c r="B469" s="116" t="s">
        <v>1008</v>
      </c>
      <c r="C469" s="116" t="s">
        <v>294</v>
      </c>
      <c r="D469" s="116" t="s">
        <v>1010</v>
      </c>
      <c r="E469" s="116">
        <v>3456976</v>
      </c>
      <c r="F469" s="116">
        <v>127264</v>
      </c>
      <c r="G469" s="116">
        <v>19470</v>
      </c>
      <c r="H469" s="498">
        <v>45000</v>
      </c>
      <c r="I469" s="116" t="s">
        <v>221</v>
      </c>
      <c r="J469" s="116" t="s">
        <v>216</v>
      </c>
    </row>
    <row r="470" spans="1:10" x14ac:dyDescent="0.25">
      <c r="A470" s="116">
        <v>3</v>
      </c>
      <c r="B470" s="116" t="s">
        <v>1008</v>
      </c>
      <c r="C470" s="116" t="s">
        <v>294</v>
      </c>
      <c r="D470" s="116" t="s">
        <v>1011</v>
      </c>
      <c r="E470" s="116">
        <v>3456944</v>
      </c>
      <c r="F470" s="116">
        <v>127087</v>
      </c>
      <c r="G470" s="116">
        <v>19471</v>
      </c>
      <c r="H470" s="498">
        <v>45000</v>
      </c>
      <c r="I470" s="116" t="s">
        <v>218</v>
      </c>
      <c r="J470" s="116" t="s">
        <v>216</v>
      </c>
    </row>
    <row r="471" spans="1:10" x14ac:dyDescent="0.25">
      <c r="A471" s="116">
        <v>4</v>
      </c>
      <c r="B471" s="116" t="s">
        <v>1008</v>
      </c>
      <c r="C471" s="116" t="s">
        <v>294</v>
      </c>
      <c r="D471" s="116" t="s">
        <v>1012</v>
      </c>
      <c r="E471" s="116">
        <v>3456963</v>
      </c>
      <c r="F471" s="116">
        <v>127899</v>
      </c>
      <c r="G471" s="116">
        <v>19472</v>
      </c>
      <c r="H471" s="498">
        <v>45000</v>
      </c>
      <c r="I471" s="116" t="s">
        <v>215</v>
      </c>
      <c r="J471" s="116" t="s">
        <v>216</v>
      </c>
    </row>
    <row r="472" spans="1:10" x14ac:dyDescent="0.25">
      <c r="A472" s="116">
        <v>5</v>
      </c>
      <c r="B472" s="116" t="s">
        <v>1008</v>
      </c>
      <c r="C472" s="116" t="s">
        <v>294</v>
      </c>
      <c r="D472" s="116" t="s">
        <v>1013</v>
      </c>
      <c r="E472" s="116">
        <v>3456962</v>
      </c>
      <c r="F472" s="116">
        <v>127897</v>
      </c>
      <c r="G472" s="116">
        <v>19473</v>
      </c>
      <c r="H472" s="498">
        <v>45000</v>
      </c>
      <c r="I472" s="116" t="s">
        <v>215</v>
      </c>
      <c r="J472" s="116" t="s">
        <v>216</v>
      </c>
    </row>
    <row r="473" spans="1:10" x14ac:dyDescent="0.25">
      <c r="A473" s="116">
        <v>6</v>
      </c>
      <c r="B473" s="116" t="s">
        <v>1008</v>
      </c>
      <c r="C473" s="116" t="s">
        <v>294</v>
      </c>
      <c r="D473" s="116" t="s">
        <v>214</v>
      </c>
      <c r="E473" s="116">
        <v>3456961</v>
      </c>
      <c r="F473" s="116">
        <v>127898</v>
      </c>
      <c r="G473" s="116">
        <v>19474</v>
      </c>
      <c r="H473" s="498">
        <v>45000</v>
      </c>
      <c r="I473" s="116" t="s">
        <v>215</v>
      </c>
      <c r="J473" s="116" t="s">
        <v>216</v>
      </c>
    </row>
    <row r="474" spans="1:10" x14ac:dyDescent="0.25">
      <c r="A474" s="116">
        <v>7</v>
      </c>
      <c r="B474" s="116" t="s">
        <v>1008</v>
      </c>
      <c r="C474" s="116" t="s">
        <v>294</v>
      </c>
      <c r="D474" s="116" t="s">
        <v>1014</v>
      </c>
      <c r="E474" s="116">
        <v>3456971</v>
      </c>
      <c r="F474" s="116">
        <v>127927</v>
      </c>
      <c r="G474" s="116">
        <v>19475</v>
      </c>
      <c r="H474" s="498">
        <v>45000</v>
      </c>
      <c r="I474" s="116" t="s">
        <v>1015</v>
      </c>
      <c r="J474" s="116" t="s">
        <v>216</v>
      </c>
    </row>
    <row r="475" spans="1:10" x14ac:dyDescent="0.25">
      <c r="A475" s="116"/>
      <c r="B475" s="116"/>
      <c r="C475" s="116"/>
      <c r="D475" s="116"/>
      <c r="E475" s="116"/>
      <c r="F475" s="116"/>
      <c r="G475" s="116"/>
      <c r="H475" s="499">
        <f>SUM(H468:H474)</f>
        <v>315000</v>
      </c>
      <c r="I475" s="78"/>
      <c r="J475" s="78"/>
    </row>
    <row r="476" spans="1:10" x14ac:dyDescent="0.25">
      <c r="A476" s="116"/>
      <c r="B476" s="116"/>
      <c r="C476" s="116"/>
      <c r="D476" s="116"/>
      <c r="E476" s="116"/>
      <c r="F476" s="116"/>
      <c r="G476" s="116"/>
      <c r="H476" s="498"/>
      <c r="I476" s="116"/>
      <c r="J476" s="116"/>
    </row>
    <row r="477" spans="1:10" x14ac:dyDescent="0.25">
      <c r="A477" s="116">
        <v>1</v>
      </c>
      <c r="B477" s="116" t="s">
        <v>1016</v>
      </c>
      <c r="C477" s="116" t="s">
        <v>294</v>
      </c>
      <c r="D477" s="116" t="s">
        <v>1017</v>
      </c>
      <c r="E477" s="116">
        <v>3456934</v>
      </c>
      <c r="F477" s="116">
        <v>128063</v>
      </c>
      <c r="G477" s="116">
        <v>19476</v>
      </c>
      <c r="H477" s="498">
        <v>45000</v>
      </c>
      <c r="I477" s="116" t="s">
        <v>221</v>
      </c>
      <c r="J477" s="116" t="s">
        <v>216</v>
      </c>
    </row>
    <row r="478" spans="1:10" x14ac:dyDescent="0.25">
      <c r="A478" s="116">
        <v>2</v>
      </c>
      <c r="B478" s="116" t="s">
        <v>1016</v>
      </c>
      <c r="C478" s="116" t="s">
        <v>294</v>
      </c>
      <c r="D478" s="116" t="s">
        <v>1018</v>
      </c>
      <c r="E478" s="116">
        <v>3456978</v>
      </c>
      <c r="F478" s="116">
        <v>128060</v>
      </c>
      <c r="G478" s="116">
        <v>19477</v>
      </c>
      <c r="H478" s="498">
        <v>45000</v>
      </c>
      <c r="I478" s="116" t="s">
        <v>218</v>
      </c>
      <c r="J478" s="116" t="s">
        <v>216</v>
      </c>
    </row>
    <row r="479" spans="1:10" x14ac:dyDescent="0.25">
      <c r="A479" s="116">
        <v>3</v>
      </c>
      <c r="B479" s="116" t="s">
        <v>1016</v>
      </c>
      <c r="C479" s="116" t="s">
        <v>294</v>
      </c>
      <c r="D479" s="116" t="s">
        <v>1019</v>
      </c>
      <c r="E479" s="116">
        <v>3456964</v>
      </c>
      <c r="F479" s="116">
        <v>128059</v>
      </c>
      <c r="G479" s="116">
        <v>19478</v>
      </c>
      <c r="H479" s="498">
        <v>45000</v>
      </c>
      <c r="I479" s="116" t="s">
        <v>669</v>
      </c>
      <c r="J479" s="116" t="s">
        <v>216</v>
      </c>
    </row>
    <row r="480" spans="1:10" x14ac:dyDescent="0.25">
      <c r="A480" s="116">
        <v>4</v>
      </c>
      <c r="B480" s="116" t="s">
        <v>1016</v>
      </c>
      <c r="C480" s="116" t="s">
        <v>294</v>
      </c>
      <c r="D480" s="116" t="s">
        <v>1020</v>
      </c>
      <c r="E480" s="116">
        <v>3456935</v>
      </c>
      <c r="F480" s="116">
        <v>128064</v>
      </c>
      <c r="G480" s="116">
        <v>19479</v>
      </c>
      <c r="H480" s="498">
        <v>45000</v>
      </c>
      <c r="I480" s="116" t="s">
        <v>1021</v>
      </c>
      <c r="J480" s="116" t="s">
        <v>216</v>
      </c>
    </row>
    <row r="481" spans="1:10" x14ac:dyDescent="0.25">
      <c r="A481" s="116">
        <v>5</v>
      </c>
      <c r="B481" s="116" t="s">
        <v>1016</v>
      </c>
      <c r="C481" s="116" t="s">
        <v>294</v>
      </c>
      <c r="D481" s="116" t="s">
        <v>1022</v>
      </c>
      <c r="E481" s="116">
        <v>3456941</v>
      </c>
      <c r="F481" s="116">
        <v>128066</v>
      </c>
      <c r="G481" s="116">
        <v>19480</v>
      </c>
      <c r="H481" s="498">
        <v>45000</v>
      </c>
      <c r="I481" s="116" t="s">
        <v>457</v>
      </c>
      <c r="J481" s="116" t="s">
        <v>216</v>
      </c>
    </row>
    <row r="482" spans="1:10" x14ac:dyDescent="0.25">
      <c r="A482" s="116">
        <v>6</v>
      </c>
      <c r="B482" s="116" t="s">
        <v>1016</v>
      </c>
      <c r="C482" s="116" t="s">
        <v>294</v>
      </c>
      <c r="D482" s="116" t="s">
        <v>217</v>
      </c>
      <c r="E482" s="116">
        <v>3456939</v>
      </c>
      <c r="F482" s="116">
        <v>128061</v>
      </c>
      <c r="G482" s="116">
        <v>19481</v>
      </c>
      <c r="H482" s="498">
        <v>45000</v>
      </c>
      <c r="I482" s="116" t="s">
        <v>1023</v>
      </c>
      <c r="J482" s="116" t="s">
        <v>216</v>
      </c>
    </row>
    <row r="483" spans="1:10" x14ac:dyDescent="0.25">
      <c r="A483" s="116">
        <v>7</v>
      </c>
      <c r="B483" s="116" t="s">
        <v>1016</v>
      </c>
      <c r="C483" s="116" t="s">
        <v>294</v>
      </c>
      <c r="D483" s="116" t="s">
        <v>1024</v>
      </c>
      <c r="E483" s="116">
        <v>3456977</v>
      </c>
      <c r="F483" s="116">
        <v>128067</v>
      </c>
      <c r="G483" s="116">
        <v>19482</v>
      </c>
      <c r="H483" s="498">
        <v>45000</v>
      </c>
      <c r="I483" s="116" t="s">
        <v>257</v>
      </c>
      <c r="J483" s="116" t="s">
        <v>216</v>
      </c>
    </row>
    <row r="484" spans="1:10" x14ac:dyDescent="0.25">
      <c r="A484" s="116">
        <v>8</v>
      </c>
      <c r="B484" s="116" t="s">
        <v>1016</v>
      </c>
      <c r="C484" s="116" t="s">
        <v>294</v>
      </c>
      <c r="D484" s="116" t="s">
        <v>1025</v>
      </c>
      <c r="E484" s="116">
        <v>3456943</v>
      </c>
      <c r="F484" s="116">
        <v>128062</v>
      </c>
      <c r="G484" s="116">
        <v>19483</v>
      </c>
      <c r="H484" s="498">
        <v>45000</v>
      </c>
      <c r="I484" s="116" t="s">
        <v>221</v>
      </c>
      <c r="J484" s="116" t="s">
        <v>216</v>
      </c>
    </row>
    <row r="485" spans="1:10" x14ac:dyDescent="0.25">
      <c r="A485" s="116">
        <v>9</v>
      </c>
      <c r="B485" s="116" t="s">
        <v>1016</v>
      </c>
      <c r="C485" s="116" t="s">
        <v>931</v>
      </c>
      <c r="D485" s="116" t="s">
        <v>1026</v>
      </c>
      <c r="E485" s="116">
        <v>3457036</v>
      </c>
      <c r="F485" s="116">
        <v>128151</v>
      </c>
      <c r="G485" s="116">
        <v>19484</v>
      </c>
      <c r="H485" s="498">
        <v>40000</v>
      </c>
      <c r="I485" s="116" t="s">
        <v>1027</v>
      </c>
      <c r="J485" s="116" t="s">
        <v>1028</v>
      </c>
    </row>
    <row r="486" spans="1:10" x14ac:dyDescent="0.25">
      <c r="A486" s="116"/>
      <c r="B486" s="116"/>
      <c r="C486" s="116"/>
      <c r="D486" s="116"/>
      <c r="E486" s="116"/>
      <c r="F486" s="116"/>
      <c r="G486" s="116"/>
      <c r="H486" s="499">
        <f>SUM(H477:H485)</f>
        <v>400000</v>
      </c>
      <c r="I486" s="124"/>
      <c r="J486" s="78"/>
    </row>
    <row r="489" spans="1:10" s="123" customFormat="1" ht="37.5" customHeight="1" x14ac:dyDescent="0.25">
      <c r="C489" s="580" t="s">
        <v>1029</v>
      </c>
      <c r="D489" s="580"/>
      <c r="E489" s="580"/>
      <c r="F489" s="580"/>
      <c r="H489" s="501">
        <f>SUM(H486,H475,H466,H451,H408,H360,H307,H266+H211+H161+H140+H112+H74+H54+H40+H29+H19)</f>
        <v>16455000</v>
      </c>
    </row>
  </sheetData>
  <mergeCells count="2">
    <mergeCell ref="A1:J1"/>
    <mergeCell ref="C489:F489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371"/>
  <sheetViews>
    <sheetView topLeftCell="A300" workbookViewId="0">
      <selection activeCell="B311" sqref="B311"/>
    </sheetView>
  </sheetViews>
  <sheetFormatPr defaultRowHeight="15" x14ac:dyDescent="0.25"/>
  <cols>
    <col min="2" max="2" width="17.7109375" bestFit="1" customWidth="1"/>
    <col min="3" max="3" width="17" bestFit="1" customWidth="1"/>
  </cols>
  <sheetData>
    <row r="3" spans="1:3" x14ac:dyDescent="0.25">
      <c r="A3" s="295" t="s">
        <v>10</v>
      </c>
      <c r="B3" s="295" t="s">
        <v>195</v>
      </c>
      <c r="C3" t="s">
        <v>1626</v>
      </c>
    </row>
    <row r="4" spans="1:3" x14ac:dyDescent="0.25">
      <c r="A4" t="s">
        <v>1622</v>
      </c>
      <c r="B4" t="s">
        <v>947</v>
      </c>
      <c r="C4" s="297">
        <v>40000</v>
      </c>
    </row>
    <row r="5" spans="1:3" x14ac:dyDescent="0.25">
      <c r="B5" t="s">
        <v>950</v>
      </c>
      <c r="C5" s="297">
        <v>40000</v>
      </c>
    </row>
    <row r="6" spans="1:3" x14ac:dyDescent="0.25">
      <c r="B6" t="s">
        <v>939</v>
      </c>
      <c r="C6" s="297">
        <v>40000</v>
      </c>
    </row>
    <row r="7" spans="1:3" x14ac:dyDescent="0.25">
      <c r="B7" t="s">
        <v>837</v>
      </c>
      <c r="C7" s="297">
        <v>40000</v>
      </c>
    </row>
    <row r="8" spans="1:3" x14ac:dyDescent="0.25">
      <c r="A8" t="s">
        <v>1629</v>
      </c>
      <c r="C8" s="297">
        <v>160000</v>
      </c>
    </row>
    <row r="9" spans="1:3" x14ac:dyDescent="0.25">
      <c r="A9" t="s">
        <v>15</v>
      </c>
      <c r="B9" t="s">
        <v>542</v>
      </c>
      <c r="C9" s="297">
        <v>33000</v>
      </c>
    </row>
    <row r="10" spans="1:3" x14ac:dyDescent="0.25">
      <c r="B10" t="s">
        <v>438</v>
      </c>
      <c r="C10" s="297">
        <v>33000</v>
      </c>
    </row>
    <row r="11" spans="1:3" x14ac:dyDescent="0.25">
      <c r="B11" t="s">
        <v>433</v>
      </c>
      <c r="C11" s="297">
        <v>33000</v>
      </c>
    </row>
    <row r="12" spans="1:3" x14ac:dyDescent="0.25">
      <c r="B12" t="s">
        <v>403</v>
      </c>
      <c r="C12" s="297">
        <v>33000</v>
      </c>
    </row>
    <row r="13" spans="1:3" x14ac:dyDescent="0.25">
      <c r="B13" t="s">
        <v>831</v>
      </c>
      <c r="C13" s="297">
        <v>33000</v>
      </c>
    </row>
    <row r="14" spans="1:3" x14ac:dyDescent="0.25">
      <c r="B14" t="s">
        <v>552</v>
      </c>
      <c r="C14" s="297">
        <v>33000</v>
      </c>
    </row>
    <row r="15" spans="1:3" x14ac:dyDescent="0.25">
      <c r="B15" t="s">
        <v>451</v>
      </c>
      <c r="C15" s="297">
        <v>33000</v>
      </c>
    </row>
    <row r="16" spans="1:3" x14ac:dyDescent="0.25">
      <c r="B16" t="s">
        <v>205</v>
      </c>
      <c r="C16" s="297">
        <v>45000</v>
      </c>
    </row>
    <row r="17" spans="1:3" x14ac:dyDescent="0.25">
      <c r="B17" t="s">
        <v>202</v>
      </c>
      <c r="C17" s="297">
        <v>45000</v>
      </c>
    </row>
    <row r="18" spans="1:3" x14ac:dyDescent="0.25">
      <c r="B18" t="s">
        <v>606</v>
      </c>
      <c r="C18" s="297">
        <v>33000</v>
      </c>
    </row>
    <row r="19" spans="1:3" x14ac:dyDescent="0.25">
      <c r="B19" t="s">
        <v>829</v>
      </c>
      <c r="C19" s="297">
        <v>33000</v>
      </c>
    </row>
    <row r="20" spans="1:3" x14ac:dyDescent="0.25">
      <c r="B20" t="s">
        <v>695</v>
      </c>
      <c r="C20" s="297">
        <v>66000</v>
      </c>
    </row>
    <row r="21" spans="1:3" x14ac:dyDescent="0.25">
      <c r="B21" t="s">
        <v>654</v>
      </c>
      <c r="C21" s="297">
        <v>33000</v>
      </c>
    </row>
    <row r="22" spans="1:3" x14ac:dyDescent="0.25">
      <c r="B22" t="s">
        <v>817</v>
      </c>
      <c r="C22" s="297">
        <v>33000</v>
      </c>
    </row>
    <row r="23" spans="1:3" x14ac:dyDescent="0.25">
      <c r="B23" t="s">
        <v>440</v>
      </c>
      <c r="C23" s="297">
        <v>33000</v>
      </c>
    </row>
    <row r="24" spans="1:3" x14ac:dyDescent="0.25">
      <c r="B24" t="s">
        <v>390</v>
      </c>
      <c r="C24" s="297">
        <v>33000</v>
      </c>
    </row>
    <row r="25" spans="1:3" x14ac:dyDescent="0.25">
      <c r="B25" t="s">
        <v>467</v>
      </c>
      <c r="C25" s="297">
        <v>33000</v>
      </c>
    </row>
    <row r="26" spans="1:3" x14ac:dyDescent="0.25">
      <c r="B26" t="s">
        <v>509</v>
      </c>
      <c r="C26" s="297">
        <v>66000</v>
      </c>
    </row>
    <row r="27" spans="1:3" x14ac:dyDescent="0.25">
      <c r="B27" t="s">
        <v>687</v>
      </c>
      <c r="C27" s="297">
        <v>33000</v>
      </c>
    </row>
    <row r="28" spans="1:3" x14ac:dyDescent="0.25">
      <c r="A28" t="s">
        <v>1630</v>
      </c>
      <c r="C28" s="297">
        <v>717000</v>
      </c>
    </row>
    <row r="29" spans="1:3" x14ac:dyDescent="0.25">
      <c r="A29" t="s">
        <v>1034</v>
      </c>
      <c r="B29" t="s">
        <v>642</v>
      </c>
      <c r="C29" s="297">
        <v>40000</v>
      </c>
    </row>
    <row r="30" spans="1:3" x14ac:dyDescent="0.25">
      <c r="B30" t="s">
        <v>542</v>
      </c>
      <c r="C30" s="297">
        <v>33000</v>
      </c>
    </row>
    <row r="31" spans="1:3" x14ac:dyDescent="0.25">
      <c r="B31" t="s">
        <v>287</v>
      </c>
      <c r="C31" s="297">
        <v>45000</v>
      </c>
    </row>
    <row r="32" spans="1:3" x14ac:dyDescent="0.25">
      <c r="B32" t="s">
        <v>272</v>
      </c>
      <c r="C32" s="297">
        <v>45000</v>
      </c>
    </row>
    <row r="33" spans="1:3" x14ac:dyDescent="0.25">
      <c r="B33" t="s">
        <v>381</v>
      </c>
      <c r="C33" s="297">
        <v>45000</v>
      </c>
    </row>
    <row r="34" spans="1:3" x14ac:dyDescent="0.25">
      <c r="B34" t="s">
        <v>459</v>
      </c>
      <c r="C34" s="297">
        <v>45000</v>
      </c>
    </row>
    <row r="35" spans="1:3" x14ac:dyDescent="0.25">
      <c r="B35" t="s">
        <v>265</v>
      </c>
      <c r="C35" s="297">
        <v>45000</v>
      </c>
    </row>
    <row r="36" spans="1:3" x14ac:dyDescent="0.25">
      <c r="B36" t="s">
        <v>383</v>
      </c>
      <c r="C36" s="297">
        <v>45000</v>
      </c>
    </row>
    <row r="37" spans="1:3" x14ac:dyDescent="0.25">
      <c r="B37" t="s">
        <v>606</v>
      </c>
      <c r="C37" s="297">
        <v>33000</v>
      </c>
    </row>
    <row r="38" spans="1:3" x14ac:dyDescent="0.25">
      <c r="B38" t="s">
        <v>238</v>
      </c>
      <c r="C38" s="297">
        <v>33000</v>
      </c>
    </row>
    <row r="39" spans="1:3" x14ac:dyDescent="0.25">
      <c r="B39" t="s">
        <v>519</v>
      </c>
      <c r="C39" s="297">
        <v>40000</v>
      </c>
    </row>
    <row r="40" spans="1:3" x14ac:dyDescent="0.25">
      <c r="B40" t="s">
        <v>611</v>
      </c>
      <c r="C40" s="297">
        <v>80000</v>
      </c>
    </row>
    <row r="41" spans="1:3" x14ac:dyDescent="0.25">
      <c r="B41" t="s">
        <v>845</v>
      </c>
      <c r="C41" s="297">
        <v>33000</v>
      </c>
    </row>
    <row r="42" spans="1:3" x14ac:dyDescent="0.25">
      <c r="A42" t="s">
        <v>1631</v>
      </c>
      <c r="C42" s="297">
        <v>562000</v>
      </c>
    </row>
    <row r="43" spans="1:3" x14ac:dyDescent="0.25">
      <c r="A43" t="s">
        <v>1619</v>
      </c>
      <c r="B43" t="s">
        <v>432</v>
      </c>
      <c r="C43" s="297">
        <v>45000</v>
      </c>
    </row>
    <row r="44" spans="1:3" x14ac:dyDescent="0.25">
      <c r="B44" t="s">
        <v>366</v>
      </c>
      <c r="C44" s="297">
        <v>45000</v>
      </c>
    </row>
    <row r="45" spans="1:3" x14ac:dyDescent="0.25">
      <c r="A45" t="s">
        <v>1632</v>
      </c>
      <c r="C45" s="297">
        <v>90000</v>
      </c>
    </row>
    <row r="46" spans="1:3" x14ac:dyDescent="0.25">
      <c r="A46" t="s">
        <v>731</v>
      </c>
      <c r="B46" t="s">
        <v>787</v>
      </c>
      <c r="C46" s="297">
        <v>45000</v>
      </c>
    </row>
    <row r="47" spans="1:3" x14ac:dyDescent="0.25">
      <c r="B47" t="s">
        <v>357</v>
      </c>
      <c r="C47" s="297">
        <v>40000</v>
      </c>
    </row>
    <row r="48" spans="1:3" x14ac:dyDescent="0.25">
      <c r="B48" t="s">
        <v>291</v>
      </c>
      <c r="C48" s="297">
        <v>40000</v>
      </c>
    </row>
    <row r="49" spans="2:3" x14ac:dyDescent="0.25">
      <c r="B49" t="s">
        <v>856</v>
      </c>
      <c r="C49" s="297">
        <v>40000</v>
      </c>
    </row>
    <row r="50" spans="2:3" x14ac:dyDescent="0.25">
      <c r="B50" t="s">
        <v>863</v>
      </c>
      <c r="C50" s="297">
        <v>40000</v>
      </c>
    </row>
    <row r="51" spans="2:3" x14ac:dyDescent="0.25">
      <c r="B51" t="s">
        <v>788</v>
      </c>
      <c r="C51" s="297">
        <v>40000</v>
      </c>
    </row>
    <row r="52" spans="2:3" x14ac:dyDescent="0.25">
      <c r="B52" t="s">
        <v>704</v>
      </c>
      <c r="C52" s="297">
        <v>45000</v>
      </c>
    </row>
    <row r="53" spans="2:3" x14ac:dyDescent="0.25">
      <c r="B53" t="s">
        <v>725</v>
      </c>
      <c r="C53" s="297">
        <v>45000</v>
      </c>
    </row>
    <row r="54" spans="2:3" x14ac:dyDescent="0.25">
      <c r="B54" t="s">
        <v>706</v>
      </c>
      <c r="C54" s="297">
        <v>40000</v>
      </c>
    </row>
    <row r="55" spans="2:3" x14ac:dyDescent="0.25">
      <c r="B55" t="s">
        <v>1001</v>
      </c>
      <c r="C55" s="297">
        <v>33000</v>
      </c>
    </row>
    <row r="56" spans="2:3" x14ac:dyDescent="0.25">
      <c r="B56" t="s">
        <v>778</v>
      </c>
      <c r="C56" s="297">
        <v>40000</v>
      </c>
    </row>
    <row r="57" spans="2:3" x14ac:dyDescent="0.25">
      <c r="B57" t="s">
        <v>852</v>
      </c>
      <c r="C57" s="297">
        <v>40000</v>
      </c>
    </row>
    <row r="58" spans="2:3" x14ac:dyDescent="0.25">
      <c r="B58" t="s">
        <v>1000</v>
      </c>
      <c r="C58" s="297">
        <v>33000</v>
      </c>
    </row>
    <row r="59" spans="2:3" x14ac:dyDescent="0.25">
      <c r="B59" t="s">
        <v>710</v>
      </c>
      <c r="C59" s="297">
        <v>40000</v>
      </c>
    </row>
    <row r="60" spans="2:3" x14ac:dyDescent="0.25">
      <c r="B60" t="s">
        <v>718</v>
      </c>
      <c r="C60" s="297">
        <v>40000</v>
      </c>
    </row>
    <row r="61" spans="2:3" x14ac:dyDescent="0.25">
      <c r="B61" t="s">
        <v>730</v>
      </c>
      <c r="C61" s="297">
        <v>40000</v>
      </c>
    </row>
    <row r="62" spans="2:3" x14ac:dyDescent="0.25">
      <c r="B62" t="s">
        <v>269</v>
      </c>
      <c r="C62" s="297">
        <v>40000</v>
      </c>
    </row>
    <row r="63" spans="2:3" x14ac:dyDescent="0.25">
      <c r="B63" t="s">
        <v>785</v>
      </c>
      <c r="C63" s="297">
        <v>45000</v>
      </c>
    </row>
    <row r="64" spans="2:3" x14ac:dyDescent="0.25">
      <c r="B64" t="s">
        <v>399</v>
      </c>
      <c r="C64" s="297">
        <v>45000</v>
      </c>
    </row>
    <row r="65" spans="1:3" x14ac:dyDescent="0.25">
      <c r="B65" t="s">
        <v>699</v>
      </c>
      <c r="C65" s="297">
        <v>40000</v>
      </c>
    </row>
    <row r="66" spans="1:3" x14ac:dyDescent="0.25">
      <c r="B66" t="s">
        <v>786</v>
      </c>
      <c r="C66" s="297">
        <v>45000</v>
      </c>
    </row>
    <row r="67" spans="1:3" x14ac:dyDescent="0.25">
      <c r="B67" t="s">
        <v>720</v>
      </c>
      <c r="C67" s="297">
        <v>40000</v>
      </c>
    </row>
    <row r="68" spans="1:3" x14ac:dyDescent="0.25">
      <c r="B68" t="s">
        <v>854</v>
      </c>
      <c r="C68" s="297">
        <v>40000</v>
      </c>
    </row>
    <row r="69" spans="1:3" x14ac:dyDescent="0.25">
      <c r="B69" t="s">
        <v>722</v>
      </c>
      <c r="C69" s="297">
        <v>40000</v>
      </c>
    </row>
    <row r="70" spans="1:3" x14ac:dyDescent="0.25">
      <c r="B70" t="s">
        <v>777</v>
      </c>
      <c r="C70" s="297">
        <v>40000</v>
      </c>
    </row>
    <row r="71" spans="1:3" x14ac:dyDescent="0.25">
      <c r="B71" t="s">
        <v>803</v>
      </c>
      <c r="C71" s="297">
        <v>45000</v>
      </c>
    </row>
    <row r="72" spans="1:3" x14ac:dyDescent="0.25">
      <c r="B72" t="s">
        <v>858</v>
      </c>
      <c r="C72" s="297">
        <v>45000</v>
      </c>
    </row>
    <row r="73" spans="1:3" x14ac:dyDescent="0.25">
      <c r="B73" t="s">
        <v>871</v>
      </c>
      <c r="C73" s="297">
        <v>40000</v>
      </c>
    </row>
    <row r="74" spans="1:3" x14ac:dyDescent="0.25">
      <c r="A74" t="s">
        <v>1633</v>
      </c>
      <c r="C74" s="297">
        <v>1146000</v>
      </c>
    </row>
    <row r="75" spans="1:3" x14ac:dyDescent="0.25">
      <c r="A75" t="s">
        <v>1623</v>
      </c>
      <c r="B75" t="s">
        <v>952</v>
      </c>
      <c r="C75" s="297">
        <v>40000</v>
      </c>
    </row>
    <row r="76" spans="1:3" x14ac:dyDescent="0.25">
      <c r="A76" t="s">
        <v>1634</v>
      </c>
      <c r="C76" s="297">
        <v>40000</v>
      </c>
    </row>
    <row r="77" spans="1:3" x14ac:dyDescent="0.25">
      <c r="A77" t="s">
        <v>1615</v>
      </c>
      <c r="B77" t="s">
        <v>527</v>
      </c>
      <c r="C77" s="297">
        <v>33000</v>
      </c>
    </row>
    <row r="78" spans="1:3" x14ac:dyDescent="0.25">
      <c r="B78" t="s">
        <v>309</v>
      </c>
      <c r="C78" s="297">
        <v>33000</v>
      </c>
    </row>
    <row r="79" spans="1:3" x14ac:dyDescent="0.25">
      <c r="B79" t="s">
        <v>957</v>
      </c>
      <c r="C79" s="297">
        <v>40000</v>
      </c>
    </row>
    <row r="80" spans="1:3" x14ac:dyDescent="0.25">
      <c r="B80" t="s">
        <v>279</v>
      </c>
      <c r="C80" s="297">
        <v>45000</v>
      </c>
    </row>
    <row r="81" spans="1:3" x14ac:dyDescent="0.25">
      <c r="A81" t="s">
        <v>1635</v>
      </c>
      <c r="C81" s="297">
        <v>151000</v>
      </c>
    </row>
    <row r="82" spans="1:3" x14ac:dyDescent="0.25">
      <c r="A82" t="s">
        <v>1621</v>
      </c>
      <c r="B82" t="s">
        <v>867</v>
      </c>
      <c r="C82" s="297">
        <v>50000</v>
      </c>
    </row>
    <row r="83" spans="1:3" x14ac:dyDescent="0.25">
      <c r="B83" t="s">
        <v>823</v>
      </c>
      <c r="C83" s="297">
        <v>50000</v>
      </c>
    </row>
    <row r="84" spans="1:3" x14ac:dyDescent="0.25">
      <c r="B84" t="s">
        <v>868</v>
      </c>
      <c r="C84" s="297">
        <v>50000</v>
      </c>
    </row>
    <row r="85" spans="1:3" x14ac:dyDescent="0.25">
      <c r="B85" t="s">
        <v>865</v>
      </c>
      <c r="C85" s="297">
        <v>50000</v>
      </c>
    </row>
    <row r="86" spans="1:3" x14ac:dyDescent="0.25">
      <c r="B86" t="s">
        <v>872</v>
      </c>
      <c r="C86" s="297">
        <v>50000</v>
      </c>
    </row>
    <row r="87" spans="1:3" x14ac:dyDescent="0.25">
      <c r="B87" t="s">
        <v>870</v>
      </c>
      <c r="C87" s="297">
        <v>50000</v>
      </c>
    </row>
    <row r="88" spans="1:3" x14ac:dyDescent="0.25">
      <c r="B88" t="s">
        <v>981</v>
      </c>
      <c r="C88" s="297">
        <v>50000</v>
      </c>
    </row>
    <row r="89" spans="1:3" x14ac:dyDescent="0.25">
      <c r="B89" t="s">
        <v>859</v>
      </c>
      <c r="C89" s="297">
        <v>50000</v>
      </c>
    </row>
    <row r="90" spans="1:3" x14ac:dyDescent="0.25">
      <c r="B90" t="s">
        <v>869</v>
      </c>
      <c r="C90" s="297">
        <v>50000</v>
      </c>
    </row>
    <row r="91" spans="1:3" x14ac:dyDescent="0.25">
      <c r="B91" t="s">
        <v>734</v>
      </c>
      <c r="C91" s="297">
        <v>50000</v>
      </c>
    </row>
    <row r="92" spans="1:3" x14ac:dyDescent="0.25">
      <c r="A92" t="s">
        <v>1636</v>
      </c>
      <c r="C92" s="297">
        <v>500000</v>
      </c>
    </row>
    <row r="93" spans="1:3" x14ac:dyDescent="0.25">
      <c r="A93" t="s">
        <v>1158</v>
      </c>
      <c r="B93" t="s">
        <v>462</v>
      </c>
      <c r="C93" s="297">
        <v>40000</v>
      </c>
    </row>
    <row r="94" spans="1:3" x14ac:dyDescent="0.25">
      <c r="B94" t="s">
        <v>728</v>
      </c>
      <c r="C94" s="297">
        <v>40000</v>
      </c>
    </row>
    <row r="95" spans="1:3" x14ac:dyDescent="0.25">
      <c r="B95" t="s">
        <v>673</v>
      </c>
      <c r="C95" s="297">
        <v>40000</v>
      </c>
    </row>
    <row r="96" spans="1:3" x14ac:dyDescent="0.25">
      <c r="A96" t="s">
        <v>1637</v>
      </c>
      <c r="C96" s="297">
        <v>120000</v>
      </c>
    </row>
    <row r="97" spans="1:3" x14ac:dyDescent="0.25">
      <c r="A97" t="s">
        <v>25</v>
      </c>
      <c r="B97" t="s">
        <v>514</v>
      </c>
      <c r="C97" s="297">
        <v>40000</v>
      </c>
    </row>
    <row r="98" spans="1:3" x14ac:dyDescent="0.25">
      <c r="B98" t="s">
        <v>569</v>
      </c>
      <c r="C98" s="297">
        <v>45000</v>
      </c>
    </row>
    <row r="99" spans="1:3" x14ac:dyDescent="0.25">
      <c r="B99" t="s">
        <v>671</v>
      </c>
      <c r="C99" s="297">
        <v>40000</v>
      </c>
    </row>
    <row r="100" spans="1:3" x14ac:dyDescent="0.25">
      <c r="B100" t="s">
        <v>670</v>
      </c>
      <c r="C100" s="297">
        <v>40000</v>
      </c>
    </row>
    <row r="101" spans="1:3" x14ac:dyDescent="0.25">
      <c r="B101" t="s">
        <v>414</v>
      </c>
      <c r="C101" s="297">
        <v>40000</v>
      </c>
    </row>
    <row r="102" spans="1:3" x14ac:dyDescent="0.25">
      <c r="B102" t="s">
        <v>413</v>
      </c>
      <c r="C102" s="297">
        <v>45000</v>
      </c>
    </row>
    <row r="103" spans="1:3" x14ac:dyDescent="0.25">
      <c r="B103" t="s">
        <v>587</v>
      </c>
      <c r="C103" s="297">
        <v>45000</v>
      </c>
    </row>
    <row r="104" spans="1:3" x14ac:dyDescent="0.25">
      <c r="B104" t="s">
        <v>269</v>
      </c>
      <c r="C104" s="297">
        <v>40000</v>
      </c>
    </row>
    <row r="105" spans="1:3" x14ac:dyDescent="0.25">
      <c r="B105" t="s">
        <v>406</v>
      </c>
      <c r="C105" s="297">
        <v>40000</v>
      </c>
    </row>
    <row r="106" spans="1:3" x14ac:dyDescent="0.25">
      <c r="B106" t="s">
        <v>1019</v>
      </c>
      <c r="C106" s="297">
        <v>45000</v>
      </c>
    </row>
    <row r="107" spans="1:3" x14ac:dyDescent="0.25">
      <c r="B107" t="s">
        <v>576</v>
      </c>
      <c r="C107" s="297">
        <v>40000</v>
      </c>
    </row>
    <row r="108" spans="1:3" x14ac:dyDescent="0.25">
      <c r="B108" t="s">
        <v>1012</v>
      </c>
      <c r="C108" s="297">
        <v>45000</v>
      </c>
    </row>
    <row r="109" spans="1:3" x14ac:dyDescent="0.25">
      <c r="B109" t="s">
        <v>713</v>
      </c>
      <c r="C109" s="297">
        <v>40000</v>
      </c>
    </row>
    <row r="110" spans="1:3" x14ac:dyDescent="0.25">
      <c r="B110" t="s">
        <v>416</v>
      </c>
      <c r="C110" s="297">
        <v>40000</v>
      </c>
    </row>
    <row r="111" spans="1:3" x14ac:dyDescent="0.25">
      <c r="B111" t="s">
        <v>410</v>
      </c>
      <c r="C111" s="297">
        <v>40000</v>
      </c>
    </row>
    <row r="112" spans="1:3" x14ac:dyDescent="0.25">
      <c r="B112" t="s">
        <v>834</v>
      </c>
      <c r="C112" s="297">
        <v>45000</v>
      </c>
    </row>
    <row r="113" spans="1:3" x14ac:dyDescent="0.25">
      <c r="B113" t="s">
        <v>422</v>
      </c>
      <c r="C113" s="297">
        <v>90000</v>
      </c>
    </row>
    <row r="114" spans="1:3" x14ac:dyDescent="0.25">
      <c r="B114" t="s">
        <v>425</v>
      </c>
      <c r="C114" s="297">
        <v>45000</v>
      </c>
    </row>
    <row r="115" spans="1:3" x14ac:dyDescent="0.25">
      <c r="B115" t="s">
        <v>672</v>
      </c>
      <c r="C115" s="297">
        <v>40000</v>
      </c>
    </row>
    <row r="116" spans="1:3" x14ac:dyDescent="0.25">
      <c r="B116" t="s">
        <v>830</v>
      </c>
      <c r="C116" s="297">
        <v>45000</v>
      </c>
    </row>
    <row r="117" spans="1:3" x14ac:dyDescent="0.25">
      <c r="B117" t="s">
        <v>418</v>
      </c>
      <c r="C117" s="297">
        <v>45000</v>
      </c>
    </row>
    <row r="118" spans="1:3" x14ac:dyDescent="0.25">
      <c r="B118" t="s">
        <v>415</v>
      </c>
      <c r="C118" s="297">
        <v>45000</v>
      </c>
    </row>
    <row r="119" spans="1:3" x14ac:dyDescent="0.25">
      <c r="B119" t="s">
        <v>833</v>
      </c>
      <c r="C119" s="297">
        <v>45000</v>
      </c>
    </row>
    <row r="120" spans="1:3" x14ac:dyDescent="0.25">
      <c r="B120" t="s">
        <v>24</v>
      </c>
      <c r="C120" s="297">
        <v>40000</v>
      </c>
    </row>
    <row r="121" spans="1:3" x14ac:dyDescent="0.25">
      <c r="B121" t="s">
        <v>417</v>
      </c>
      <c r="C121" s="297">
        <v>40000</v>
      </c>
    </row>
    <row r="122" spans="1:3" x14ac:dyDescent="0.25">
      <c r="B122" t="s">
        <v>832</v>
      </c>
      <c r="C122" s="297">
        <v>45000</v>
      </c>
    </row>
    <row r="123" spans="1:3" x14ac:dyDescent="0.25">
      <c r="B123" t="s">
        <v>571</v>
      </c>
      <c r="C123" s="297">
        <v>45000</v>
      </c>
    </row>
    <row r="124" spans="1:3" x14ac:dyDescent="0.25">
      <c r="B124" t="s">
        <v>1013</v>
      </c>
      <c r="C124" s="297">
        <v>45000</v>
      </c>
    </row>
    <row r="125" spans="1:3" x14ac:dyDescent="0.25">
      <c r="B125" t="s">
        <v>314</v>
      </c>
      <c r="C125" s="297">
        <v>40000</v>
      </c>
    </row>
    <row r="126" spans="1:3" x14ac:dyDescent="0.25">
      <c r="B126" t="s">
        <v>214</v>
      </c>
      <c r="C126" s="297">
        <v>90000</v>
      </c>
    </row>
    <row r="127" spans="1:3" x14ac:dyDescent="0.25">
      <c r="A127" t="s">
        <v>1638</v>
      </c>
      <c r="C127" s="297">
        <v>1370000</v>
      </c>
    </row>
    <row r="128" spans="1:3" x14ac:dyDescent="0.25">
      <c r="A128" t="s">
        <v>1036</v>
      </c>
      <c r="B128" t="s">
        <v>642</v>
      </c>
      <c r="C128" s="297">
        <v>40000</v>
      </c>
    </row>
    <row r="129" spans="1:3" x14ac:dyDescent="0.25">
      <c r="B129" t="s">
        <v>896</v>
      </c>
      <c r="C129" s="297">
        <v>33000</v>
      </c>
    </row>
    <row r="130" spans="1:3" x14ac:dyDescent="0.25">
      <c r="B130" t="s">
        <v>283</v>
      </c>
      <c r="C130" s="297">
        <v>45000</v>
      </c>
    </row>
    <row r="131" spans="1:3" x14ac:dyDescent="0.25">
      <c r="B131" t="s">
        <v>299</v>
      </c>
      <c r="C131" s="297">
        <v>45000</v>
      </c>
    </row>
    <row r="132" spans="1:3" x14ac:dyDescent="0.25">
      <c r="B132" t="s">
        <v>307</v>
      </c>
      <c r="C132" s="297">
        <v>40000</v>
      </c>
    </row>
    <row r="133" spans="1:3" x14ac:dyDescent="0.25">
      <c r="A133" t="s">
        <v>1639</v>
      </c>
      <c r="C133" s="297">
        <v>203000</v>
      </c>
    </row>
    <row r="134" spans="1:3" x14ac:dyDescent="0.25">
      <c r="A134" t="s">
        <v>1051</v>
      </c>
      <c r="B134" t="s">
        <v>547</v>
      </c>
      <c r="C134" s="297">
        <v>40000</v>
      </c>
    </row>
    <row r="135" spans="1:3" x14ac:dyDescent="0.25">
      <c r="B135" t="s">
        <v>537</v>
      </c>
      <c r="C135" s="297">
        <v>33000</v>
      </c>
    </row>
    <row r="136" spans="1:3" x14ac:dyDescent="0.25">
      <c r="B136" t="s">
        <v>533</v>
      </c>
      <c r="C136" s="297">
        <v>80000</v>
      </c>
    </row>
    <row r="137" spans="1:3" x14ac:dyDescent="0.25">
      <c r="B137" t="s">
        <v>536</v>
      </c>
      <c r="C137" s="297">
        <v>33000</v>
      </c>
    </row>
    <row r="138" spans="1:3" x14ac:dyDescent="0.25">
      <c r="B138" t="s">
        <v>667</v>
      </c>
      <c r="C138" s="297">
        <v>40000</v>
      </c>
    </row>
    <row r="139" spans="1:3" x14ac:dyDescent="0.25">
      <c r="B139" t="s">
        <v>538</v>
      </c>
      <c r="C139" s="297">
        <v>40000</v>
      </c>
    </row>
    <row r="140" spans="1:3" x14ac:dyDescent="0.25">
      <c r="B140" t="s">
        <v>535</v>
      </c>
      <c r="C140" s="297">
        <v>66000</v>
      </c>
    </row>
    <row r="141" spans="1:3" x14ac:dyDescent="0.25">
      <c r="B141" t="s">
        <v>588</v>
      </c>
      <c r="C141" s="297">
        <v>40000</v>
      </c>
    </row>
    <row r="142" spans="1:3" x14ac:dyDescent="0.25">
      <c r="B142" t="s">
        <v>530</v>
      </c>
      <c r="C142" s="297">
        <v>33000</v>
      </c>
    </row>
    <row r="143" spans="1:3" x14ac:dyDescent="0.25">
      <c r="B143" t="s">
        <v>549</v>
      </c>
      <c r="C143" s="297">
        <v>40000</v>
      </c>
    </row>
    <row r="144" spans="1:3" x14ac:dyDescent="0.25">
      <c r="B144" t="s">
        <v>558</v>
      </c>
      <c r="C144" s="297">
        <v>40000</v>
      </c>
    </row>
    <row r="145" spans="1:3" x14ac:dyDescent="0.25">
      <c r="B145" t="s">
        <v>553</v>
      </c>
      <c r="C145" s="297">
        <v>40000</v>
      </c>
    </row>
    <row r="146" spans="1:3" x14ac:dyDescent="0.25">
      <c r="B146" t="s">
        <v>557</v>
      </c>
      <c r="C146" s="297">
        <v>40000</v>
      </c>
    </row>
    <row r="147" spans="1:3" x14ac:dyDescent="0.25">
      <c r="B147" t="s">
        <v>554</v>
      </c>
      <c r="C147" s="297">
        <v>40000</v>
      </c>
    </row>
    <row r="148" spans="1:3" x14ac:dyDescent="0.25">
      <c r="B148" t="s">
        <v>660</v>
      </c>
      <c r="C148" s="297">
        <v>40000</v>
      </c>
    </row>
    <row r="149" spans="1:3" x14ac:dyDescent="0.25">
      <c r="B149" t="s">
        <v>551</v>
      </c>
      <c r="C149" s="297">
        <v>40000</v>
      </c>
    </row>
    <row r="150" spans="1:3" x14ac:dyDescent="0.25">
      <c r="B150" t="s">
        <v>659</v>
      </c>
      <c r="C150" s="297">
        <v>40000</v>
      </c>
    </row>
    <row r="151" spans="1:3" x14ac:dyDescent="0.25">
      <c r="B151" t="s">
        <v>210</v>
      </c>
      <c r="C151" s="297">
        <v>33000</v>
      </c>
    </row>
    <row r="152" spans="1:3" x14ac:dyDescent="0.25">
      <c r="B152" t="s">
        <v>665</v>
      </c>
      <c r="C152" s="297">
        <v>40000</v>
      </c>
    </row>
    <row r="153" spans="1:3" x14ac:dyDescent="0.25">
      <c r="A153" t="s">
        <v>1640</v>
      </c>
      <c r="C153" s="297">
        <v>798000</v>
      </c>
    </row>
    <row r="154" spans="1:3" x14ac:dyDescent="0.25">
      <c r="A154" t="s">
        <v>1624</v>
      </c>
      <c r="B154" t="s">
        <v>302</v>
      </c>
      <c r="C154" s="297">
        <v>45000</v>
      </c>
    </row>
    <row r="155" spans="1:3" x14ac:dyDescent="0.25">
      <c r="B155" t="s">
        <v>217</v>
      </c>
      <c r="C155" s="297">
        <v>45000</v>
      </c>
    </row>
    <row r="156" spans="1:3" x14ac:dyDescent="0.25">
      <c r="B156" t="s">
        <v>1014</v>
      </c>
      <c r="C156" s="297">
        <v>45000</v>
      </c>
    </row>
    <row r="157" spans="1:3" x14ac:dyDescent="0.25">
      <c r="A157" t="s">
        <v>1641</v>
      </c>
      <c r="C157" s="297">
        <v>135000</v>
      </c>
    </row>
    <row r="158" spans="1:3" x14ac:dyDescent="0.25">
      <c r="A158" t="s">
        <v>1614</v>
      </c>
      <c r="B158" t="s">
        <v>937</v>
      </c>
      <c r="C158" s="297">
        <v>40000</v>
      </c>
    </row>
    <row r="159" spans="1:3" x14ac:dyDescent="0.25">
      <c r="B159" t="s">
        <v>1024</v>
      </c>
      <c r="C159" s="297">
        <v>45000</v>
      </c>
    </row>
    <row r="160" spans="1:3" x14ac:dyDescent="0.25">
      <c r="B160" t="s">
        <v>942</v>
      </c>
      <c r="C160" s="297">
        <v>40000</v>
      </c>
    </row>
    <row r="161" spans="1:3" x14ac:dyDescent="0.25">
      <c r="B161" t="s">
        <v>256</v>
      </c>
      <c r="C161" s="297">
        <v>33000</v>
      </c>
    </row>
    <row r="162" spans="1:3" x14ac:dyDescent="0.25">
      <c r="A162" t="s">
        <v>1642</v>
      </c>
      <c r="C162" s="297">
        <v>158000</v>
      </c>
    </row>
    <row r="163" spans="1:3" x14ac:dyDescent="0.25">
      <c r="A163" t="s">
        <v>1059</v>
      </c>
      <c r="B163" t="s">
        <v>207</v>
      </c>
      <c r="C163" s="297">
        <v>45000</v>
      </c>
    </row>
    <row r="164" spans="1:3" x14ac:dyDescent="0.25">
      <c r="B164" t="s">
        <v>454</v>
      </c>
      <c r="C164" s="297">
        <v>33000</v>
      </c>
    </row>
    <row r="165" spans="1:3" x14ac:dyDescent="0.25">
      <c r="A165" t="s">
        <v>1643</v>
      </c>
      <c r="C165" s="297">
        <v>78000</v>
      </c>
    </row>
    <row r="166" spans="1:3" x14ac:dyDescent="0.25">
      <c r="A166" t="s">
        <v>1620</v>
      </c>
      <c r="B166" t="s">
        <v>613</v>
      </c>
      <c r="C166" s="297">
        <v>33000</v>
      </c>
    </row>
    <row r="167" spans="1:3" x14ac:dyDescent="0.25">
      <c r="B167" t="s">
        <v>596</v>
      </c>
      <c r="C167" s="297">
        <v>33000</v>
      </c>
    </row>
    <row r="168" spans="1:3" x14ac:dyDescent="0.25">
      <c r="A168" t="s">
        <v>1644</v>
      </c>
      <c r="C168" s="297">
        <v>66000</v>
      </c>
    </row>
    <row r="169" spans="1:3" x14ac:dyDescent="0.25">
      <c r="A169" t="s">
        <v>1039</v>
      </c>
      <c r="B169" t="s">
        <v>594</v>
      </c>
      <c r="C169" s="297">
        <v>33000</v>
      </c>
    </row>
    <row r="170" spans="1:3" x14ac:dyDescent="0.25">
      <c r="B170" t="s">
        <v>466</v>
      </c>
      <c r="C170" s="297">
        <v>40000</v>
      </c>
    </row>
    <row r="171" spans="1:3" x14ac:dyDescent="0.25">
      <c r="B171" t="s">
        <v>915</v>
      </c>
      <c r="C171" s="297">
        <v>40000</v>
      </c>
    </row>
    <row r="172" spans="1:3" x14ac:dyDescent="0.25">
      <c r="B172" t="s">
        <v>485</v>
      </c>
      <c r="C172" s="297">
        <v>33000</v>
      </c>
    </row>
    <row r="173" spans="1:3" x14ac:dyDescent="0.25">
      <c r="B173" t="s">
        <v>347</v>
      </c>
      <c r="C173" s="297">
        <v>40000</v>
      </c>
    </row>
    <row r="174" spans="1:3" x14ac:dyDescent="0.25">
      <c r="B174" t="s">
        <v>343</v>
      </c>
      <c r="C174" s="297">
        <v>40000</v>
      </c>
    </row>
    <row r="175" spans="1:3" x14ac:dyDescent="0.25">
      <c r="B175" t="s">
        <v>462</v>
      </c>
      <c r="C175" s="297">
        <v>66000</v>
      </c>
    </row>
    <row r="176" spans="1:3" x14ac:dyDescent="0.25">
      <c r="B176" t="s">
        <v>756</v>
      </c>
      <c r="C176" s="297">
        <v>45000</v>
      </c>
    </row>
    <row r="177" spans="2:3" x14ac:dyDescent="0.25">
      <c r="B177" t="s">
        <v>1018</v>
      </c>
      <c r="C177" s="297">
        <v>45000</v>
      </c>
    </row>
    <row r="178" spans="2:3" x14ac:dyDescent="0.25">
      <c r="B178" t="s">
        <v>715</v>
      </c>
      <c r="C178" s="297">
        <v>33000</v>
      </c>
    </row>
    <row r="179" spans="2:3" x14ac:dyDescent="0.25">
      <c r="B179" t="s">
        <v>521</v>
      </c>
      <c r="C179" s="297">
        <v>40000</v>
      </c>
    </row>
    <row r="180" spans="2:3" x14ac:dyDescent="0.25">
      <c r="B180" t="s">
        <v>378</v>
      </c>
      <c r="C180" s="297">
        <v>80000</v>
      </c>
    </row>
    <row r="181" spans="2:3" x14ac:dyDescent="0.25">
      <c r="B181" t="s">
        <v>448</v>
      </c>
      <c r="C181" s="297">
        <v>45000</v>
      </c>
    </row>
    <row r="182" spans="2:3" x14ac:dyDescent="0.25">
      <c r="B182" t="s">
        <v>591</v>
      </c>
      <c r="C182" s="297">
        <v>36000</v>
      </c>
    </row>
    <row r="183" spans="2:3" x14ac:dyDescent="0.25">
      <c r="B183" t="s">
        <v>892</v>
      </c>
      <c r="C183" s="297">
        <v>33000</v>
      </c>
    </row>
    <row r="184" spans="2:3" x14ac:dyDescent="0.25">
      <c r="B184" t="s">
        <v>537</v>
      </c>
      <c r="C184" s="297">
        <v>33000</v>
      </c>
    </row>
    <row r="185" spans="2:3" x14ac:dyDescent="0.25">
      <c r="B185" t="s">
        <v>533</v>
      </c>
      <c r="C185" s="297">
        <v>40000</v>
      </c>
    </row>
    <row r="186" spans="2:3" x14ac:dyDescent="0.25">
      <c r="B186" t="s">
        <v>530</v>
      </c>
      <c r="C186" s="297">
        <v>33000</v>
      </c>
    </row>
    <row r="187" spans="2:3" x14ac:dyDescent="0.25">
      <c r="B187" t="s">
        <v>898</v>
      </c>
      <c r="C187" s="297">
        <v>40000</v>
      </c>
    </row>
    <row r="188" spans="2:3" x14ac:dyDescent="0.25">
      <c r="B188" t="s">
        <v>673</v>
      </c>
      <c r="C188" s="297">
        <v>40000</v>
      </c>
    </row>
    <row r="189" spans="2:3" x14ac:dyDescent="0.25">
      <c r="B189" t="s">
        <v>689</v>
      </c>
      <c r="C189" s="297">
        <v>66000</v>
      </c>
    </row>
    <row r="190" spans="2:3" x14ac:dyDescent="0.25">
      <c r="B190" t="s">
        <v>420</v>
      </c>
      <c r="C190" s="297">
        <v>33000</v>
      </c>
    </row>
    <row r="191" spans="2:3" x14ac:dyDescent="0.25">
      <c r="B191" t="s">
        <v>1009</v>
      </c>
      <c r="C191" s="297">
        <v>45000</v>
      </c>
    </row>
    <row r="192" spans="2:3" x14ac:dyDescent="0.25">
      <c r="B192" t="s">
        <v>758</v>
      </c>
      <c r="C192" s="297">
        <v>45000</v>
      </c>
    </row>
    <row r="193" spans="2:3" x14ac:dyDescent="0.25">
      <c r="B193" t="s">
        <v>328</v>
      </c>
      <c r="C193" s="297">
        <v>40000</v>
      </c>
    </row>
    <row r="194" spans="2:3" x14ac:dyDescent="0.25">
      <c r="B194" t="s">
        <v>516</v>
      </c>
      <c r="C194" s="297">
        <v>40000</v>
      </c>
    </row>
    <row r="195" spans="2:3" x14ac:dyDescent="0.25">
      <c r="B195" t="s">
        <v>1011</v>
      </c>
      <c r="C195" s="297">
        <v>45000</v>
      </c>
    </row>
    <row r="196" spans="2:3" x14ac:dyDescent="0.25">
      <c r="B196" t="s">
        <v>217</v>
      </c>
      <c r="C196" s="297">
        <v>45000</v>
      </c>
    </row>
    <row r="197" spans="2:3" x14ac:dyDescent="0.25">
      <c r="B197" t="s">
        <v>539</v>
      </c>
      <c r="C197" s="297">
        <v>45000</v>
      </c>
    </row>
    <row r="198" spans="2:3" x14ac:dyDescent="0.25">
      <c r="B198" t="s">
        <v>309</v>
      </c>
      <c r="C198" s="297">
        <v>33000</v>
      </c>
    </row>
    <row r="199" spans="2:3" x14ac:dyDescent="0.25">
      <c r="B199" t="s">
        <v>334</v>
      </c>
      <c r="C199" s="297">
        <v>33000</v>
      </c>
    </row>
    <row r="200" spans="2:3" x14ac:dyDescent="0.25">
      <c r="B200" t="s">
        <v>332</v>
      </c>
      <c r="C200" s="297">
        <v>45000</v>
      </c>
    </row>
    <row r="201" spans="2:3" x14ac:dyDescent="0.25">
      <c r="B201" t="s">
        <v>387</v>
      </c>
      <c r="C201" s="297">
        <v>66000</v>
      </c>
    </row>
    <row r="202" spans="2:3" x14ac:dyDescent="0.25">
      <c r="B202" t="s">
        <v>278</v>
      </c>
      <c r="C202" s="297">
        <v>40000</v>
      </c>
    </row>
    <row r="203" spans="2:3" x14ac:dyDescent="0.25">
      <c r="B203" t="s">
        <v>377</v>
      </c>
      <c r="C203" s="297">
        <v>45000</v>
      </c>
    </row>
    <row r="204" spans="2:3" x14ac:dyDescent="0.25">
      <c r="B204" t="s">
        <v>497</v>
      </c>
      <c r="C204" s="297">
        <v>40000</v>
      </c>
    </row>
    <row r="205" spans="2:3" x14ac:dyDescent="0.25">
      <c r="B205" t="s">
        <v>499</v>
      </c>
      <c r="C205" s="297">
        <v>40000</v>
      </c>
    </row>
    <row r="206" spans="2:3" x14ac:dyDescent="0.25">
      <c r="B206" t="s">
        <v>812</v>
      </c>
      <c r="C206" s="297">
        <v>45000</v>
      </c>
    </row>
    <row r="207" spans="2:3" x14ac:dyDescent="0.25">
      <c r="B207" t="s">
        <v>810</v>
      </c>
      <c r="C207" s="297">
        <v>45000</v>
      </c>
    </row>
    <row r="208" spans="2:3" x14ac:dyDescent="0.25">
      <c r="B208" t="s">
        <v>321</v>
      </c>
      <c r="C208" s="297">
        <v>33000</v>
      </c>
    </row>
    <row r="209" spans="1:3" x14ac:dyDescent="0.25">
      <c r="B209" t="s">
        <v>311</v>
      </c>
      <c r="C209" s="297">
        <v>60000</v>
      </c>
    </row>
    <row r="210" spans="1:3" x14ac:dyDescent="0.25">
      <c r="B210" t="s">
        <v>971</v>
      </c>
      <c r="C210" s="297">
        <v>40000</v>
      </c>
    </row>
    <row r="211" spans="1:3" x14ac:dyDescent="0.25">
      <c r="B211" t="s">
        <v>500</v>
      </c>
      <c r="C211" s="297">
        <v>40000</v>
      </c>
    </row>
    <row r="212" spans="1:3" x14ac:dyDescent="0.25">
      <c r="B212" t="s">
        <v>376</v>
      </c>
      <c r="C212" s="297">
        <v>45000</v>
      </c>
    </row>
    <row r="213" spans="1:3" x14ac:dyDescent="0.25">
      <c r="B213" t="s">
        <v>534</v>
      </c>
      <c r="C213" s="297">
        <v>33000</v>
      </c>
    </row>
    <row r="214" spans="1:3" x14ac:dyDescent="0.25">
      <c r="B214" t="s">
        <v>560</v>
      </c>
      <c r="C214" s="297">
        <v>80000</v>
      </c>
    </row>
    <row r="215" spans="1:3" x14ac:dyDescent="0.25">
      <c r="A215" t="s">
        <v>1645</v>
      </c>
      <c r="C215" s="297">
        <v>2002000</v>
      </c>
    </row>
    <row r="216" spans="1:3" x14ac:dyDescent="0.25">
      <c r="A216" t="s">
        <v>30</v>
      </c>
      <c r="B216" t="s">
        <v>583</v>
      </c>
      <c r="C216" s="297">
        <v>33000</v>
      </c>
    </row>
    <row r="217" spans="1:3" x14ac:dyDescent="0.25">
      <c r="B217" t="s">
        <v>880</v>
      </c>
      <c r="C217" s="297">
        <v>33000</v>
      </c>
    </row>
    <row r="218" spans="1:3" x14ac:dyDescent="0.25">
      <c r="B218" t="s">
        <v>435</v>
      </c>
      <c r="C218" s="297">
        <v>45000</v>
      </c>
    </row>
    <row r="219" spans="1:3" x14ac:dyDescent="0.25">
      <c r="B219" t="s">
        <v>295</v>
      </c>
      <c r="C219" s="297">
        <v>45000</v>
      </c>
    </row>
    <row r="220" spans="1:3" x14ac:dyDescent="0.25">
      <c r="B220" t="s">
        <v>441</v>
      </c>
      <c r="C220" s="297">
        <v>33000</v>
      </c>
    </row>
    <row r="221" spans="1:3" x14ac:dyDescent="0.25">
      <c r="B221" t="s">
        <v>1003</v>
      </c>
      <c r="C221" s="297">
        <v>33000</v>
      </c>
    </row>
    <row r="222" spans="1:3" x14ac:dyDescent="0.25">
      <c r="B222" t="s">
        <v>462</v>
      </c>
      <c r="C222" s="297">
        <v>139000</v>
      </c>
    </row>
    <row r="223" spans="1:3" x14ac:dyDescent="0.25">
      <c r="B223" t="s">
        <v>922</v>
      </c>
      <c r="C223" s="297">
        <v>33000</v>
      </c>
    </row>
    <row r="224" spans="1:3" x14ac:dyDescent="0.25">
      <c r="B224" t="s">
        <v>505</v>
      </c>
      <c r="C224" s="297">
        <v>99000</v>
      </c>
    </row>
    <row r="225" spans="2:3" x14ac:dyDescent="0.25">
      <c r="B225" t="s">
        <v>1025</v>
      </c>
      <c r="C225" s="297">
        <v>45000</v>
      </c>
    </row>
    <row r="226" spans="2:3" x14ac:dyDescent="0.25">
      <c r="B226" t="s">
        <v>397</v>
      </c>
      <c r="C226" s="297">
        <v>33000</v>
      </c>
    </row>
    <row r="227" spans="2:3" x14ac:dyDescent="0.25">
      <c r="B227" t="s">
        <v>542</v>
      </c>
      <c r="C227" s="297">
        <v>66000</v>
      </c>
    </row>
    <row r="228" spans="2:3" x14ac:dyDescent="0.25">
      <c r="B228" t="s">
        <v>773</v>
      </c>
      <c r="C228" s="297">
        <v>30000</v>
      </c>
    </row>
    <row r="229" spans="2:3" x14ac:dyDescent="0.25">
      <c r="B229" t="s">
        <v>943</v>
      </c>
      <c r="C229" s="297">
        <v>40000</v>
      </c>
    </row>
    <row r="230" spans="2:3" x14ac:dyDescent="0.25">
      <c r="B230" t="s">
        <v>318</v>
      </c>
      <c r="C230" s="297">
        <v>66000</v>
      </c>
    </row>
    <row r="231" spans="2:3" x14ac:dyDescent="0.25">
      <c r="B231" t="s">
        <v>510</v>
      </c>
      <c r="C231" s="297">
        <v>66000</v>
      </c>
    </row>
    <row r="232" spans="2:3" x14ac:dyDescent="0.25">
      <c r="B232" t="s">
        <v>937</v>
      </c>
      <c r="C232" s="297">
        <v>40000</v>
      </c>
    </row>
    <row r="233" spans="2:3" x14ac:dyDescent="0.25">
      <c r="B233" t="s">
        <v>750</v>
      </c>
      <c r="C233" s="297">
        <v>33000</v>
      </c>
    </row>
    <row r="234" spans="2:3" x14ac:dyDescent="0.25">
      <c r="B234" t="s">
        <v>429</v>
      </c>
      <c r="C234" s="297">
        <v>45000</v>
      </c>
    </row>
    <row r="235" spans="2:3" x14ac:dyDescent="0.25">
      <c r="B235" t="s">
        <v>851</v>
      </c>
      <c r="C235" s="297">
        <v>33000</v>
      </c>
    </row>
    <row r="236" spans="2:3" x14ac:dyDescent="0.25">
      <c r="B236" t="s">
        <v>273</v>
      </c>
      <c r="C236" s="297">
        <v>33000</v>
      </c>
    </row>
    <row r="237" spans="2:3" x14ac:dyDescent="0.25">
      <c r="B237" t="s">
        <v>629</v>
      </c>
      <c r="C237" s="297">
        <v>33000</v>
      </c>
    </row>
    <row r="238" spans="2:3" x14ac:dyDescent="0.25">
      <c r="B238" t="s">
        <v>881</v>
      </c>
      <c r="C238" s="297">
        <v>33000</v>
      </c>
    </row>
    <row r="239" spans="2:3" x14ac:dyDescent="0.25">
      <c r="B239" t="s">
        <v>882</v>
      </c>
      <c r="C239" s="297">
        <v>33000</v>
      </c>
    </row>
    <row r="240" spans="2:3" x14ac:dyDescent="0.25">
      <c r="B240" t="s">
        <v>900</v>
      </c>
      <c r="C240" s="297">
        <v>66000</v>
      </c>
    </row>
    <row r="241" spans="2:3" x14ac:dyDescent="0.25">
      <c r="B241" t="s">
        <v>702</v>
      </c>
      <c r="C241" s="297">
        <v>40000</v>
      </c>
    </row>
    <row r="242" spans="2:3" x14ac:dyDescent="0.25">
      <c r="B242" t="s">
        <v>658</v>
      </c>
      <c r="C242" s="297">
        <v>30000</v>
      </c>
    </row>
    <row r="243" spans="2:3" x14ac:dyDescent="0.25">
      <c r="B243" t="s">
        <v>249</v>
      </c>
      <c r="C243" s="297">
        <v>99000</v>
      </c>
    </row>
    <row r="244" spans="2:3" x14ac:dyDescent="0.25">
      <c r="B244" t="s">
        <v>673</v>
      </c>
      <c r="C244" s="297">
        <v>30000</v>
      </c>
    </row>
    <row r="245" spans="2:3" x14ac:dyDescent="0.25">
      <c r="B245" t="s">
        <v>762</v>
      </c>
      <c r="C245" s="297">
        <v>66000</v>
      </c>
    </row>
    <row r="246" spans="2:3" x14ac:dyDescent="0.25">
      <c r="B246" t="s">
        <v>783</v>
      </c>
      <c r="C246" s="297">
        <v>63000</v>
      </c>
    </row>
    <row r="247" spans="2:3" x14ac:dyDescent="0.25">
      <c r="B247" t="s">
        <v>620</v>
      </c>
      <c r="C247" s="297">
        <v>33000</v>
      </c>
    </row>
    <row r="248" spans="2:3" x14ac:dyDescent="0.25">
      <c r="B248" t="s">
        <v>552</v>
      </c>
      <c r="C248" s="297">
        <v>63000</v>
      </c>
    </row>
    <row r="249" spans="2:3" x14ac:dyDescent="0.25">
      <c r="B249" t="s">
        <v>987</v>
      </c>
      <c r="C249" s="297">
        <v>30000</v>
      </c>
    </row>
    <row r="250" spans="2:3" x14ac:dyDescent="0.25">
      <c r="B250" t="s">
        <v>563</v>
      </c>
      <c r="C250" s="297">
        <v>33000</v>
      </c>
    </row>
    <row r="251" spans="2:3" x14ac:dyDescent="0.25">
      <c r="B251" t="s">
        <v>682</v>
      </c>
      <c r="C251" s="297">
        <v>33000</v>
      </c>
    </row>
    <row r="252" spans="2:3" x14ac:dyDescent="0.25">
      <c r="B252" t="s">
        <v>841</v>
      </c>
      <c r="C252" s="297">
        <v>30000</v>
      </c>
    </row>
    <row r="253" spans="2:3" x14ac:dyDescent="0.25">
      <c r="B253" t="s">
        <v>738</v>
      </c>
      <c r="C253" s="297">
        <v>30000</v>
      </c>
    </row>
    <row r="254" spans="2:3" x14ac:dyDescent="0.25">
      <c r="B254" t="s">
        <v>797</v>
      </c>
      <c r="C254" s="297">
        <v>30000</v>
      </c>
    </row>
    <row r="255" spans="2:3" x14ac:dyDescent="0.25">
      <c r="B255" t="s">
        <v>800</v>
      </c>
      <c r="C255" s="297">
        <v>40000</v>
      </c>
    </row>
    <row r="256" spans="2:3" x14ac:dyDescent="0.25">
      <c r="B256" t="s">
        <v>544</v>
      </c>
      <c r="C256" s="297">
        <v>66000</v>
      </c>
    </row>
    <row r="257" spans="2:3" x14ac:dyDescent="0.25">
      <c r="B257" t="s">
        <v>848</v>
      </c>
      <c r="C257" s="297">
        <v>33000</v>
      </c>
    </row>
    <row r="258" spans="2:3" x14ac:dyDescent="0.25">
      <c r="B258" t="s">
        <v>932</v>
      </c>
      <c r="C258" s="297">
        <v>40000</v>
      </c>
    </row>
    <row r="259" spans="2:3" x14ac:dyDescent="0.25">
      <c r="B259" t="s">
        <v>689</v>
      </c>
      <c r="C259" s="297">
        <v>33000</v>
      </c>
    </row>
    <row r="260" spans="2:3" x14ac:dyDescent="0.25">
      <c r="B260" t="s">
        <v>351</v>
      </c>
      <c r="C260" s="297">
        <v>33000</v>
      </c>
    </row>
    <row r="261" spans="2:3" x14ac:dyDescent="0.25">
      <c r="B261" t="s">
        <v>482</v>
      </c>
      <c r="C261" s="297">
        <v>73000</v>
      </c>
    </row>
    <row r="262" spans="2:3" x14ac:dyDescent="0.25">
      <c r="B262" t="s">
        <v>606</v>
      </c>
      <c r="C262" s="297">
        <v>33000</v>
      </c>
    </row>
    <row r="263" spans="2:3" x14ac:dyDescent="0.25">
      <c r="B263" t="s">
        <v>631</v>
      </c>
      <c r="C263" s="297">
        <v>33000</v>
      </c>
    </row>
    <row r="264" spans="2:3" x14ac:dyDescent="0.25">
      <c r="B264" t="s">
        <v>1010</v>
      </c>
      <c r="C264" s="297">
        <v>45000</v>
      </c>
    </row>
    <row r="265" spans="2:3" x14ac:dyDescent="0.25">
      <c r="B265" t="s">
        <v>341</v>
      </c>
      <c r="C265" s="297">
        <v>33000</v>
      </c>
    </row>
    <row r="266" spans="2:3" x14ac:dyDescent="0.25">
      <c r="B266" t="s">
        <v>886</v>
      </c>
      <c r="C266" s="297">
        <v>33000</v>
      </c>
    </row>
    <row r="267" spans="2:3" x14ac:dyDescent="0.25">
      <c r="B267" t="s">
        <v>826</v>
      </c>
      <c r="C267" s="297">
        <v>33000</v>
      </c>
    </row>
    <row r="268" spans="2:3" x14ac:dyDescent="0.25">
      <c r="B268" t="s">
        <v>964</v>
      </c>
      <c r="C268" s="297">
        <v>40000</v>
      </c>
    </row>
    <row r="269" spans="2:3" x14ac:dyDescent="0.25">
      <c r="B269" t="s">
        <v>814</v>
      </c>
      <c r="C269" s="297">
        <v>30000</v>
      </c>
    </row>
    <row r="270" spans="2:3" x14ac:dyDescent="0.25">
      <c r="B270" t="s">
        <v>1017</v>
      </c>
      <c r="C270" s="297">
        <v>45000</v>
      </c>
    </row>
    <row r="271" spans="2:3" x14ac:dyDescent="0.25">
      <c r="B271" t="s">
        <v>238</v>
      </c>
      <c r="C271" s="297">
        <v>99000</v>
      </c>
    </row>
    <row r="272" spans="2:3" x14ac:dyDescent="0.25">
      <c r="B272" t="s">
        <v>512</v>
      </c>
      <c r="C272" s="297">
        <v>132000</v>
      </c>
    </row>
    <row r="273" spans="2:3" x14ac:dyDescent="0.25">
      <c r="B273" t="s">
        <v>473</v>
      </c>
      <c r="C273" s="297">
        <v>99000</v>
      </c>
    </row>
    <row r="274" spans="2:3" x14ac:dyDescent="0.25">
      <c r="B274" t="s">
        <v>910</v>
      </c>
      <c r="C274" s="297">
        <v>30000</v>
      </c>
    </row>
    <row r="275" spans="2:3" x14ac:dyDescent="0.25">
      <c r="B275" t="s">
        <v>635</v>
      </c>
      <c r="C275" s="297">
        <v>30000</v>
      </c>
    </row>
    <row r="276" spans="2:3" x14ac:dyDescent="0.25">
      <c r="B276" t="s">
        <v>760</v>
      </c>
      <c r="C276" s="297">
        <v>33000</v>
      </c>
    </row>
    <row r="277" spans="2:3" x14ac:dyDescent="0.25">
      <c r="B277" t="s">
        <v>765</v>
      </c>
      <c r="C277" s="297">
        <v>30000</v>
      </c>
    </row>
    <row r="278" spans="2:3" x14ac:dyDescent="0.25">
      <c r="B278" t="s">
        <v>1022</v>
      </c>
      <c r="C278" s="297">
        <v>45000</v>
      </c>
    </row>
    <row r="279" spans="2:3" x14ac:dyDescent="0.25">
      <c r="B279" t="s">
        <v>253</v>
      </c>
      <c r="C279" s="297">
        <v>33000</v>
      </c>
    </row>
    <row r="280" spans="2:3" x14ac:dyDescent="0.25">
      <c r="B280" t="s">
        <v>226</v>
      </c>
      <c r="C280" s="297">
        <v>165000</v>
      </c>
    </row>
    <row r="281" spans="2:3" x14ac:dyDescent="0.25">
      <c r="B281" t="s">
        <v>780</v>
      </c>
      <c r="C281" s="297">
        <v>30000</v>
      </c>
    </row>
    <row r="282" spans="2:3" x14ac:dyDescent="0.25">
      <c r="B282" t="s">
        <v>1020</v>
      </c>
      <c r="C282" s="297">
        <v>45000</v>
      </c>
    </row>
    <row r="283" spans="2:3" x14ac:dyDescent="0.25">
      <c r="B283" t="s">
        <v>935</v>
      </c>
      <c r="C283" s="297">
        <v>40000</v>
      </c>
    </row>
    <row r="284" spans="2:3" x14ac:dyDescent="0.25">
      <c r="B284" t="s">
        <v>461</v>
      </c>
      <c r="C284" s="297">
        <v>99000</v>
      </c>
    </row>
    <row r="285" spans="2:3" x14ac:dyDescent="0.25">
      <c r="B285" t="s">
        <v>325</v>
      </c>
      <c r="C285" s="297">
        <v>66000</v>
      </c>
    </row>
    <row r="286" spans="2:3" x14ac:dyDescent="0.25">
      <c r="B286" t="s">
        <v>518</v>
      </c>
      <c r="C286" s="297">
        <v>66000</v>
      </c>
    </row>
    <row r="287" spans="2:3" x14ac:dyDescent="0.25">
      <c r="B287" t="s">
        <v>493</v>
      </c>
      <c r="C287" s="297">
        <v>66000</v>
      </c>
    </row>
    <row r="288" spans="2:3" x14ac:dyDescent="0.25">
      <c r="B288" t="s">
        <v>309</v>
      </c>
      <c r="C288" s="297">
        <v>132000</v>
      </c>
    </row>
    <row r="289" spans="2:3" x14ac:dyDescent="0.25">
      <c r="B289" t="s">
        <v>829</v>
      </c>
      <c r="C289" s="297">
        <v>33000</v>
      </c>
    </row>
    <row r="290" spans="2:3" x14ac:dyDescent="0.25">
      <c r="B290" t="s">
        <v>348</v>
      </c>
      <c r="C290" s="297">
        <v>66000</v>
      </c>
    </row>
    <row r="291" spans="2:3" x14ac:dyDescent="0.25">
      <c r="B291" t="s">
        <v>387</v>
      </c>
      <c r="C291" s="297">
        <v>33000</v>
      </c>
    </row>
    <row r="292" spans="2:3" x14ac:dyDescent="0.25">
      <c r="B292" t="s">
        <v>232</v>
      </c>
      <c r="C292" s="297">
        <v>132000</v>
      </c>
    </row>
    <row r="293" spans="2:3" x14ac:dyDescent="0.25">
      <c r="B293" t="s">
        <v>573</v>
      </c>
      <c r="C293" s="297">
        <v>80000</v>
      </c>
    </row>
    <row r="294" spans="2:3" x14ac:dyDescent="0.25">
      <c r="B294" t="s">
        <v>278</v>
      </c>
      <c r="C294" s="297">
        <v>162000</v>
      </c>
    </row>
    <row r="295" spans="2:3" x14ac:dyDescent="0.25">
      <c r="B295" t="s">
        <v>224</v>
      </c>
      <c r="C295" s="297">
        <v>96000</v>
      </c>
    </row>
    <row r="296" spans="2:3" x14ac:dyDescent="0.25">
      <c r="B296" t="s">
        <v>695</v>
      </c>
      <c r="C296" s="297">
        <v>33000</v>
      </c>
    </row>
    <row r="297" spans="2:3" x14ac:dyDescent="0.25">
      <c r="B297" t="s">
        <v>996</v>
      </c>
      <c r="C297" s="297">
        <v>33000</v>
      </c>
    </row>
    <row r="298" spans="2:3" x14ac:dyDescent="0.25">
      <c r="B298" t="s">
        <v>394</v>
      </c>
      <c r="C298" s="297">
        <v>33000</v>
      </c>
    </row>
    <row r="299" spans="2:3" x14ac:dyDescent="0.25">
      <c r="B299" t="s">
        <v>649</v>
      </c>
      <c r="C299" s="297">
        <v>63000</v>
      </c>
    </row>
    <row r="300" spans="2:3" x14ac:dyDescent="0.25">
      <c r="B300" t="s">
        <v>994</v>
      </c>
      <c r="C300" s="297">
        <v>33000</v>
      </c>
    </row>
    <row r="301" spans="2:3" x14ac:dyDescent="0.25">
      <c r="B301" t="s">
        <v>928</v>
      </c>
      <c r="C301" s="297">
        <v>33000</v>
      </c>
    </row>
    <row r="302" spans="2:3" x14ac:dyDescent="0.25">
      <c r="B302" t="s">
        <v>456</v>
      </c>
      <c r="C302" s="297">
        <v>33000</v>
      </c>
    </row>
    <row r="303" spans="2:3" x14ac:dyDescent="0.25">
      <c r="B303" t="s">
        <v>480</v>
      </c>
      <c r="C303" s="297">
        <v>66000</v>
      </c>
    </row>
    <row r="304" spans="2:3" x14ac:dyDescent="0.25">
      <c r="B304" t="s">
        <v>445</v>
      </c>
      <c r="C304" s="297">
        <v>66000</v>
      </c>
    </row>
    <row r="305" spans="2:3" x14ac:dyDescent="0.25">
      <c r="B305" t="s">
        <v>919</v>
      </c>
      <c r="C305" s="297">
        <v>33000</v>
      </c>
    </row>
    <row r="306" spans="2:3" x14ac:dyDescent="0.25">
      <c r="B306" t="s">
        <v>579</v>
      </c>
      <c r="C306" s="297">
        <v>66000</v>
      </c>
    </row>
    <row r="307" spans="2:3" x14ac:dyDescent="0.25">
      <c r="B307" t="s">
        <v>891</v>
      </c>
      <c r="C307" s="297">
        <v>33000</v>
      </c>
    </row>
    <row r="308" spans="2:3" x14ac:dyDescent="0.25">
      <c r="B308" t="s">
        <v>261</v>
      </c>
      <c r="C308" s="297">
        <v>33000</v>
      </c>
    </row>
    <row r="309" spans="2:3" x14ac:dyDescent="0.25">
      <c r="B309" t="s">
        <v>793</v>
      </c>
      <c r="C309" s="297">
        <v>33000</v>
      </c>
    </row>
    <row r="310" spans="2:3" x14ac:dyDescent="0.25">
      <c r="B310" t="s">
        <v>1026</v>
      </c>
      <c r="C310" s="297">
        <v>40000</v>
      </c>
    </row>
    <row r="311" spans="2:3" x14ac:dyDescent="0.25">
      <c r="B311" t="s">
        <v>904</v>
      </c>
      <c r="C311" s="297">
        <v>33000</v>
      </c>
    </row>
    <row r="312" spans="2:3" x14ac:dyDescent="0.25">
      <c r="B312" t="s">
        <v>242</v>
      </c>
      <c r="C312" s="297">
        <v>66000</v>
      </c>
    </row>
    <row r="313" spans="2:3" x14ac:dyDescent="0.25">
      <c r="B313" t="s">
        <v>989</v>
      </c>
      <c r="C313" s="297">
        <v>33000</v>
      </c>
    </row>
    <row r="314" spans="2:3" x14ac:dyDescent="0.25">
      <c r="B314" t="s">
        <v>613</v>
      </c>
      <c r="C314" s="297">
        <v>33000</v>
      </c>
    </row>
    <row r="315" spans="2:3" x14ac:dyDescent="0.25">
      <c r="B315" t="s">
        <v>353</v>
      </c>
      <c r="C315" s="297">
        <v>33000</v>
      </c>
    </row>
    <row r="316" spans="2:3" x14ac:dyDescent="0.25">
      <c r="B316" t="s">
        <v>753</v>
      </c>
      <c r="C316" s="297">
        <v>33000</v>
      </c>
    </row>
    <row r="317" spans="2:3" x14ac:dyDescent="0.25">
      <c r="B317" t="s">
        <v>486</v>
      </c>
      <c r="C317" s="297">
        <v>99000</v>
      </c>
    </row>
    <row r="318" spans="2:3" x14ac:dyDescent="0.25">
      <c r="B318" t="s">
        <v>227</v>
      </c>
      <c r="C318" s="297">
        <v>33000</v>
      </c>
    </row>
    <row r="319" spans="2:3" x14ac:dyDescent="0.25">
      <c r="B319" t="s">
        <v>339</v>
      </c>
      <c r="C319" s="297">
        <v>33000</v>
      </c>
    </row>
    <row r="320" spans="2:3" x14ac:dyDescent="0.25">
      <c r="B320" t="s">
        <v>390</v>
      </c>
      <c r="C320" s="297">
        <v>33000</v>
      </c>
    </row>
    <row r="321" spans="2:3" x14ac:dyDescent="0.25">
      <c r="B321" t="s">
        <v>678</v>
      </c>
      <c r="C321" s="297">
        <v>33000</v>
      </c>
    </row>
    <row r="322" spans="2:3" x14ac:dyDescent="0.25">
      <c r="B322" t="s">
        <v>296</v>
      </c>
      <c r="C322" s="297">
        <v>132000</v>
      </c>
    </row>
    <row r="323" spans="2:3" x14ac:dyDescent="0.25">
      <c r="B323" t="s">
        <v>624</v>
      </c>
      <c r="C323" s="297">
        <v>33000</v>
      </c>
    </row>
    <row r="324" spans="2:3" x14ac:dyDescent="0.25">
      <c r="B324" t="s">
        <v>1005</v>
      </c>
      <c r="C324" s="297">
        <v>33000</v>
      </c>
    </row>
    <row r="325" spans="2:3" x14ac:dyDescent="0.25">
      <c r="B325" t="s">
        <v>992</v>
      </c>
      <c r="C325" s="297">
        <v>33000</v>
      </c>
    </row>
    <row r="326" spans="2:3" x14ac:dyDescent="0.25">
      <c r="B326" t="s">
        <v>220</v>
      </c>
      <c r="C326" s="297">
        <v>132000</v>
      </c>
    </row>
    <row r="327" spans="2:3" x14ac:dyDescent="0.25">
      <c r="B327" t="s">
        <v>684</v>
      </c>
      <c r="C327" s="297">
        <v>63000</v>
      </c>
    </row>
    <row r="328" spans="2:3" x14ac:dyDescent="0.25">
      <c r="B328" t="s">
        <v>696</v>
      </c>
      <c r="C328" s="297">
        <v>33000</v>
      </c>
    </row>
    <row r="329" spans="2:3" x14ac:dyDescent="0.25">
      <c r="B329" t="s">
        <v>534</v>
      </c>
      <c r="C329" s="297">
        <v>33000</v>
      </c>
    </row>
    <row r="330" spans="2:3" x14ac:dyDescent="0.25">
      <c r="B330" t="s">
        <v>828</v>
      </c>
      <c r="C330" s="297">
        <v>33000</v>
      </c>
    </row>
    <row r="331" spans="2:3" x14ac:dyDescent="0.25">
      <c r="B331" t="s">
        <v>596</v>
      </c>
      <c r="C331" s="297">
        <v>96000</v>
      </c>
    </row>
    <row r="332" spans="2:3" x14ac:dyDescent="0.25">
      <c r="B332" t="s">
        <v>566</v>
      </c>
      <c r="C332" s="297">
        <v>66000</v>
      </c>
    </row>
    <row r="333" spans="2:3" x14ac:dyDescent="0.25">
      <c r="B333" t="s">
        <v>912</v>
      </c>
      <c r="C333" s="297">
        <v>30000</v>
      </c>
    </row>
    <row r="334" spans="2:3" x14ac:dyDescent="0.25">
      <c r="B334" t="s">
        <v>807</v>
      </c>
      <c r="C334" s="297">
        <v>66000</v>
      </c>
    </row>
    <row r="335" spans="2:3" x14ac:dyDescent="0.25">
      <c r="B335" t="s">
        <v>877</v>
      </c>
      <c r="C335" s="297">
        <v>66000</v>
      </c>
    </row>
    <row r="336" spans="2:3" x14ac:dyDescent="0.25">
      <c r="B336" t="s">
        <v>640</v>
      </c>
      <c r="C336" s="297">
        <v>66000</v>
      </c>
    </row>
    <row r="337" spans="2:3" x14ac:dyDescent="0.25">
      <c r="B337" t="s">
        <v>229</v>
      </c>
      <c r="C337" s="297">
        <v>66000</v>
      </c>
    </row>
    <row r="338" spans="2:3" x14ac:dyDescent="0.25">
      <c r="B338" t="s">
        <v>454</v>
      </c>
      <c r="C338" s="297">
        <v>33000</v>
      </c>
    </row>
    <row r="339" spans="2:3" x14ac:dyDescent="0.25">
      <c r="B339" t="s">
        <v>275</v>
      </c>
      <c r="C339" s="297">
        <v>162000</v>
      </c>
    </row>
    <row r="340" spans="2:3" x14ac:dyDescent="0.25">
      <c r="B340" t="s">
        <v>337</v>
      </c>
      <c r="C340" s="297">
        <v>132000</v>
      </c>
    </row>
    <row r="341" spans="2:3" x14ac:dyDescent="0.25">
      <c r="B341" t="s">
        <v>469</v>
      </c>
      <c r="C341" s="297">
        <v>33000</v>
      </c>
    </row>
    <row r="342" spans="2:3" x14ac:dyDescent="0.25">
      <c r="B342" t="s">
        <v>884</v>
      </c>
      <c r="C342" s="297">
        <v>30000</v>
      </c>
    </row>
    <row r="343" spans="2:3" x14ac:dyDescent="0.25">
      <c r="B343" t="s">
        <v>235</v>
      </c>
      <c r="C343" s="297">
        <v>156000</v>
      </c>
    </row>
    <row r="344" spans="2:3" x14ac:dyDescent="0.25">
      <c r="B344" t="s">
        <v>973</v>
      </c>
      <c r="C344" s="297">
        <v>33000</v>
      </c>
    </row>
    <row r="345" spans="2:3" x14ac:dyDescent="0.25">
      <c r="B345" t="s">
        <v>259</v>
      </c>
      <c r="C345" s="297">
        <v>99000</v>
      </c>
    </row>
    <row r="346" spans="2:3" x14ac:dyDescent="0.25">
      <c r="B346" t="s">
        <v>251</v>
      </c>
      <c r="C346" s="297">
        <v>66000</v>
      </c>
    </row>
    <row r="347" spans="2:3" x14ac:dyDescent="0.25">
      <c r="B347" t="s">
        <v>766</v>
      </c>
      <c r="C347" s="297">
        <v>63000</v>
      </c>
    </row>
    <row r="348" spans="2:3" x14ac:dyDescent="0.25">
      <c r="B348" t="s">
        <v>345</v>
      </c>
      <c r="C348" s="297">
        <v>33000</v>
      </c>
    </row>
    <row r="349" spans="2:3" x14ac:dyDescent="0.25">
      <c r="B349" t="s">
        <v>975</v>
      </c>
      <c r="C349" s="297">
        <v>33000</v>
      </c>
    </row>
    <row r="350" spans="2:3" x14ac:dyDescent="0.25">
      <c r="B350" t="s">
        <v>502</v>
      </c>
      <c r="C350" s="297">
        <v>33000</v>
      </c>
    </row>
    <row r="351" spans="2:3" x14ac:dyDescent="0.25">
      <c r="B351" t="s">
        <v>364</v>
      </c>
      <c r="C351" s="297">
        <v>33000</v>
      </c>
    </row>
    <row r="352" spans="2:3" x14ac:dyDescent="0.25">
      <c r="B352" t="s">
        <v>681</v>
      </c>
      <c r="C352" s="297">
        <v>33000</v>
      </c>
    </row>
    <row r="353" spans="1:3" x14ac:dyDescent="0.25">
      <c r="B353" t="s">
        <v>663</v>
      </c>
      <c r="C353" s="297">
        <v>30000</v>
      </c>
    </row>
    <row r="354" spans="1:3" x14ac:dyDescent="0.25">
      <c r="B354" t="s">
        <v>423</v>
      </c>
      <c r="C354" s="297">
        <v>66000</v>
      </c>
    </row>
    <row r="355" spans="1:3" x14ac:dyDescent="0.25">
      <c r="B355" t="s">
        <v>509</v>
      </c>
      <c r="C355" s="297">
        <v>33000</v>
      </c>
    </row>
    <row r="356" spans="1:3" x14ac:dyDescent="0.25">
      <c r="B356" t="s">
        <v>675</v>
      </c>
      <c r="C356" s="297">
        <v>33000</v>
      </c>
    </row>
    <row r="357" spans="1:3" x14ac:dyDescent="0.25">
      <c r="B357" t="s">
        <v>384</v>
      </c>
      <c r="C357" s="297">
        <v>66000</v>
      </c>
    </row>
    <row r="358" spans="1:3" x14ac:dyDescent="0.25">
      <c r="B358" t="s">
        <v>687</v>
      </c>
      <c r="C358" s="297">
        <v>33000</v>
      </c>
    </row>
    <row r="359" spans="1:3" x14ac:dyDescent="0.25">
      <c r="B359" t="s">
        <v>490</v>
      </c>
      <c r="C359" s="297">
        <v>66000</v>
      </c>
    </row>
    <row r="360" spans="1:3" x14ac:dyDescent="0.25">
      <c r="B360" t="s">
        <v>601</v>
      </c>
      <c r="C360" s="297">
        <v>93000</v>
      </c>
    </row>
    <row r="361" spans="1:3" x14ac:dyDescent="0.25">
      <c r="B361" t="s">
        <v>917</v>
      </c>
      <c r="C361" s="297">
        <v>33000</v>
      </c>
    </row>
    <row r="362" spans="1:3" x14ac:dyDescent="0.25">
      <c r="B362" t="s">
        <v>966</v>
      </c>
      <c r="C362" s="297">
        <v>66000</v>
      </c>
    </row>
    <row r="363" spans="1:3" x14ac:dyDescent="0.25">
      <c r="B363" t="s">
        <v>925</v>
      </c>
      <c r="C363" s="297">
        <v>30000</v>
      </c>
    </row>
    <row r="364" spans="1:3" x14ac:dyDescent="0.25">
      <c r="B364" t="s">
        <v>245</v>
      </c>
      <c r="C364" s="297">
        <v>66000</v>
      </c>
    </row>
    <row r="365" spans="1:3" x14ac:dyDescent="0.25">
      <c r="A365" t="s">
        <v>1646</v>
      </c>
      <c r="C365" s="297">
        <v>7944000</v>
      </c>
    </row>
    <row r="366" spans="1:3" x14ac:dyDescent="0.25">
      <c r="A366" t="s">
        <v>1618</v>
      </c>
      <c r="B366" t="s">
        <v>372</v>
      </c>
      <c r="C366" s="297">
        <v>40000</v>
      </c>
    </row>
    <row r="367" spans="1:3" x14ac:dyDescent="0.25">
      <c r="B367" t="s">
        <v>371</v>
      </c>
      <c r="C367" s="297">
        <v>45000</v>
      </c>
    </row>
    <row r="368" spans="1:3" x14ac:dyDescent="0.25">
      <c r="B368" t="s">
        <v>373</v>
      </c>
      <c r="C368" s="297">
        <v>90000</v>
      </c>
    </row>
    <row r="369" spans="1:3" x14ac:dyDescent="0.25">
      <c r="B369" t="s">
        <v>369</v>
      </c>
      <c r="C369" s="297">
        <v>40000</v>
      </c>
    </row>
    <row r="370" spans="1:3" x14ac:dyDescent="0.25">
      <c r="A370" t="s">
        <v>1647</v>
      </c>
      <c r="C370" s="297">
        <v>215000</v>
      </c>
    </row>
    <row r="371" spans="1:3" x14ac:dyDescent="0.25">
      <c r="A371" t="s">
        <v>1611</v>
      </c>
      <c r="C371" s="297">
        <v>16455000</v>
      </c>
    </row>
  </sheetData>
  <pageMargins left="0.7" right="0.7" top="0.75" bottom="0.75" header="0.3" footer="0.3"/>
  <pageSetup paperSize="9" orientation="portrait"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4"/>
  <sheetViews>
    <sheetView view="pageBreakPreview" zoomScale="60" zoomScaleNormal="100" workbookViewId="0">
      <selection activeCell="E10" sqref="E10"/>
    </sheetView>
  </sheetViews>
  <sheetFormatPr defaultRowHeight="15" x14ac:dyDescent="0.25"/>
  <cols>
    <col min="2" max="2" width="18.7109375" customWidth="1"/>
    <col min="3" max="3" width="27.7109375" customWidth="1"/>
    <col min="4" max="4" width="15.42578125" customWidth="1"/>
    <col min="5" max="5" width="19.42578125" customWidth="1"/>
    <col min="6" max="6" width="25.140625" customWidth="1"/>
    <col min="7" max="7" width="35.140625" customWidth="1"/>
    <col min="8" max="8" width="15" customWidth="1"/>
    <col min="9" max="9" width="25.5703125" customWidth="1"/>
  </cols>
  <sheetData>
    <row r="1" spans="2:13" ht="15.75" thickBot="1" x14ac:dyDescent="0.3"/>
    <row r="2" spans="2:13" ht="16.5" thickBot="1" x14ac:dyDescent="0.3">
      <c r="B2" s="457" t="s">
        <v>1626</v>
      </c>
      <c r="C2" s="467"/>
      <c r="D2" s="458"/>
      <c r="H2" s="466"/>
      <c r="I2" s="466"/>
      <c r="J2" s="466"/>
      <c r="K2" s="466"/>
      <c r="L2" s="466"/>
      <c r="M2" s="466"/>
    </row>
    <row r="3" spans="2:13" ht="16.5" thickBot="1" x14ac:dyDescent="0.3">
      <c r="B3" s="465" t="s">
        <v>10</v>
      </c>
      <c r="C3" s="468" t="s">
        <v>195</v>
      </c>
      <c r="D3" s="459" t="s">
        <v>1628</v>
      </c>
      <c r="E3" s="429" t="s">
        <v>1610</v>
      </c>
      <c r="F3" s="430" t="s">
        <v>1627</v>
      </c>
      <c r="G3" s="466"/>
      <c r="H3" s="473"/>
      <c r="I3" s="298"/>
      <c r="J3" s="466"/>
      <c r="K3" s="466"/>
      <c r="L3" s="466"/>
      <c r="M3" s="466"/>
    </row>
    <row r="4" spans="2:13" ht="15.75" x14ac:dyDescent="0.25">
      <c r="B4" s="471" t="s">
        <v>1622</v>
      </c>
      <c r="C4" s="458"/>
      <c r="D4" s="462">
        <v>160000</v>
      </c>
      <c r="E4" s="306" t="s">
        <v>1622</v>
      </c>
      <c r="F4" s="475">
        <v>4</v>
      </c>
      <c r="G4" s="474"/>
      <c r="H4" s="473"/>
      <c r="I4" s="298"/>
    </row>
    <row r="5" spans="2:13" ht="15.75" x14ac:dyDescent="0.25">
      <c r="B5" s="460" t="s">
        <v>15</v>
      </c>
      <c r="C5" s="459"/>
      <c r="D5" s="463">
        <v>717000</v>
      </c>
      <c r="E5" s="309" t="s">
        <v>15</v>
      </c>
      <c r="F5" s="476">
        <v>21</v>
      </c>
      <c r="G5" s="474"/>
      <c r="H5" s="473"/>
      <c r="I5" s="298"/>
    </row>
    <row r="6" spans="2:13" ht="15.75" x14ac:dyDescent="0.25">
      <c r="B6" s="460" t="s">
        <v>1034</v>
      </c>
      <c r="C6" s="459"/>
      <c r="D6" s="463">
        <v>562000</v>
      </c>
      <c r="E6" s="309" t="s">
        <v>1034</v>
      </c>
      <c r="F6" s="476">
        <v>14</v>
      </c>
      <c r="G6" s="474"/>
      <c r="H6" s="473"/>
      <c r="I6" s="298"/>
    </row>
    <row r="7" spans="2:13" ht="15.75" x14ac:dyDescent="0.25">
      <c r="B7" s="460" t="s">
        <v>1619</v>
      </c>
      <c r="C7" s="459"/>
      <c r="D7" s="463">
        <v>90000</v>
      </c>
      <c r="E7" s="309" t="s">
        <v>1619</v>
      </c>
      <c r="F7" s="476">
        <v>2</v>
      </c>
      <c r="G7" s="474"/>
      <c r="H7" s="473"/>
      <c r="I7" s="298"/>
    </row>
    <row r="8" spans="2:13" ht="15.75" x14ac:dyDescent="0.25">
      <c r="B8" s="460" t="s">
        <v>731</v>
      </c>
      <c r="C8" s="459"/>
      <c r="D8" s="463">
        <v>1146000</v>
      </c>
      <c r="E8" s="309" t="s">
        <v>731</v>
      </c>
      <c r="F8" s="476">
        <v>28</v>
      </c>
      <c r="G8" s="474"/>
      <c r="H8" s="473"/>
      <c r="I8" s="298"/>
    </row>
    <row r="9" spans="2:13" ht="15.75" x14ac:dyDescent="0.25">
      <c r="B9" s="460" t="s">
        <v>1623</v>
      </c>
      <c r="C9" s="459"/>
      <c r="D9" s="463">
        <v>40000</v>
      </c>
      <c r="E9" s="309" t="s">
        <v>1623</v>
      </c>
      <c r="F9" s="476">
        <v>1</v>
      </c>
      <c r="G9" s="474"/>
      <c r="H9" s="473"/>
      <c r="I9" s="298"/>
    </row>
    <row r="10" spans="2:13" ht="15.75" x14ac:dyDescent="0.25">
      <c r="B10" s="460" t="s">
        <v>1615</v>
      </c>
      <c r="C10" s="459"/>
      <c r="D10" s="463">
        <v>151000</v>
      </c>
      <c r="E10" s="309" t="s">
        <v>1615</v>
      </c>
      <c r="F10" s="476">
        <v>4</v>
      </c>
      <c r="G10" s="474"/>
      <c r="H10" s="473"/>
      <c r="I10" s="298"/>
    </row>
    <row r="11" spans="2:13" ht="15.75" x14ac:dyDescent="0.25">
      <c r="B11" s="460" t="s">
        <v>1621</v>
      </c>
      <c r="C11" s="459"/>
      <c r="D11" s="463">
        <v>500000</v>
      </c>
      <c r="E11" s="309" t="s">
        <v>1621</v>
      </c>
      <c r="F11" s="476">
        <v>10</v>
      </c>
      <c r="G11" s="474"/>
      <c r="H11" s="473"/>
      <c r="I11" s="298"/>
    </row>
    <row r="12" spans="2:13" ht="15.75" x14ac:dyDescent="0.25">
      <c r="B12" s="460" t="s">
        <v>1158</v>
      </c>
      <c r="C12" s="459"/>
      <c r="D12" s="463">
        <v>120000</v>
      </c>
      <c r="E12" s="309" t="s">
        <v>1158</v>
      </c>
      <c r="F12" s="476">
        <v>3</v>
      </c>
      <c r="G12" s="474"/>
      <c r="H12" s="473"/>
      <c r="I12" s="298"/>
    </row>
    <row r="13" spans="2:13" ht="15.75" x14ac:dyDescent="0.25">
      <c r="B13" s="460" t="s">
        <v>25</v>
      </c>
      <c r="C13" s="459"/>
      <c r="D13" s="463">
        <v>1370000</v>
      </c>
      <c r="E13" s="309" t="s">
        <v>25</v>
      </c>
      <c r="F13" s="476">
        <v>32</v>
      </c>
      <c r="G13" s="474"/>
      <c r="H13" s="473"/>
      <c r="I13" s="298"/>
    </row>
    <row r="14" spans="2:13" ht="15.75" x14ac:dyDescent="0.25">
      <c r="B14" s="460" t="s">
        <v>1036</v>
      </c>
      <c r="C14" s="459"/>
      <c r="D14" s="463">
        <v>73000</v>
      </c>
      <c r="E14" s="309" t="s">
        <v>1036</v>
      </c>
      <c r="F14" s="476">
        <v>2</v>
      </c>
      <c r="G14" s="474"/>
      <c r="H14" s="473"/>
      <c r="I14" s="298"/>
    </row>
    <row r="15" spans="2:13" ht="15.75" x14ac:dyDescent="0.25">
      <c r="B15" s="460" t="s">
        <v>1625</v>
      </c>
      <c r="C15" s="459"/>
      <c r="D15" s="463">
        <v>130000</v>
      </c>
      <c r="E15" s="309" t="s">
        <v>1625</v>
      </c>
      <c r="F15" s="476">
        <v>3</v>
      </c>
      <c r="G15" s="474"/>
      <c r="H15" s="473"/>
      <c r="I15" s="298"/>
    </row>
    <row r="16" spans="2:13" ht="15.75" x14ac:dyDescent="0.25">
      <c r="B16" s="460" t="s">
        <v>1051</v>
      </c>
      <c r="C16" s="459"/>
      <c r="D16" s="463">
        <v>798000</v>
      </c>
      <c r="E16" s="309" t="s">
        <v>1051</v>
      </c>
      <c r="F16" s="476">
        <v>21</v>
      </c>
      <c r="G16" s="474"/>
      <c r="H16" s="473"/>
      <c r="I16" s="298"/>
    </row>
    <row r="17" spans="2:9" ht="15.75" x14ac:dyDescent="0.25">
      <c r="B17" s="460" t="s">
        <v>1624</v>
      </c>
      <c r="C17" s="459"/>
      <c r="D17" s="463">
        <v>135000</v>
      </c>
      <c r="E17" s="309" t="s">
        <v>1624</v>
      </c>
      <c r="F17" s="476">
        <v>3</v>
      </c>
      <c r="G17" s="474"/>
      <c r="H17" s="473"/>
      <c r="I17" s="298"/>
    </row>
    <row r="18" spans="2:9" ht="15.75" x14ac:dyDescent="0.25">
      <c r="B18" s="460" t="s">
        <v>1614</v>
      </c>
      <c r="C18" s="459"/>
      <c r="D18" s="463">
        <v>158000</v>
      </c>
      <c r="E18" s="309" t="s">
        <v>1614</v>
      </c>
      <c r="F18" s="476">
        <v>4</v>
      </c>
      <c r="G18" s="474"/>
      <c r="H18" s="473"/>
      <c r="I18" s="298"/>
    </row>
    <row r="19" spans="2:9" ht="15.75" x14ac:dyDescent="0.25">
      <c r="B19" s="460" t="s">
        <v>1059</v>
      </c>
      <c r="C19" s="459"/>
      <c r="D19" s="463">
        <v>78000</v>
      </c>
      <c r="E19" s="309" t="s">
        <v>1059</v>
      </c>
      <c r="F19" s="476">
        <v>2</v>
      </c>
      <c r="G19" s="474"/>
      <c r="H19" s="473"/>
      <c r="I19" s="298"/>
    </row>
    <row r="20" spans="2:9" ht="15.75" x14ac:dyDescent="0.25">
      <c r="B20" s="460" t="s">
        <v>1620</v>
      </c>
      <c r="C20" s="459"/>
      <c r="D20" s="463">
        <v>66000</v>
      </c>
      <c r="E20" s="309" t="s">
        <v>1620</v>
      </c>
      <c r="F20" s="476">
        <v>2</v>
      </c>
      <c r="G20" s="474"/>
      <c r="H20" s="473"/>
      <c r="I20" s="298"/>
    </row>
    <row r="21" spans="2:9" ht="15.75" x14ac:dyDescent="0.25">
      <c r="B21" s="460" t="s">
        <v>1039</v>
      </c>
      <c r="C21" s="459"/>
      <c r="D21" s="463">
        <v>2002000</v>
      </c>
      <c r="E21" s="309" t="s">
        <v>1039</v>
      </c>
      <c r="F21" s="476">
        <v>51</v>
      </c>
      <c r="G21" s="474"/>
      <c r="H21" s="473"/>
      <c r="I21" s="298"/>
    </row>
    <row r="22" spans="2:9" ht="15.75" x14ac:dyDescent="0.25">
      <c r="B22" s="460" t="s">
        <v>30</v>
      </c>
      <c r="C22" s="459"/>
      <c r="D22" s="463">
        <v>7944000</v>
      </c>
      <c r="E22" s="309" t="s">
        <v>30</v>
      </c>
      <c r="F22" s="476">
        <v>238</v>
      </c>
      <c r="G22" s="474"/>
      <c r="H22" s="473"/>
      <c r="I22" s="298"/>
    </row>
    <row r="23" spans="2:9" ht="16.5" thickBot="1" x14ac:dyDescent="0.3">
      <c r="B23" s="461" t="s">
        <v>1618</v>
      </c>
      <c r="C23" s="472"/>
      <c r="D23" s="464">
        <v>215000</v>
      </c>
      <c r="E23" s="311" t="s">
        <v>1618</v>
      </c>
      <c r="F23" s="477">
        <v>5</v>
      </c>
      <c r="G23" s="474"/>
      <c r="H23" s="473"/>
      <c r="I23" s="298"/>
    </row>
    <row r="24" spans="2:9" ht="16.5" thickBot="1" x14ac:dyDescent="0.3">
      <c r="B24" s="469" t="s">
        <v>1611</v>
      </c>
      <c r="C24" s="470"/>
      <c r="D24" s="464">
        <v>16455000</v>
      </c>
      <c r="E24" s="431" t="s">
        <v>1611</v>
      </c>
      <c r="F24" s="478">
        <v>450</v>
      </c>
      <c r="G24" s="298"/>
    </row>
  </sheetData>
  <pageMargins left="0.7" right="0.7" top="0.75" bottom="0.75" header="0.3" footer="0.3"/>
  <pageSetup paperSize="9" scale="53" orientation="portrait" r:id="rId3"/>
  <colBreaks count="1" manualBreakCount="1">
    <brk id="8" min="1" max="23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24"/>
  <sheetViews>
    <sheetView topLeftCell="A2" workbookViewId="0">
      <selection activeCell="B24" sqref="A3:B24"/>
    </sheetView>
  </sheetViews>
  <sheetFormatPr defaultRowHeight="15" x14ac:dyDescent="0.25"/>
  <cols>
    <col min="1" max="1" width="13.140625" bestFit="1" customWidth="1"/>
    <col min="2" max="2" width="17.5703125" bestFit="1" customWidth="1"/>
  </cols>
  <sheetData>
    <row r="3" spans="1:2" x14ac:dyDescent="0.25">
      <c r="A3" s="295" t="s">
        <v>1610</v>
      </c>
      <c r="B3" t="s">
        <v>1627</v>
      </c>
    </row>
    <row r="4" spans="1:2" x14ac:dyDescent="0.25">
      <c r="A4" s="296" t="s">
        <v>1622</v>
      </c>
      <c r="B4" s="297">
        <v>4</v>
      </c>
    </row>
    <row r="5" spans="1:2" x14ac:dyDescent="0.25">
      <c r="A5" s="296" t="s">
        <v>15</v>
      </c>
      <c r="B5" s="297">
        <v>21</v>
      </c>
    </row>
    <row r="6" spans="1:2" x14ac:dyDescent="0.25">
      <c r="A6" s="296" t="s">
        <v>1034</v>
      </c>
      <c r="B6" s="297">
        <v>14</v>
      </c>
    </row>
    <row r="7" spans="1:2" x14ac:dyDescent="0.25">
      <c r="A7" s="296" t="s">
        <v>1619</v>
      </c>
      <c r="B7" s="297">
        <v>2</v>
      </c>
    </row>
    <row r="8" spans="1:2" x14ac:dyDescent="0.25">
      <c r="A8" s="296" t="s">
        <v>731</v>
      </c>
      <c r="B8" s="297">
        <v>28</v>
      </c>
    </row>
    <row r="9" spans="1:2" x14ac:dyDescent="0.25">
      <c r="A9" s="296" t="s">
        <v>1623</v>
      </c>
      <c r="B9" s="297">
        <v>1</v>
      </c>
    </row>
    <row r="10" spans="1:2" x14ac:dyDescent="0.25">
      <c r="A10" s="296" t="s">
        <v>1615</v>
      </c>
      <c r="B10" s="297">
        <v>4</v>
      </c>
    </row>
    <row r="11" spans="1:2" x14ac:dyDescent="0.25">
      <c r="A11" s="296" t="s">
        <v>1621</v>
      </c>
      <c r="B11" s="297">
        <v>10</v>
      </c>
    </row>
    <row r="12" spans="1:2" x14ac:dyDescent="0.25">
      <c r="A12" s="296" t="s">
        <v>1158</v>
      </c>
      <c r="B12" s="297">
        <v>3</v>
      </c>
    </row>
    <row r="13" spans="1:2" x14ac:dyDescent="0.25">
      <c r="A13" s="296" t="s">
        <v>25</v>
      </c>
      <c r="B13" s="297">
        <v>32</v>
      </c>
    </row>
    <row r="14" spans="1:2" x14ac:dyDescent="0.25">
      <c r="A14" s="296" t="s">
        <v>1036</v>
      </c>
      <c r="B14" s="297">
        <v>2</v>
      </c>
    </row>
    <row r="15" spans="1:2" x14ac:dyDescent="0.25">
      <c r="A15" s="296" t="s">
        <v>1625</v>
      </c>
      <c r="B15" s="297">
        <v>3</v>
      </c>
    </row>
    <row r="16" spans="1:2" x14ac:dyDescent="0.25">
      <c r="A16" s="296" t="s">
        <v>1051</v>
      </c>
      <c r="B16" s="297">
        <v>21</v>
      </c>
    </row>
    <row r="17" spans="1:2" x14ac:dyDescent="0.25">
      <c r="A17" s="296" t="s">
        <v>1624</v>
      </c>
      <c r="B17" s="297">
        <v>3</v>
      </c>
    </row>
    <row r="18" spans="1:2" x14ac:dyDescent="0.25">
      <c r="A18" s="296" t="s">
        <v>1614</v>
      </c>
      <c r="B18" s="297">
        <v>4</v>
      </c>
    </row>
    <row r="19" spans="1:2" x14ac:dyDescent="0.25">
      <c r="A19" s="296" t="s">
        <v>1059</v>
      </c>
      <c r="B19" s="297">
        <v>2</v>
      </c>
    </row>
    <row r="20" spans="1:2" x14ac:dyDescent="0.25">
      <c r="A20" s="296" t="s">
        <v>1620</v>
      </c>
      <c r="B20" s="297">
        <v>2</v>
      </c>
    </row>
    <row r="21" spans="1:2" x14ac:dyDescent="0.25">
      <c r="A21" s="296" t="s">
        <v>1039</v>
      </c>
      <c r="B21" s="297">
        <v>51</v>
      </c>
    </row>
    <row r="22" spans="1:2" x14ac:dyDescent="0.25">
      <c r="A22" s="296" t="s">
        <v>30</v>
      </c>
      <c r="B22" s="297">
        <v>238</v>
      </c>
    </row>
    <row r="23" spans="1:2" x14ac:dyDescent="0.25">
      <c r="A23" s="296" t="s">
        <v>1618</v>
      </c>
      <c r="B23" s="297">
        <v>5</v>
      </c>
    </row>
    <row r="24" spans="1:2" x14ac:dyDescent="0.25">
      <c r="A24" s="296" t="s">
        <v>1611</v>
      </c>
      <c r="B24" s="297">
        <v>450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455"/>
  <sheetViews>
    <sheetView view="pageBreakPreview" topLeftCell="A199" zoomScale="60" zoomScaleNormal="69" workbookViewId="0">
      <selection activeCell="E26" sqref="E26"/>
    </sheetView>
  </sheetViews>
  <sheetFormatPr defaultRowHeight="15" x14ac:dyDescent="0.25"/>
  <cols>
    <col min="3" max="3" width="12.28515625" customWidth="1"/>
    <col min="4" max="4" width="26.5703125" customWidth="1"/>
    <col min="5" max="5" width="19.140625" customWidth="1"/>
    <col min="6" max="6" width="15.28515625" customWidth="1"/>
    <col min="7" max="7" width="15.7109375" customWidth="1"/>
    <col min="8" max="8" width="12.7109375" customWidth="1"/>
    <col min="9" max="9" width="17.140625" customWidth="1"/>
    <col min="10" max="10" width="29.7109375" customWidth="1"/>
    <col min="11" max="11" width="29.42578125" customWidth="1"/>
  </cols>
  <sheetData>
    <row r="2" spans="2:11" ht="30" x14ac:dyDescent="0.25">
      <c r="B2" s="581" t="s">
        <v>193</v>
      </c>
      <c r="C2" s="581"/>
      <c r="D2" s="581"/>
      <c r="E2" s="581"/>
      <c r="F2" s="581"/>
      <c r="G2" s="581"/>
      <c r="H2" s="581"/>
      <c r="I2" s="581"/>
      <c r="J2" s="581"/>
    </row>
    <row r="3" spans="2:11" ht="15.75" thickBot="1" x14ac:dyDescent="0.3">
      <c r="B3" s="2"/>
      <c r="C3" s="2"/>
      <c r="D3" s="2"/>
      <c r="E3" s="2"/>
      <c r="F3" s="2"/>
      <c r="G3" s="2"/>
      <c r="H3" s="2"/>
      <c r="I3" s="2"/>
      <c r="J3" s="2"/>
    </row>
    <row r="4" spans="2:11" s="451" customFormat="1" ht="26.25" thickBot="1" x14ac:dyDescent="0.3">
      <c r="B4" s="487" t="s">
        <v>2</v>
      </c>
      <c r="C4" s="487" t="s">
        <v>3</v>
      </c>
      <c r="D4" s="488" t="s">
        <v>194</v>
      </c>
      <c r="E4" s="488" t="s">
        <v>195</v>
      </c>
      <c r="F4" s="488" t="s">
        <v>196</v>
      </c>
      <c r="G4" s="489" t="s">
        <v>197</v>
      </c>
      <c r="H4" s="489" t="s">
        <v>198</v>
      </c>
      <c r="I4" s="490" t="s">
        <v>199</v>
      </c>
      <c r="J4" s="491" t="s">
        <v>10</v>
      </c>
      <c r="K4" s="492" t="s">
        <v>11</v>
      </c>
    </row>
    <row r="5" spans="2:11" x14ac:dyDescent="0.25">
      <c r="B5" s="483">
        <v>1</v>
      </c>
      <c r="C5" s="484">
        <v>42771</v>
      </c>
      <c r="D5" s="483" t="s">
        <v>201</v>
      </c>
      <c r="E5" s="483" t="s">
        <v>202</v>
      </c>
      <c r="F5" s="483">
        <v>3454816</v>
      </c>
      <c r="G5" s="483">
        <v>125110</v>
      </c>
      <c r="H5" s="483">
        <v>19025</v>
      </c>
      <c r="I5" s="485">
        <v>45000</v>
      </c>
      <c r="J5" s="486" t="s">
        <v>15</v>
      </c>
      <c r="K5" s="482" t="str">
        <f>IF(OR(D5="MOBIL",D5="CONOIL",D5="FORTE",D5="MRS",D5="OANDO",D5="TOTAL"),"MAJORS","INDEPENDENT")</f>
        <v>INDEPENDENT</v>
      </c>
    </row>
    <row r="6" spans="2:11" x14ac:dyDescent="0.25">
      <c r="B6" s="446">
        <v>2</v>
      </c>
      <c r="C6" s="452">
        <v>42771</v>
      </c>
      <c r="D6" s="446" t="s">
        <v>201</v>
      </c>
      <c r="E6" s="446" t="s">
        <v>205</v>
      </c>
      <c r="F6" s="446">
        <v>3454817</v>
      </c>
      <c r="G6" s="446">
        <v>125111</v>
      </c>
      <c r="H6" s="446">
        <v>19026</v>
      </c>
      <c r="I6" s="447">
        <v>45000</v>
      </c>
      <c r="J6" s="453" t="s">
        <v>15</v>
      </c>
      <c r="K6" s="482" t="str">
        <f t="shared" ref="K6:K69" si="0">IF(OR(D6="MOBIL",D6="CONOIL",D6="FORTE",D6="MRS",D6="OANDO",D6="TOTAL"),"MAJORS","INDEPENDENT")</f>
        <v>INDEPENDENT</v>
      </c>
    </row>
    <row r="7" spans="2:11" x14ac:dyDescent="0.25">
      <c r="B7" s="446">
        <v>3</v>
      </c>
      <c r="C7" s="452">
        <v>42771</v>
      </c>
      <c r="D7" s="446" t="s">
        <v>206</v>
      </c>
      <c r="E7" s="446" t="s">
        <v>207</v>
      </c>
      <c r="F7" s="446">
        <v>3455018</v>
      </c>
      <c r="G7" s="446">
        <v>125109</v>
      </c>
      <c r="H7" s="446">
        <v>19027</v>
      </c>
      <c r="I7" s="447">
        <v>45000</v>
      </c>
      <c r="J7" s="453" t="s">
        <v>1059</v>
      </c>
      <c r="K7" s="482" t="str">
        <f t="shared" si="0"/>
        <v>INDEPENDENT</v>
      </c>
    </row>
    <row r="8" spans="2:11" x14ac:dyDescent="0.25">
      <c r="B8" s="446">
        <v>4</v>
      </c>
      <c r="C8" s="452">
        <v>42771</v>
      </c>
      <c r="D8" s="446" t="s">
        <v>209</v>
      </c>
      <c r="E8" s="446" t="s">
        <v>210</v>
      </c>
      <c r="F8" s="446">
        <v>302819</v>
      </c>
      <c r="G8" s="446">
        <v>125113</v>
      </c>
      <c r="H8" s="446">
        <v>19028</v>
      </c>
      <c r="I8" s="447">
        <v>33000</v>
      </c>
      <c r="J8" s="453" t="s">
        <v>1051</v>
      </c>
      <c r="K8" s="482" t="str">
        <f t="shared" si="0"/>
        <v>INDEPENDENT</v>
      </c>
    </row>
    <row r="9" spans="2:11" ht="15.75" thickBot="1" x14ac:dyDescent="0.3">
      <c r="B9" s="446">
        <v>5</v>
      </c>
      <c r="C9" s="452">
        <v>42771</v>
      </c>
      <c r="D9" s="446" t="s">
        <v>213</v>
      </c>
      <c r="E9" s="446" t="s">
        <v>214</v>
      </c>
      <c r="F9" s="446">
        <v>3454081</v>
      </c>
      <c r="G9" s="446">
        <v>124564</v>
      </c>
      <c r="H9" s="495">
        <v>19029</v>
      </c>
      <c r="I9" s="447">
        <v>45000</v>
      </c>
      <c r="J9" s="453" t="s">
        <v>25</v>
      </c>
      <c r="K9" s="482" t="str">
        <f t="shared" si="0"/>
        <v>INDEPENDENT</v>
      </c>
    </row>
    <row r="10" spans="2:11" ht="15.75" thickBot="1" x14ac:dyDescent="0.3">
      <c r="B10" s="446">
        <v>6</v>
      </c>
      <c r="C10" s="452">
        <v>42771</v>
      </c>
      <c r="D10" s="446" t="s">
        <v>213</v>
      </c>
      <c r="E10" s="446" t="s">
        <v>217</v>
      </c>
      <c r="F10" s="446">
        <v>3454080</v>
      </c>
      <c r="G10" s="493">
        <v>124565</v>
      </c>
      <c r="H10" s="496">
        <v>19030</v>
      </c>
      <c r="I10" s="494">
        <v>45000</v>
      </c>
      <c r="J10" s="453" t="s">
        <v>1039</v>
      </c>
      <c r="K10" s="482" t="str">
        <f t="shared" si="0"/>
        <v>INDEPENDENT</v>
      </c>
    </row>
    <row r="11" spans="2:11" x14ac:dyDescent="0.25">
      <c r="B11" s="446">
        <v>7</v>
      </c>
      <c r="C11" s="452">
        <v>42771</v>
      </c>
      <c r="D11" s="446" t="s">
        <v>219</v>
      </c>
      <c r="E11" s="446" t="s">
        <v>220</v>
      </c>
      <c r="F11" s="446">
        <v>3454904</v>
      </c>
      <c r="G11" s="446">
        <v>125040</v>
      </c>
      <c r="H11" s="483">
        <v>19031</v>
      </c>
      <c r="I11" s="447">
        <v>33000</v>
      </c>
      <c r="J11" s="453" t="s">
        <v>30</v>
      </c>
      <c r="K11" s="482" t="str">
        <f t="shared" si="0"/>
        <v>INDEPENDENT</v>
      </c>
    </row>
    <row r="12" spans="2:11" x14ac:dyDescent="0.25">
      <c r="B12" s="446">
        <v>8</v>
      </c>
      <c r="C12" s="452">
        <v>42771</v>
      </c>
      <c r="D12" s="446" t="s">
        <v>223</v>
      </c>
      <c r="E12" s="446" t="s">
        <v>224</v>
      </c>
      <c r="F12" s="446">
        <v>3454909</v>
      </c>
      <c r="G12" s="446">
        <v>125108</v>
      </c>
      <c r="H12" s="446">
        <v>19032</v>
      </c>
      <c r="I12" s="447">
        <v>33000</v>
      </c>
      <c r="J12" s="453" t="s">
        <v>30</v>
      </c>
      <c r="K12" s="482" t="str">
        <f t="shared" si="0"/>
        <v>INDEPENDENT</v>
      </c>
    </row>
    <row r="13" spans="2:11" x14ac:dyDescent="0.25">
      <c r="B13" s="446">
        <v>9</v>
      </c>
      <c r="C13" s="452">
        <v>42771</v>
      </c>
      <c r="D13" s="446" t="s">
        <v>219</v>
      </c>
      <c r="E13" s="446" t="s">
        <v>226</v>
      </c>
      <c r="F13" s="446">
        <v>3454905</v>
      </c>
      <c r="G13" s="446">
        <v>125035</v>
      </c>
      <c r="H13" s="446">
        <v>19033</v>
      </c>
      <c r="I13" s="447">
        <v>33000</v>
      </c>
      <c r="J13" s="453" t="s">
        <v>30</v>
      </c>
      <c r="K13" s="482" t="str">
        <f t="shared" si="0"/>
        <v>INDEPENDENT</v>
      </c>
    </row>
    <row r="14" spans="2:11" x14ac:dyDescent="0.25">
      <c r="B14" s="446">
        <v>10</v>
      </c>
      <c r="C14" s="452">
        <v>42771</v>
      </c>
      <c r="D14" s="446" t="s">
        <v>219</v>
      </c>
      <c r="E14" s="446" t="s">
        <v>227</v>
      </c>
      <c r="F14" s="446">
        <v>3454903</v>
      </c>
      <c r="G14" s="446">
        <v>125041</v>
      </c>
      <c r="H14" s="446">
        <v>19034</v>
      </c>
      <c r="I14" s="447">
        <v>33000</v>
      </c>
      <c r="J14" s="453" t="s">
        <v>30</v>
      </c>
      <c r="K14" s="482" t="str">
        <f t="shared" si="0"/>
        <v>INDEPENDENT</v>
      </c>
    </row>
    <row r="15" spans="2:11" x14ac:dyDescent="0.25">
      <c r="B15" s="446">
        <v>11</v>
      </c>
      <c r="C15" s="452">
        <v>42771</v>
      </c>
      <c r="D15" s="446" t="s">
        <v>223</v>
      </c>
      <c r="E15" s="446" t="s">
        <v>229</v>
      </c>
      <c r="F15" s="446">
        <v>3454911</v>
      </c>
      <c r="G15" s="446">
        <v>125033</v>
      </c>
      <c r="H15" s="446">
        <v>19035</v>
      </c>
      <c r="I15" s="447">
        <v>33000</v>
      </c>
      <c r="J15" s="453" t="s">
        <v>30</v>
      </c>
      <c r="K15" s="482" t="str">
        <f t="shared" si="0"/>
        <v>INDEPENDENT</v>
      </c>
    </row>
    <row r="16" spans="2:11" x14ac:dyDescent="0.25">
      <c r="B16" s="446">
        <v>12</v>
      </c>
      <c r="C16" s="452">
        <v>42771</v>
      </c>
      <c r="D16" s="446" t="s">
        <v>231</v>
      </c>
      <c r="E16" s="446" t="s">
        <v>232</v>
      </c>
      <c r="F16" s="446">
        <v>3454943</v>
      </c>
      <c r="G16" s="446">
        <v>125030</v>
      </c>
      <c r="H16" s="446">
        <v>19036</v>
      </c>
      <c r="I16" s="447">
        <v>33000</v>
      </c>
      <c r="J16" s="453" t="s">
        <v>30</v>
      </c>
      <c r="K16" s="482" t="str">
        <f t="shared" si="0"/>
        <v>INDEPENDENT</v>
      </c>
    </row>
    <row r="17" spans="2:11" x14ac:dyDescent="0.25">
      <c r="B17" s="446">
        <v>13</v>
      </c>
      <c r="C17" s="452">
        <v>42771</v>
      </c>
      <c r="D17" s="446" t="s">
        <v>234</v>
      </c>
      <c r="E17" s="446" t="s">
        <v>235</v>
      </c>
      <c r="F17" s="446">
        <v>3454927</v>
      </c>
      <c r="G17" s="446">
        <v>125031</v>
      </c>
      <c r="H17" s="446">
        <v>19037</v>
      </c>
      <c r="I17" s="447">
        <v>33000</v>
      </c>
      <c r="J17" s="453" t="s">
        <v>30</v>
      </c>
      <c r="K17" s="482" t="str">
        <f t="shared" si="0"/>
        <v>INDEPENDENT</v>
      </c>
    </row>
    <row r="18" spans="2:11" x14ac:dyDescent="0.25">
      <c r="B18" s="446">
        <v>14</v>
      </c>
      <c r="C18" s="452">
        <v>42771</v>
      </c>
      <c r="D18" s="446" t="s">
        <v>237</v>
      </c>
      <c r="E18" s="446" t="s">
        <v>238</v>
      </c>
      <c r="F18" s="446">
        <v>3454922</v>
      </c>
      <c r="G18" s="446">
        <v>125039</v>
      </c>
      <c r="H18" s="446">
        <v>19038</v>
      </c>
      <c r="I18" s="447">
        <v>33000</v>
      </c>
      <c r="J18" s="453" t="s">
        <v>30</v>
      </c>
      <c r="K18" s="482" t="str">
        <f t="shared" si="0"/>
        <v>INDEPENDENT</v>
      </c>
    </row>
    <row r="19" spans="2:11" x14ac:dyDescent="0.25">
      <c r="B19" s="446">
        <v>15</v>
      </c>
      <c r="C19" s="452">
        <v>42771</v>
      </c>
      <c r="D19" s="446" t="s">
        <v>241</v>
      </c>
      <c r="E19" s="446" t="s">
        <v>242</v>
      </c>
      <c r="F19" s="446">
        <v>3454942</v>
      </c>
      <c r="G19" s="446">
        <v>124924</v>
      </c>
      <c r="H19" s="446">
        <v>19039</v>
      </c>
      <c r="I19" s="447">
        <v>33000</v>
      </c>
      <c r="J19" s="453" t="s">
        <v>30</v>
      </c>
      <c r="K19" s="482" t="str">
        <f t="shared" si="0"/>
        <v>INDEPENDENT</v>
      </c>
    </row>
    <row r="20" spans="2:11" x14ac:dyDescent="0.25">
      <c r="B20" s="446">
        <v>1</v>
      </c>
      <c r="C20" s="452">
        <v>42952</v>
      </c>
      <c r="D20" s="446" t="s">
        <v>244</v>
      </c>
      <c r="E20" s="446" t="s">
        <v>245</v>
      </c>
      <c r="F20" s="446">
        <v>3454924</v>
      </c>
      <c r="G20" s="446">
        <v>125659</v>
      </c>
      <c r="H20" s="446">
        <v>19040</v>
      </c>
      <c r="I20" s="447">
        <v>33000</v>
      </c>
      <c r="J20" s="453" t="s">
        <v>30</v>
      </c>
      <c r="K20" s="482" t="str">
        <f t="shared" si="0"/>
        <v>INDEPENDENT</v>
      </c>
    </row>
    <row r="21" spans="2:11" x14ac:dyDescent="0.25">
      <c r="B21" s="446">
        <v>2</v>
      </c>
      <c r="C21" s="452">
        <v>42952</v>
      </c>
      <c r="D21" s="446" t="s">
        <v>248</v>
      </c>
      <c r="E21" s="446" t="s">
        <v>249</v>
      </c>
      <c r="F21" s="446">
        <v>3454949</v>
      </c>
      <c r="G21" s="446">
        <v>125687</v>
      </c>
      <c r="H21" s="446">
        <v>19041</v>
      </c>
      <c r="I21" s="447">
        <v>33000</v>
      </c>
      <c r="J21" s="453" t="s">
        <v>30</v>
      </c>
      <c r="K21" s="482" t="str">
        <f t="shared" si="0"/>
        <v>INDEPENDENT</v>
      </c>
    </row>
    <row r="22" spans="2:11" x14ac:dyDescent="0.25">
      <c r="B22" s="446">
        <v>3</v>
      </c>
      <c r="C22" s="452">
        <v>42952</v>
      </c>
      <c r="D22" s="446" t="s">
        <v>244</v>
      </c>
      <c r="E22" s="446" t="s">
        <v>251</v>
      </c>
      <c r="F22" s="446">
        <v>3454923</v>
      </c>
      <c r="G22" s="446">
        <v>125658</v>
      </c>
      <c r="H22" s="446">
        <v>19042</v>
      </c>
      <c r="I22" s="447">
        <v>33000</v>
      </c>
      <c r="J22" s="453" t="s">
        <v>30</v>
      </c>
      <c r="K22" s="482" t="str">
        <f t="shared" si="0"/>
        <v>INDEPENDENT</v>
      </c>
    </row>
    <row r="23" spans="2:11" x14ac:dyDescent="0.25">
      <c r="B23" s="446">
        <v>4</v>
      </c>
      <c r="C23" s="452">
        <v>42952</v>
      </c>
      <c r="D23" s="446" t="s">
        <v>252</v>
      </c>
      <c r="E23" s="446" t="s">
        <v>253</v>
      </c>
      <c r="F23" s="446">
        <v>3454916</v>
      </c>
      <c r="G23" s="446">
        <v>125684</v>
      </c>
      <c r="H23" s="446">
        <v>19043</v>
      </c>
      <c r="I23" s="447">
        <v>33000</v>
      </c>
      <c r="J23" s="453" t="s">
        <v>30</v>
      </c>
      <c r="K23" s="482" t="str">
        <f t="shared" si="0"/>
        <v>INDEPENDENT</v>
      </c>
    </row>
    <row r="24" spans="2:11" x14ac:dyDescent="0.25">
      <c r="B24" s="446">
        <v>5</v>
      </c>
      <c r="C24" s="452">
        <v>42952</v>
      </c>
      <c r="D24" s="446" t="s">
        <v>255</v>
      </c>
      <c r="E24" s="446" t="s">
        <v>256</v>
      </c>
      <c r="F24" s="446">
        <v>3454990</v>
      </c>
      <c r="G24" s="446">
        <v>125685</v>
      </c>
      <c r="H24" s="446">
        <v>19044</v>
      </c>
      <c r="I24" s="447">
        <v>33000</v>
      </c>
      <c r="J24" s="453" t="s">
        <v>1614</v>
      </c>
      <c r="K24" s="482" t="str">
        <f t="shared" si="0"/>
        <v>INDEPENDENT</v>
      </c>
    </row>
    <row r="25" spans="2:11" x14ac:dyDescent="0.25">
      <c r="B25" s="446">
        <v>6</v>
      </c>
      <c r="C25" s="452">
        <v>42952</v>
      </c>
      <c r="D25" s="446" t="s">
        <v>252</v>
      </c>
      <c r="E25" s="446" t="s">
        <v>259</v>
      </c>
      <c r="F25" s="446">
        <v>3454915</v>
      </c>
      <c r="G25" s="446">
        <v>125683</v>
      </c>
      <c r="H25" s="446">
        <v>19045</v>
      </c>
      <c r="I25" s="447">
        <v>33000</v>
      </c>
      <c r="J25" s="453" t="s">
        <v>30</v>
      </c>
      <c r="K25" s="482" t="str">
        <f t="shared" si="0"/>
        <v>INDEPENDENT</v>
      </c>
    </row>
    <row r="26" spans="2:11" x14ac:dyDescent="0.25">
      <c r="B26" s="446">
        <v>7</v>
      </c>
      <c r="C26" s="452">
        <v>42952</v>
      </c>
      <c r="D26" s="446" t="s">
        <v>260</v>
      </c>
      <c r="E26" s="446" t="s">
        <v>261</v>
      </c>
      <c r="F26" s="446">
        <v>3454928</v>
      </c>
      <c r="G26" s="446">
        <v>125686</v>
      </c>
      <c r="H26" s="446">
        <v>19046</v>
      </c>
      <c r="I26" s="447">
        <v>33000</v>
      </c>
      <c r="J26" s="453" t="s">
        <v>30</v>
      </c>
      <c r="K26" s="482" t="str">
        <f t="shared" si="0"/>
        <v>INDEPENDENT</v>
      </c>
    </row>
    <row r="27" spans="2:11" x14ac:dyDescent="0.25">
      <c r="B27" s="446">
        <v>8</v>
      </c>
      <c r="C27" s="452">
        <v>42952</v>
      </c>
      <c r="D27" s="446" t="s">
        <v>264</v>
      </c>
      <c r="E27" s="446" t="s">
        <v>265</v>
      </c>
      <c r="F27" s="446">
        <v>3455019</v>
      </c>
      <c r="G27" s="446">
        <v>125688</v>
      </c>
      <c r="H27" s="446">
        <v>19047</v>
      </c>
      <c r="I27" s="447">
        <v>45000</v>
      </c>
      <c r="J27" s="453" t="s">
        <v>1034</v>
      </c>
      <c r="K27" s="482" t="str">
        <f t="shared" si="0"/>
        <v>INDEPENDENT</v>
      </c>
    </row>
    <row r="28" spans="2:11" x14ac:dyDescent="0.25">
      <c r="B28" s="446">
        <v>1</v>
      </c>
      <c r="C28" s="452">
        <v>43044</v>
      </c>
      <c r="D28" s="446" t="s">
        <v>268</v>
      </c>
      <c r="E28" s="446" t="s">
        <v>269</v>
      </c>
      <c r="F28" s="446">
        <v>3454933</v>
      </c>
      <c r="G28" s="446">
        <v>126047</v>
      </c>
      <c r="H28" s="446">
        <v>19048</v>
      </c>
      <c r="I28" s="447">
        <v>40000</v>
      </c>
      <c r="J28" s="453" t="s">
        <v>25</v>
      </c>
      <c r="K28" s="482" t="str">
        <f t="shared" si="0"/>
        <v>INDEPENDENT</v>
      </c>
    </row>
    <row r="29" spans="2:11" x14ac:dyDescent="0.25">
      <c r="B29" s="446">
        <v>2</v>
      </c>
      <c r="C29" s="452">
        <v>43044</v>
      </c>
      <c r="D29" s="446" t="s">
        <v>271</v>
      </c>
      <c r="E29" s="446" t="s">
        <v>272</v>
      </c>
      <c r="F29" s="446">
        <v>3454979</v>
      </c>
      <c r="G29" s="446">
        <v>125972</v>
      </c>
      <c r="H29" s="446">
        <v>19049</v>
      </c>
      <c r="I29" s="447">
        <v>45000</v>
      </c>
      <c r="J29" s="453" t="s">
        <v>1034</v>
      </c>
      <c r="K29" s="482" t="str">
        <f t="shared" si="0"/>
        <v>INDEPENDENT</v>
      </c>
    </row>
    <row r="30" spans="2:11" x14ac:dyDescent="0.25">
      <c r="B30" s="446">
        <v>3</v>
      </c>
      <c r="C30" s="452">
        <v>43044</v>
      </c>
      <c r="D30" s="446" t="s">
        <v>223</v>
      </c>
      <c r="E30" s="446" t="s">
        <v>273</v>
      </c>
      <c r="F30" s="446">
        <v>3454912</v>
      </c>
      <c r="G30" s="446">
        <v>126043</v>
      </c>
      <c r="H30" s="446">
        <v>19050</v>
      </c>
      <c r="I30" s="447">
        <v>33000</v>
      </c>
      <c r="J30" s="453" t="s">
        <v>30</v>
      </c>
      <c r="K30" s="482" t="str">
        <f t="shared" si="0"/>
        <v>INDEPENDENT</v>
      </c>
    </row>
    <row r="31" spans="2:11" x14ac:dyDescent="0.25">
      <c r="B31" s="446">
        <v>4</v>
      </c>
      <c r="C31" s="452">
        <v>43044</v>
      </c>
      <c r="D31" s="446" t="s">
        <v>260</v>
      </c>
      <c r="E31" s="446" t="s">
        <v>275</v>
      </c>
      <c r="F31" s="446">
        <v>3454926</v>
      </c>
      <c r="G31" s="446">
        <v>126039</v>
      </c>
      <c r="H31" s="446">
        <v>19052</v>
      </c>
      <c r="I31" s="447">
        <v>33000</v>
      </c>
      <c r="J31" s="453" t="s">
        <v>30</v>
      </c>
      <c r="K31" s="482" t="str">
        <f t="shared" si="0"/>
        <v>INDEPENDENT</v>
      </c>
    </row>
    <row r="32" spans="2:11" x14ac:dyDescent="0.25">
      <c r="B32" s="446">
        <v>5</v>
      </c>
      <c r="C32" s="452">
        <v>43044</v>
      </c>
      <c r="D32" s="446" t="s">
        <v>252</v>
      </c>
      <c r="E32" s="446" t="s">
        <v>277</v>
      </c>
      <c r="F32" s="446">
        <v>3454917</v>
      </c>
      <c r="G32" s="446">
        <v>126041</v>
      </c>
      <c r="H32" s="446">
        <v>19053</v>
      </c>
      <c r="I32" s="447">
        <v>33000</v>
      </c>
      <c r="J32" s="453" t="s">
        <v>30</v>
      </c>
      <c r="K32" s="482" t="str">
        <f t="shared" si="0"/>
        <v>INDEPENDENT</v>
      </c>
    </row>
    <row r="33" spans="2:11" x14ac:dyDescent="0.25">
      <c r="B33" s="446">
        <v>6</v>
      </c>
      <c r="C33" s="452">
        <v>43044</v>
      </c>
      <c r="D33" s="446" t="s">
        <v>231</v>
      </c>
      <c r="E33" s="446" t="s">
        <v>278</v>
      </c>
      <c r="F33" s="446">
        <v>3454944</v>
      </c>
      <c r="G33" s="446">
        <v>126040</v>
      </c>
      <c r="H33" s="446">
        <v>19051</v>
      </c>
      <c r="I33" s="447">
        <v>33000</v>
      </c>
      <c r="J33" s="453" t="s">
        <v>30</v>
      </c>
      <c r="K33" s="482" t="str">
        <f t="shared" si="0"/>
        <v>INDEPENDENT</v>
      </c>
    </row>
    <row r="34" spans="2:11" x14ac:dyDescent="0.25">
      <c r="B34" s="446">
        <v>7</v>
      </c>
      <c r="C34" s="452">
        <v>43044</v>
      </c>
      <c r="D34" s="446" t="s">
        <v>271</v>
      </c>
      <c r="E34" s="446" t="s">
        <v>279</v>
      </c>
      <c r="F34" s="446">
        <v>3454992</v>
      </c>
      <c r="G34" s="446">
        <v>125971</v>
      </c>
      <c r="H34" s="446">
        <v>19054</v>
      </c>
      <c r="I34" s="447">
        <v>45000</v>
      </c>
      <c r="J34" s="453" t="s">
        <v>1615</v>
      </c>
      <c r="K34" s="482" t="str">
        <f t="shared" si="0"/>
        <v>INDEPENDENT</v>
      </c>
    </row>
    <row r="35" spans="2:11" x14ac:dyDescent="0.25">
      <c r="B35" s="446">
        <v>8</v>
      </c>
      <c r="C35" s="452">
        <v>43044</v>
      </c>
      <c r="D35" s="446" t="s">
        <v>282</v>
      </c>
      <c r="E35" s="446" t="s">
        <v>283</v>
      </c>
      <c r="F35" s="446">
        <v>3454940</v>
      </c>
      <c r="G35" s="446">
        <v>126046</v>
      </c>
      <c r="H35" s="446">
        <v>19055</v>
      </c>
      <c r="I35" s="447">
        <v>45000</v>
      </c>
      <c r="J35" s="453" t="s">
        <v>1625</v>
      </c>
      <c r="K35" s="482" t="str">
        <f t="shared" si="0"/>
        <v>INDEPENDENT</v>
      </c>
    </row>
    <row r="36" spans="2:11" x14ac:dyDescent="0.25">
      <c r="B36" s="446">
        <v>9</v>
      </c>
      <c r="C36" s="452">
        <v>43044</v>
      </c>
      <c r="D36" s="446" t="s">
        <v>286</v>
      </c>
      <c r="E36" s="446" t="s">
        <v>287</v>
      </c>
      <c r="F36" s="446">
        <v>3454936</v>
      </c>
      <c r="G36" s="446">
        <v>126045</v>
      </c>
      <c r="H36" s="446">
        <v>19056</v>
      </c>
      <c r="I36" s="447">
        <v>45000</v>
      </c>
      <c r="J36" s="453" t="s">
        <v>1034</v>
      </c>
      <c r="K36" s="482" t="str">
        <f t="shared" si="0"/>
        <v>INDEPENDENT</v>
      </c>
    </row>
    <row r="37" spans="2:11" x14ac:dyDescent="0.25">
      <c r="B37" s="446">
        <v>1</v>
      </c>
      <c r="C37" s="452">
        <v>43074</v>
      </c>
      <c r="D37" s="446" t="s">
        <v>290</v>
      </c>
      <c r="E37" s="446" t="s">
        <v>291</v>
      </c>
      <c r="F37" s="446">
        <v>3454823</v>
      </c>
      <c r="G37" s="446">
        <v>126096</v>
      </c>
      <c r="H37" s="446">
        <v>19058</v>
      </c>
      <c r="I37" s="447">
        <v>40000</v>
      </c>
      <c r="J37" s="453" t="s">
        <v>731</v>
      </c>
      <c r="K37" s="482" t="str">
        <f t="shared" si="0"/>
        <v>INDEPENDENT</v>
      </c>
    </row>
    <row r="38" spans="2:11" x14ac:dyDescent="0.25">
      <c r="B38" s="446">
        <v>2</v>
      </c>
      <c r="C38" s="452">
        <v>43074</v>
      </c>
      <c r="D38" s="446" t="s">
        <v>294</v>
      </c>
      <c r="E38" s="446" t="s">
        <v>295</v>
      </c>
      <c r="F38" s="446">
        <v>3454082</v>
      </c>
      <c r="G38" s="446">
        <v>126152</v>
      </c>
      <c r="H38" s="446">
        <v>19059</v>
      </c>
      <c r="I38" s="447">
        <v>45000</v>
      </c>
      <c r="J38" s="453" t="s">
        <v>30</v>
      </c>
      <c r="K38" s="482" t="str">
        <f t="shared" si="0"/>
        <v>INDEPENDENT</v>
      </c>
    </row>
    <row r="39" spans="2:11" x14ac:dyDescent="0.25">
      <c r="B39" s="446">
        <v>3</v>
      </c>
      <c r="C39" s="452">
        <v>43074</v>
      </c>
      <c r="D39" s="446" t="s">
        <v>223</v>
      </c>
      <c r="E39" s="446" t="s">
        <v>296</v>
      </c>
      <c r="F39" s="446">
        <v>3454910</v>
      </c>
      <c r="G39" s="446">
        <v>126103</v>
      </c>
      <c r="H39" s="446">
        <v>19060</v>
      </c>
      <c r="I39" s="447">
        <v>33000</v>
      </c>
      <c r="J39" s="453" t="s">
        <v>30</v>
      </c>
      <c r="K39" s="482" t="str">
        <f t="shared" si="0"/>
        <v>INDEPENDENT</v>
      </c>
    </row>
    <row r="40" spans="2:11" x14ac:dyDescent="0.25">
      <c r="B40" s="446">
        <v>4</v>
      </c>
      <c r="C40" s="452">
        <v>43074</v>
      </c>
      <c r="D40" s="446" t="s">
        <v>298</v>
      </c>
      <c r="E40" s="446" t="s">
        <v>299</v>
      </c>
      <c r="F40" s="446">
        <v>3454822</v>
      </c>
      <c r="G40" s="446">
        <v>126106</v>
      </c>
      <c r="H40" s="446">
        <v>19061</v>
      </c>
      <c r="I40" s="447">
        <v>45000</v>
      </c>
      <c r="J40" s="453" t="s">
        <v>1625</v>
      </c>
      <c r="K40" s="482" t="str">
        <f t="shared" si="0"/>
        <v>INDEPENDENT</v>
      </c>
    </row>
    <row r="41" spans="2:11" x14ac:dyDescent="0.25">
      <c r="B41" s="446">
        <v>5</v>
      </c>
      <c r="C41" s="452">
        <v>43074</v>
      </c>
      <c r="D41" s="446" t="s">
        <v>294</v>
      </c>
      <c r="E41" s="446" t="s">
        <v>302</v>
      </c>
      <c r="F41" s="446">
        <v>3454106</v>
      </c>
      <c r="G41" s="446">
        <v>126153</v>
      </c>
      <c r="H41" s="446">
        <v>19062</v>
      </c>
      <c r="I41" s="447">
        <v>45000</v>
      </c>
      <c r="J41" s="453" t="s">
        <v>1624</v>
      </c>
      <c r="K41" s="482" t="str">
        <f t="shared" si="0"/>
        <v>INDEPENDENT</v>
      </c>
    </row>
    <row r="42" spans="2:11" x14ac:dyDescent="0.25">
      <c r="B42" s="446">
        <v>6</v>
      </c>
      <c r="C42" s="452">
        <v>43074</v>
      </c>
      <c r="D42" s="446" t="s">
        <v>304</v>
      </c>
      <c r="E42" s="446" t="s">
        <v>238</v>
      </c>
      <c r="F42" s="446">
        <v>3454831</v>
      </c>
      <c r="G42" s="446">
        <v>125970</v>
      </c>
      <c r="H42" s="446">
        <v>19063</v>
      </c>
      <c r="I42" s="447">
        <v>33000</v>
      </c>
      <c r="J42" s="453" t="s">
        <v>30</v>
      </c>
      <c r="K42" s="482" t="str">
        <f t="shared" si="0"/>
        <v>INDEPENDENT</v>
      </c>
    </row>
    <row r="43" spans="2:11" x14ac:dyDescent="0.25">
      <c r="B43" s="446">
        <v>7</v>
      </c>
      <c r="C43" s="452">
        <v>43074</v>
      </c>
      <c r="D43" s="446" t="s">
        <v>306</v>
      </c>
      <c r="E43" s="446" t="s">
        <v>307</v>
      </c>
      <c r="F43" s="446">
        <v>3455000</v>
      </c>
      <c r="G43" s="446">
        <v>126048</v>
      </c>
      <c r="H43" s="446">
        <v>19064</v>
      </c>
      <c r="I43" s="447">
        <v>40000</v>
      </c>
      <c r="J43" s="453" t="s">
        <v>1625</v>
      </c>
      <c r="K43" s="482" t="str">
        <f t="shared" si="0"/>
        <v>INDEPENDENT</v>
      </c>
    </row>
    <row r="44" spans="2:11" x14ac:dyDescent="0.25">
      <c r="B44" s="446">
        <v>8</v>
      </c>
      <c r="C44" s="452">
        <v>43074</v>
      </c>
      <c r="D44" s="446" t="s">
        <v>308</v>
      </c>
      <c r="E44" s="446" t="s">
        <v>309</v>
      </c>
      <c r="F44" s="446">
        <v>3454830</v>
      </c>
      <c r="G44" s="446">
        <v>126042</v>
      </c>
      <c r="H44" s="446">
        <v>19065</v>
      </c>
      <c r="I44" s="447">
        <v>33000</v>
      </c>
      <c r="J44" s="453" t="s">
        <v>30</v>
      </c>
      <c r="K44" s="482" t="str">
        <f t="shared" si="0"/>
        <v>INDEPENDENT</v>
      </c>
    </row>
    <row r="45" spans="2:11" x14ac:dyDescent="0.25">
      <c r="B45" s="446">
        <v>9</v>
      </c>
      <c r="C45" s="452">
        <v>43074</v>
      </c>
      <c r="D45" s="446" t="s">
        <v>298</v>
      </c>
      <c r="E45" s="446" t="s">
        <v>311</v>
      </c>
      <c r="F45" s="446">
        <v>3454820</v>
      </c>
      <c r="G45" s="446">
        <v>126097</v>
      </c>
      <c r="H45" s="446">
        <v>19066</v>
      </c>
      <c r="I45" s="447">
        <v>60000</v>
      </c>
      <c r="J45" s="453" t="s">
        <v>1039</v>
      </c>
      <c r="K45" s="482" t="str">
        <f t="shared" si="0"/>
        <v>INDEPENDENT</v>
      </c>
    </row>
    <row r="46" spans="2:11" x14ac:dyDescent="0.25">
      <c r="B46" s="446">
        <v>10</v>
      </c>
      <c r="C46" s="452">
        <v>43074</v>
      </c>
      <c r="D46" s="446" t="s">
        <v>313</v>
      </c>
      <c r="E46" s="446" t="s">
        <v>314</v>
      </c>
      <c r="F46" s="446">
        <v>3454801</v>
      </c>
      <c r="G46" s="446">
        <v>126095</v>
      </c>
      <c r="H46" s="446">
        <v>190057</v>
      </c>
      <c r="I46" s="447">
        <v>40000</v>
      </c>
      <c r="J46" s="453" t="s">
        <v>25</v>
      </c>
      <c r="K46" s="482" t="str">
        <f t="shared" si="0"/>
        <v>INDEPENDENT</v>
      </c>
    </row>
    <row r="47" spans="2:11" x14ac:dyDescent="0.25">
      <c r="B47" s="446">
        <v>11</v>
      </c>
      <c r="C47" s="452">
        <v>43074</v>
      </c>
      <c r="D47" s="446" t="s">
        <v>316</v>
      </c>
      <c r="E47" s="446" t="s">
        <v>232</v>
      </c>
      <c r="F47" s="446">
        <v>3454838</v>
      </c>
      <c r="G47" s="446">
        <v>126100</v>
      </c>
      <c r="H47" s="446">
        <v>19067</v>
      </c>
      <c r="I47" s="447">
        <v>33000</v>
      </c>
      <c r="J47" s="453" t="s">
        <v>30</v>
      </c>
      <c r="K47" s="482" t="str">
        <f t="shared" si="0"/>
        <v>INDEPENDENT</v>
      </c>
    </row>
    <row r="48" spans="2:11" x14ac:dyDescent="0.25">
      <c r="B48" s="446">
        <v>12</v>
      </c>
      <c r="C48" s="452">
        <v>43074</v>
      </c>
      <c r="D48" s="446" t="s">
        <v>316</v>
      </c>
      <c r="E48" s="446" t="s">
        <v>318</v>
      </c>
      <c r="F48" s="446">
        <v>3454834</v>
      </c>
      <c r="G48" s="446">
        <v>126105</v>
      </c>
      <c r="H48" s="446">
        <v>19068</v>
      </c>
      <c r="I48" s="447">
        <v>33000</v>
      </c>
      <c r="J48" s="453" t="s">
        <v>30</v>
      </c>
      <c r="K48" s="482" t="str">
        <f t="shared" si="0"/>
        <v>INDEPENDENT</v>
      </c>
    </row>
    <row r="49" spans="2:11" x14ac:dyDescent="0.25">
      <c r="B49" s="446">
        <v>1</v>
      </c>
      <c r="C49" s="454" t="s">
        <v>320</v>
      </c>
      <c r="D49" s="446" t="s">
        <v>301</v>
      </c>
      <c r="E49" s="446" t="s">
        <v>321</v>
      </c>
      <c r="F49" s="446">
        <v>3456313</v>
      </c>
      <c r="G49" s="446">
        <v>126219</v>
      </c>
      <c r="H49" s="446">
        <v>19069</v>
      </c>
      <c r="I49" s="447">
        <v>33000</v>
      </c>
      <c r="J49" s="453" t="s">
        <v>1039</v>
      </c>
      <c r="K49" s="482" t="str">
        <f t="shared" si="0"/>
        <v>INDEPENDENT</v>
      </c>
    </row>
    <row r="50" spans="2:11" x14ac:dyDescent="0.25">
      <c r="B50" s="446">
        <v>2</v>
      </c>
      <c r="C50" s="454" t="s">
        <v>320</v>
      </c>
      <c r="D50" s="446" t="s">
        <v>324</v>
      </c>
      <c r="E50" s="446" t="s">
        <v>325</v>
      </c>
      <c r="F50" s="446">
        <v>345533</v>
      </c>
      <c r="G50" s="446">
        <v>126104</v>
      </c>
      <c r="H50" s="446">
        <v>19070</v>
      </c>
      <c r="I50" s="447">
        <v>33000</v>
      </c>
      <c r="J50" s="453" t="s">
        <v>30</v>
      </c>
      <c r="K50" s="482" t="str">
        <f t="shared" si="0"/>
        <v>INDEPENDENT</v>
      </c>
    </row>
    <row r="51" spans="2:11" x14ac:dyDescent="0.25">
      <c r="B51" s="446">
        <v>3</v>
      </c>
      <c r="C51" s="454" t="s">
        <v>320</v>
      </c>
      <c r="D51" s="446" t="s">
        <v>301</v>
      </c>
      <c r="E51" s="446" t="s">
        <v>328</v>
      </c>
      <c r="F51" s="446">
        <v>3454819</v>
      </c>
      <c r="G51" s="446">
        <v>126093</v>
      </c>
      <c r="H51" s="446">
        <v>19071</v>
      </c>
      <c r="I51" s="447">
        <v>40000</v>
      </c>
      <c r="J51" s="453" t="s">
        <v>1039</v>
      </c>
      <c r="K51" s="482" t="str">
        <f t="shared" si="0"/>
        <v>INDEPENDENT</v>
      </c>
    </row>
    <row r="52" spans="2:11" x14ac:dyDescent="0.25">
      <c r="B52" s="446">
        <v>4</v>
      </c>
      <c r="C52" s="454" t="s">
        <v>320</v>
      </c>
      <c r="D52" s="446" t="s">
        <v>329</v>
      </c>
      <c r="E52" s="446" t="s">
        <v>220</v>
      </c>
      <c r="F52" s="446">
        <v>3456307</v>
      </c>
      <c r="G52" s="446">
        <v>126218</v>
      </c>
      <c r="H52" s="446">
        <v>19072</v>
      </c>
      <c r="I52" s="447">
        <v>33000</v>
      </c>
      <c r="J52" s="453" t="s">
        <v>30</v>
      </c>
      <c r="K52" s="482" t="str">
        <f t="shared" si="0"/>
        <v>INDEPENDENT</v>
      </c>
    </row>
    <row r="53" spans="2:11" x14ac:dyDescent="0.25">
      <c r="B53" s="446">
        <v>5</v>
      </c>
      <c r="C53" s="454" t="s">
        <v>320</v>
      </c>
      <c r="D53" s="446" t="s">
        <v>301</v>
      </c>
      <c r="E53" s="446" t="s">
        <v>332</v>
      </c>
      <c r="F53" s="446">
        <v>3454821</v>
      </c>
      <c r="G53" s="446">
        <v>126098</v>
      </c>
      <c r="H53" s="446">
        <v>19073</v>
      </c>
      <c r="I53" s="447">
        <v>45000</v>
      </c>
      <c r="J53" s="453" t="s">
        <v>1039</v>
      </c>
      <c r="K53" s="482" t="str">
        <f t="shared" si="0"/>
        <v>INDEPENDENT</v>
      </c>
    </row>
    <row r="54" spans="2:11" x14ac:dyDescent="0.25">
      <c r="B54" s="446">
        <v>6</v>
      </c>
      <c r="C54" s="454" t="s">
        <v>320</v>
      </c>
      <c r="D54" s="446" t="s">
        <v>301</v>
      </c>
      <c r="E54" s="446" t="s">
        <v>334</v>
      </c>
      <c r="F54" s="446">
        <v>3456314</v>
      </c>
      <c r="G54" s="446">
        <v>126220</v>
      </c>
      <c r="H54" s="446">
        <v>19074</v>
      </c>
      <c r="I54" s="447">
        <v>33000</v>
      </c>
      <c r="J54" s="453" t="s">
        <v>1039</v>
      </c>
      <c r="K54" s="482" t="str">
        <f t="shared" si="0"/>
        <v>INDEPENDENT</v>
      </c>
    </row>
    <row r="55" spans="2:11" x14ac:dyDescent="0.25">
      <c r="B55" s="446">
        <v>7</v>
      </c>
      <c r="C55" s="454" t="s">
        <v>320</v>
      </c>
      <c r="D55" s="446" t="s">
        <v>335</v>
      </c>
      <c r="E55" s="446" t="s">
        <v>275</v>
      </c>
      <c r="F55" s="446">
        <v>3455009</v>
      </c>
      <c r="G55" s="446">
        <v>126208</v>
      </c>
      <c r="H55" s="446">
        <v>19077</v>
      </c>
      <c r="I55" s="447">
        <v>33000</v>
      </c>
      <c r="J55" s="453" t="s">
        <v>30</v>
      </c>
      <c r="K55" s="482" t="str">
        <f t="shared" si="0"/>
        <v>INDEPENDENT</v>
      </c>
    </row>
    <row r="56" spans="2:11" x14ac:dyDescent="0.25">
      <c r="B56" s="446">
        <v>8</v>
      </c>
      <c r="C56" s="454" t="s">
        <v>320</v>
      </c>
      <c r="D56" s="446" t="s">
        <v>329</v>
      </c>
      <c r="E56" s="446" t="s">
        <v>337</v>
      </c>
      <c r="F56" s="446">
        <v>3456305</v>
      </c>
      <c r="G56" s="446">
        <v>126102</v>
      </c>
      <c r="H56" s="446">
        <v>19075</v>
      </c>
      <c r="I56" s="447">
        <v>33000</v>
      </c>
      <c r="J56" s="453" t="s">
        <v>30</v>
      </c>
      <c r="K56" s="482" t="str">
        <f t="shared" si="0"/>
        <v>INDEPENDENT</v>
      </c>
    </row>
    <row r="57" spans="2:11" x14ac:dyDescent="0.25">
      <c r="B57" s="446">
        <v>9</v>
      </c>
      <c r="C57" s="454" t="s">
        <v>320</v>
      </c>
      <c r="D57" s="446" t="s">
        <v>338</v>
      </c>
      <c r="E57" s="446" t="s">
        <v>339</v>
      </c>
      <c r="F57" s="446">
        <v>3454849</v>
      </c>
      <c r="G57" s="446">
        <v>126209</v>
      </c>
      <c r="H57" s="446">
        <v>19076</v>
      </c>
      <c r="I57" s="447">
        <v>33000</v>
      </c>
      <c r="J57" s="453" t="s">
        <v>30</v>
      </c>
      <c r="K57" s="482" t="str">
        <f t="shared" si="0"/>
        <v>INDEPENDENT</v>
      </c>
    </row>
    <row r="58" spans="2:11" x14ac:dyDescent="0.25">
      <c r="B58" s="446">
        <v>10</v>
      </c>
      <c r="C58" s="454" t="s">
        <v>320</v>
      </c>
      <c r="D58" s="446" t="s">
        <v>316</v>
      </c>
      <c r="E58" s="446" t="s">
        <v>341</v>
      </c>
      <c r="F58" s="446">
        <v>3454832</v>
      </c>
      <c r="G58" s="446">
        <v>126217</v>
      </c>
      <c r="H58" s="446">
        <v>19078</v>
      </c>
      <c r="I58" s="447">
        <v>33000</v>
      </c>
      <c r="J58" s="453" t="s">
        <v>30</v>
      </c>
      <c r="K58" s="482" t="str">
        <f t="shared" si="0"/>
        <v>INDEPENDENT</v>
      </c>
    </row>
    <row r="59" spans="2:11" x14ac:dyDescent="0.25">
      <c r="B59" s="446">
        <v>11</v>
      </c>
      <c r="C59" s="454" t="s">
        <v>320</v>
      </c>
      <c r="D59" s="446" t="s">
        <v>301</v>
      </c>
      <c r="E59" s="446" t="s">
        <v>343</v>
      </c>
      <c r="F59" s="446">
        <v>3456315</v>
      </c>
      <c r="G59" s="446">
        <v>126204</v>
      </c>
      <c r="H59" s="446">
        <v>19081</v>
      </c>
      <c r="I59" s="447">
        <v>40000</v>
      </c>
      <c r="J59" s="453" t="s">
        <v>1039</v>
      </c>
      <c r="K59" s="482" t="str">
        <f t="shared" si="0"/>
        <v>INDEPENDENT</v>
      </c>
    </row>
    <row r="60" spans="2:11" x14ac:dyDescent="0.25">
      <c r="B60" s="446">
        <v>12</v>
      </c>
      <c r="C60" s="454" t="s">
        <v>320</v>
      </c>
      <c r="D60" s="446" t="s">
        <v>344</v>
      </c>
      <c r="E60" s="446" t="s">
        <v>345</v>
      </c>
      <c r="F60" s="446">
        <v>3454837</v>
      </c>
      <c r="G60" s="446">
        <v>126207</v>
      </c>
      <c r="H60" s="446">
        <v>19080</v>
      </c>
      <c r="I60" s="447">
        <v>33000</v>
      </c>
      <c r="J60" s="453" t="s">
        <v>30</v>
      </c>
      <c r="K60" s="482" t="str">
        <f t="shared" si="0"/>
        <v>INDEPENDENT</v>
      </c>
    </row>
    <row r="61" spans="2:11" x14ac:dyDescent="0.25">
      <c r="B61" s="446">
        <v>13</v>
      </c>
      <c r="C61" s="454" t="s">
        <v>320</v>
      </c>
      <c r="D61" s="446" t="s">
        <v>301</v>
      </c>
      <c r="E61" s="446" t="s">
        <v>347</v>
      </c>
      <c r="F61" s="446">
        <v>3456316</v>
      </c>
      <c r="G61" s="446">
        <v>126094</v>
      </c>
      <c r="H61" s="446">
        <v>19082</v>
      </c>
      <c r="I61" s="447">
        <v>40000</v>
      </c>
      <c r="J61" s="453" t="s">
        <v>1039</v>
      </c>
      <c r="K61" s="482" t="str">
        <f t="shared" si="0"/>
        <v>INDEPENDENT</v>
      </c>
    </row>
    <row r="62" spans="2:11" x14ac:dyDescent="0.25">
      <c r="B62" s="446">
        <v>14</v>
      </c>
      <c r="C62" s="454" t="s">
        <v>320</v>
      </c>
      <c r="D62" s="446" t="s">
        <v>308</v>
      </c>
      <c r="E62" s="446" t="s">
        <v>348</v>
      </c>
      <c r="F62" s="446">
        <v>3454836</v>
      </c>
      <c r="G62" s="446">
        <v>126211</v>
      </c>
      <c r="H62" s="446">
        <v>19083</v>
      </c>
      <c r="I62" s="447">
        <v>33000</v>
      </c>
      <c r="J62" s="453" t="s">
        <v>30</v>
      </c>
      <c r="K62" s="482" t="str">
        <f t="shared" si="0"/>
        <v>INDEPENDENT</v>
      </c>
    </row>
    <row r="63" spans="2:11" x14ac:dyDescent="0.25">
      <c r="B63" s="446">
        <v>15</v>
      </c>
      <c r="C63" s="454" t="s">
        <v>320</v>
      </c>
      <c r="D63" s="446" t="s">
        <v>350</v>
      </c>
      <c r="E63" s="446" t="s">
        <v>351</v>
      </c>
      <c r="F63" s="446">
        <v>3456817</v>
      </c>
      <c r="G63" s="446">
        <v>126297</v>
      </c>
      <c r="H63" s="446">
        <v>19084</v>
      </c>
      <c r="I63" s="447">
        <v>33000</v>
      </c>
      <c r="J63" s="453" t="s">
        <v>30</v>
      </c>
      <c r="K63" s="482" t="str">
        <f t="shared" si="0"/>
        <v>INDEPENDENT</v>
      </c>
    </row>
    <row r="64" spans="2:11" x14ac:dyDescent="0.25">
      <c r="B64" s="446">
        <v>16</v>
      </c>
      <c r="C64" s="454" t="s">
        <v>320</v>
      </c>
      <c r="D64" s="446" t="s">
        <v>344</v>
      </c>
      <c r="E64" s="446" t="s">
        <v>353</v>
      </c>
      <c r="F64" s="446">
        <v>3454835</v>
      </c>
      <c r="G64" s="446">
        <v>126205</v>
      </c>
      <c r="H64" s="446">
        <v>19085</v>
      </c>
      <c r="I64" s="447">
        <v>33000</v>
      </c>
      <c r="J64" s="453" t="s">
        <v>30</v>
      </c>
      <c r="K64" s="482" t="str">
        <f t="shared" si="0"/>
        <v>INDEPENDENT</v>
      </c>
    </row>
    <row r="65" spans="2:11" x14ac:dyDescent="0.25">
      <c r="B65" s="446">
        <v>17</v>
      </c>
      <c r="C65" s="454" t="s">
        <v>320</v>
      </c>
      <c r="D65" s="446" t="s">
        <v>356</v>
      </c>
      <c r="E65" s="446" t="s">
        <v>357</v>
      </c>
      <c r="F65" s="446">
        <v>3454824</v>
      </c>
      <c r="G65" s="446">
        <v>126276</v>
      </c>
      <c r="H65" s="446">
        <v>19086</v>
      </c>
      <c r="I65" s="447">
        <v>40000</v>
      </c>
      <c r="J65" s="453" t="s">
        <v>731</v>
      </c>
      <c r="K65" s="482" t="str">
        <f t="shared" si="0"/>
        <v>INDEPENDENT</v>
      </c>
    </row>
    <row r="66" spans="2:11" x14ac:dyDescent="0.25">
      <c r="B66" s="446">
        <v>18</v>
      </c>
      <c r="C66" s="454" t="s">
        <v>320</v>
      </c>
      <c r="D66" s="446" t="s">
        <v>360</v>
      </c>
      <c r="E66" s="446" t="s">
        <v>278</v>
      </c>
      <c r="F66" s="446">
        <v>3455994</v>
      </c>
      <c r="G66" s="446">
        <v>126206</v>
      </c>
      <c r="H66" s="446">
        <v>19079</v>
      </c>
      <c r="I66" s="447">
        <v>33000</v>
      </c>
      <c r="J66" s="453" t="s">
        <v>30</v>
      </c>
      <c r="K66" s="482" t="str">
        <f t="shared" si="0"/>
        <v>INDEPENDENT</v>
      </c>
    </row>
    <row r="67" spans="2:11" x14ac:dyDescent="0.25">
      <c r="B67" s="446">
        <v>1</v>
      </c>
      <c r="C67" s="454" t="s">
        <v>363</v>
      </c>
      <c r="D67" s="446" t="s">
        <v>304</v>
      </c>
      <c r="E67" s="446" t="s">
        <v>364</v>
      </c>
      <c r="F67" s="446">
        <v>3454833</v>
      </c>
      <c r="G67" s="446">
        <v>126038</v>
      </c>
      <c r="H67" s="446">
        <v>19087</v>
      </c>
      <c r="I67" s="447">
        <v>33000</v>
      </c>
      <c r="J67" s="453" t="s">
        <v>30</v>
      </c>
      <c r="K67" s="482" t="str">
        <f t="shared" si="0"/>
        <v>INDEPENDENT</v>
      </c>
    </row>
    <row r="68" spans="2:11" x14ac:dyDescent="0.25">
      <c r="B68" s="446">
        <v>2</v>
      </c>
      <c r="C68" s="454" t="s">
        <v>363</v>
      </c>
      <c r="D68" s="446" t="s">
        <v>365</v>
      </c>
      <c r="E68" s="446" t="s">
        <v>366</v>
      </c>
      <c r="F68" s="446">
        <v>3455033</v>
      </c>
      <c r="G68" s="446">
        <v>126186</v>
      </c>
      <c r="H68" s="446">
        <v>19088</v>
      </c>
      <c r="I68" s="447">
        <v>45000</v>
      </c>
      <c r="J68" s="453" t="s">
        <v>1619</v>
      </c>
      <c r="K68" s="482" t="str">
        <f t="shared" si="0"/>
        <v>INDEPENDENT</v>
      </c>
    </row>
    <row r="69" spans="2:11" x14ac:dyDescent="0.25">
      <c r="B69" s="446">
        <v>3</v>
      </c>
      <c r="C69" s="454" t="s">
        <v>363</v>
      </c>
      <c r="D69" s="446" t="s">
        <v>365</v>
      </c>
      <c r="E69" s="446" t="s">
        <v>369</v>
      </c>
      <c r="F69" s="446">
        <v>3454997</v>
      </c>
      <c r="G69" s="446">
        <v>126197</v>
      </c>
      <c r="H69" s="446">
        <v>19089</v>
      </c>
      <c r="I69" s="447">
        <v>40000</v>
      </c>
      <c r="J69" s="453" t="s">
        <v>1618</v>
      </c>
      <c r="K69" s="482" t="str">
        <f t="shared" si="0"/>
        <v>INDEPENDENT</v>
      </c>
    </row>
    <row r="70" spans="2:11" x14ac:dyDescent="0.25">
      <c r="B70" s="446">
        <v>4</v>
      </c>
      <c r="C70" s="454" t="s">
        <v>363</v>
      </c>
      <c r="D70" s="446" t="s">
        <v>365</v>
      </c>
      <c r="E70" s="446" t="s">
        <v>371</v>
      </c>
      <c r="F70" s="446">
        <v>3454999</v>
      </c>
      <c r="G70" s="446">
        <v>126189</v>
      </c>
      <c r="H70" s="446">
        <v>19090</v>
      </c>
      <c r="I70" s="447">
        <v>45000</v>
      </c>
      <c r="J70" s="453" t="s">
        <v>1618</v>
      </c>
      <c r="K70" s="482" t="str">
        <f t="shared" ref="K70:K133" si="1">IF(OR(D70="MOBIL",D70="CONOIL",D70="FORTE",D70="MRS",D70="OANDO",D70="TOTAL"),"MAJORS","INDEPENDENT")</f>
        <v>INDEPENDENT</v>
      </c>
    </row>
    <row r="71" spans="2:11" x14ac:dyDescent="0.25">
      <c r="B71" s="446">
        <v>5</v>
      </c>
      <c r="C71" s="454" t="s">
        <v>363</v>
      </c>
      <c r="D71" s="446" t="s">
        <v>365</v>
      </c>
      <c r="E71" s="446" t="s">
        <v>372</v>
      </c>
      <c r="F71" s="446">
        <v>3455032</v>
      </c>
      <c r="G71" s="446">
        <v>126198</v>
      </c>
      <c r="H71" s="446">
        <v>19091</v>
      </c>
      <c r="I71" s="447">
        <v>40000</v>
      </c>
      <c r="J71" s="453" t="s">
        <v>1618</v>
      </c>
      <c r="K71" s="482" t="str">
        <f t="shared" si="1"/>
        <v>INDEPENDENT</v>
      </c>
    </row>
    <row r="72" spans="2:11" x14ac:dyDescent="0.25">
      <c r="B72" s="446">
        <v>6</v>
      </c>
      <c r="C72" s="454" t="s">
        <v>363</v>
      </c>
      <c r="D72" s="446" t="s">
        <v>365</v>
      </c>
      <c r="E72" s="446" t="s">
        <v>373</v>
      </c>
      <c r="F72" s="446">
        <v>3454998</v>
      </c>
      <c r="G72" s="446">
        <v>126187</v>
      </c>
      <c r="H72" s="446">
        <v>19092</v>
      </c>
      <c r="I72" s="447">
        <v>45000</v>
      </c>
      <c r="J72" s="453" t="s">
        <v>1618</v>
      </c>
      <c r="K72" s="482" t="str">
        <f t="shared" si="1"/>
        <v>INDEPENDENT</v>
      </c>
    </row>
    <row r="73" spans="2:11" x14ac:dyDescent="0.25">
      <c r="B73" s="446">
        <v>7</v>
      </c>
      <c r="C73" s="454" t="s">
        <v>363</v>
      </c>
      <c r="D73" s="446" t="s">
        <v>374</v>
      </c>
      <c r="E73" s="446" t="s">
        <v>337</v>
      </c>
      <c r="F73" s="446">
        <v>3455005</v>
      </c>
      <c r="G73" s="446">
        <v>126216</v>
      </c>
      <c r="H73" s="446">
        <v>19094</v>
      </c>
      <c r="I73" s="447">
        <v>33000</v>
      </c>
      <c r="J73" s="453" t="s">
        <v>30</v>
      </c>
      <c r="K73" s="482" t="str">
        <f t="shared" si="1"/>
        <v>INDEPENDENT</v>
      </c>
    </row>
    <row r="74" spans="2:11" x14ac:dyDescent="0.25">
      <c r="B74" s="446">
        <v>8</v>
      </c>
      <c r="C74" s="454" t="s">
        <v>363</v>
      </c>
      <c r="D74" s="446" t="s">
        <v>375</v>
      </c>
      <c r="E74" s="446" t="s">
        <v>376</v>
      </c>
      <c r="F74" s="446">
        <v>3454839</v>
      </c>
      <c r="G74" s="446">
        <v>126190</v>
      </c>
      <c r="H74" s="446">
        <v>19095</v>
      </c>
      <c r="I74" s="447">
        <v>45000</v>
      </c>
      <c r="J74" s="453" t="s">
        <v>1039</v>
      </c>
      <c r="K74" s="482" t="str">
        <f t="shared" si="1"/>
        <v>INDEPENDENT</v>
      </c>
    </row>
    <row r="75" spans="2:11" x14ac:dyDescent="0.25">
      <c r="B75" s="446">
        <v>9</v>
      </c>
      <c r="C75" s="454" t="s">
        <v>363</v>
      </c>
      <c r="D75" s="446" t="s">
        <v>375</v>
      </c>
      <c r="E75" s="446" t="s">
        <v>377</v>
      </c>
      <c r="F75" s="446">
        <v>3456306</v>
      </c>
      <c r="G75" s="446">
        <v>126191</v>
      </c>
      <c r="H75" s="446">
        <v>19098</v>
      </c>
      <c r="I75" s="447">
        <v>45000</v>
      </c>
      <c r="J75" s="453" t="s">
        <v>1039</v>
      </c>
      <c r="K75" s="482" t="str">
        <f t="shared" si="1"/>
        <v>INDEPENDENT</v>
      </c>
    </row>
    <row r="76" spans="2:11" x14ac:dyDescent="0.25">
      <c r="B76" s="446">
        <v>10</v>
      </c>
      <c r="C76" s="454" t="s">
        <v>363</v>
      </c>
      <c r="D76" s="446" t="s">
        <v>268</v>
      </c>
      <c r="E76" s="446" t="s">
        <v>378</v>
      </c>
      <c r="F76" s="446">
        <v>3454934</v>
      </c>
      <c r="G76" s="446">
        <v>126279</v>
      </c>
      <c r="H76" s="446">
        <v>19102</v>
      </c>
      <c r="I76" s="447">
        <v>40000</v>
      </c>
      <c r="J76" s="453" t="s">
        <v>1039</v>
      </c>
      <c r="K76" s="482" t="str">
        <f t="shared" si="1"/>
        <v>INDEPENDENT</v>
      </c>
    </row>
    <row r="77" spans="2:11" x14ac:dyDescent="0.25">
      <c r="B77" s="446">
        <v>11</v>
      </c>
      <c r="C77" s="454" t="s">
        <v>363</v>
      </c>
      <c r="D77" s="446" t="s">
        <v>380</v>
      </c>
      <c r="E77" s="446" t="s">
        <v>381</v>
      </c>
      <c r="F77" s="446">
        <v>3454848</v>
      </c>
      <c r="G77" s="446">
        <v>126357</v>
      </c>
      <c r="H77" s="446">
        <v>19111</v>
      </c>
      <c r="I77" s="447">
        <v>45000</v>
      </c>
      <c r="J77" s="453" t="s">
        <v>1034</v>
      </c>
      <c r="K77" s="482" t="str">
        <f t="shared" si="1"/>
        <v>INDEPENDENT</v>
      </c>
    </row>
    <row r="78" spans="2:11" x14ac:dyDescent="0.25">
      <c r="B78" s="446">
        <v>12</v>
      </c>
      <c r="C78" s="454" t="s">
        <v>363</v>
      </c>
      <c r="D78" s="446" t="s">
        <v>380</v>
      </c>
      <c r="E78" s="446" t="s">
        <v>383</v>
      </c>
      <c r="F78" s="446">
        <v>3454846</v>
      </c>
      <c r="G78" s="446">
        <v>126356</v>
      </c>
      <c r="H78" s="446">
        <v>19112</v>
      </c>
      <c r="I78" s="447">
        <v>45000</v>
      </c>
      <c r="J78" s="453" t="s">
        <v>1034</v>
      </c>
      <c r="K78" s="482" t="str">
        <f t="shared" si="1"/>
        <v>INDEPENDENT</v>
      </c>
    </row>
    <row r="79" spans="2:11" x14ac:dyDescent="0.25">
      <c r="B79" s="446">
        <v>13</v>
      </c>
      <c r="C79" s="454" t="s">
        <v>363</v>
      </c>
      <c r="D79" s="446" t="s">
        <v>374</v>
      </c>
      <c r="E79" s="446" t="s">
        <v>384</v>
      </c>
      <c r="F79" s="446">
        <v>3455008</v>
      </c>
      <c r="G79" s="446">
        <v>126215</v>
      </c>
      <c r="H79" s="446">
        <v>19114</v>
      </c>
      <c r="I79" s="447">
        <v>33000</v>
      </c>
      <c r="J79" s="453" t="s">
        <v>30</v>
      </c>
      <c r="K79" s="482" t="str">
        <f t="shared" si="1"/>
        <v>INDEPENDENT</v>
      </c>
    </row>
    <row r="80" spans="2:11" x14ac:dyDescent="0.25">
      <c r="B80" s="446">
        <v>14</v>
      </c>
      <c r="C80" s="454" t="s">
        <v>363</v>
      </c>
      <c r="D80" s="446" t="s">
        <v>386</v>
      </c>
      <c r="E80" s="446" t="s">
        <v>387</v>
      </c>
      <c r="F80" s="446">
        <v>3455945</v>
      </c>
      <c r="G80" s="446">
        <v>126338</v>
      </c>
      <c r="H80" s="446">
        <v>19115</v>
      </c>
      <c r="I80" s="447">
        <v>33000</v>
      </c>
      <c r="J80" s="453" t="s">
        <v>1039</v>
      </c>
      <c r="K80" s="482" t="str">
        <f t="shared" si="1"/>
        <v>INDEPENDENT</v>
      </c>
    </row>
    <row r="81" spans="2:11" x14ac:dyDescent="0.25">
      <c r="B81" s="446">
        <v>15</v>
      </c>
      <c r="C81" s="454" t="s">
        <v>363</v>
      </c>
      <c r="D81" s="446" t="s">
        <v>389</v>
      </c>
      <c r="E81" s="446" t="s">
        <v>390</v>
      </c>
      <c r="F81" s="446">
        <v>3454825</v>
      </c>
      <c r="G81" s="446">
        <v>126348</v>
      </c>
      <c r="H81" s="446">
        <v>19116</v>
      </c>
      <c r="I81" s="447">
        <v>33000</v>
      </c>
      <c r="J81" s="453" t="s">
        <v>15</v>
      </c>
      <c r="K81" s="482" t="str">
        <f t="shared" si="1"/>
        <v>INDEPENDENT</v>
      </c>
    </row>
    <row r="82" spans="2:11" x14ac:dyDescent="0.25">
      <c r="B82" s="446">
        <v>16</v>
      </c>
      <c r="C82" s="454" t="s">
        <v>363</v>
      </c>
      <c r="D82" s="446" t="s">
        <v>393</v>
      </c>
      <c r="E82" s="446" t="s">
        <v>394</v>
      </c>
      <c r="F82" s="446">
        <v>3456301</v>
      </c>
      <c r="G82" s="446">
        <v>126213</v>
      </c>
      <c r="H82" s="446">
        <v>19117</v>
      </c>
      <c r="I82" s="447">
        <v>33000</v>
      </c>
      <c r="J82" s="453" t="s">
        <v>30</v>
      </c>
      <c r="K82" s="482" t="str">
        <f t="shared" si="1"/>
        <v>INDEPENDENT</v>
      </c>
    </row>
    <row r="83" spans="2:11" x14ac:dyDescent="0.25">
      <c r="B83" s="446">
        <v>17</v>
      </c>
      <c r="C83" s="454" t="s">
        <v>363</v>
      </c>
      <c r="D83" s="446" t="s">
        <v>396</v>
      </c>
      <c r="E83" s="446" t="s">
        <v>397</v>
      </c>
      <c r="F83" s="446">
        <v>3454841</v>
      </c>
      <c r="G83" s="446">
        <v>126353</v>
      </c>
      <c r="H83" s="446">
        <v>19118</v>
      </c>
      <c r="I83" s="447">
        <v>33000</v>
      </c>
      <c r="J83" s="453" t="s">
        <v>30</v>
      </c>
      <c r="K83" s="482" t="str">
        <f t="shared" si="1"/>
        <v>INDEPENDENT</v>
      </c>
    </row>
    <row r="84" spans="2:11" x14ac:dyDescent="0.25">
      <c r="B84" s="446">
        <v>18</v>
      </c>
      <c r="C84" s="454" t="s">
        <v>363</v>
      </c>
      <c r="D84" s="446" t="s">
        <v>356</v>
      </c>
      <c r="E84" s="446" t="s">
        <v>399</v>
      </c>
      <c r="F84" s="446">
        <v>3454993</v>
      </c>
      <c r="G84" s="446">
        <v>126184</v>
      </c>
      <c r="H84" s="446">
        <v>19119</v>
      </c>
      <c r="I84" s="447">
        <v>45000</v>
      </c>
      <c r="J84" s="453" t="s">
        <v>731</v>
      </c>
      <c r="K84" s="482" t="str">
        <f t="shared" si="1"/>
        <v>INDEPENDENT</v>
      </c>
    </row>
    <row r="85" spans="2:11" x14ac:dyDescent="0.25">
      <c r="B85" s="446">
        <v>19</v>
      </c>
      <c r="C85" s="454" t="s">
        <v>363</v>
      </c>
      <c r="D85" s="446" t="s">
        <v>402</v>
      </c>
      <c r="E85" s="446" t="s">
        <v>403</v>
      </c>
      <c r="F85" s="446">
        <v>3454829</v>
      </c>
      <c r="G85" s="446">
        <v>126352</v>
      </c>
      <c r="H85" s="446">
        <v>19120</v>
      </c>
      <c r="I85" s="447">
        <v>33000</v>
      </c>
      <c r="J85" s="453" t="s">
        <v>15</v>
      </c>
      <c r="K85" s="482" t="str">
        <f t="shared" si="1"/>
        <v>INDEPENDENT</v>
      </c>
    </row>
    <row r="86" spans="2:11" x14ac:dyDescent="0.25">
      <c r="B86" s="446">
        <v>20</v>
      </c>
      <c r="C86" s="454" t="s">
        <v>363</v>
      </c>
      <c r="D86" s="446" t="s">
        <v>405</v>
      </c>
      <c r="E86" s="446" t="s">
        <v>406</v>
      </c>
      <c r="F86" s="446">
        <v>3454995</v>
      </c>
      <c r="G86" s="446">
        <v>126277</v>
      </c>
      <c r="H86" s="446">
        <v>19093</v>
      </c>
      <c r="I86" s="448">
        <v>40000</v>
      </c>
      <c r="J86" s="453" t="s">
        <v>25</v>
      </c>
      <c r="K86" s="482" t="str">
        <f t="shared" si="1"/>
        <v>INDEPENDENT</v>
      </c>
    </row>
    <row r="87" spans="2:11" x14ac:dyDescent="0.25">
      <c r="B87" s="446">
        <v>21</v>
      </c>
      <c r="C87" s="454" t="s">
        <v>363</v>
      </c>
      <c r="D87" s="446" t="s">
        <v>409</v>
      </c>
      <c r="E87" s="446" t="s">
        <v>410</v>
      </c>
      <c r="F87" s="446">
        <v>3455036</v>
      </c>
      <c r="G87" s="446">
        <v>126202</v>
      </c>
      <c r="H87" s="446">
        <v>19097</v>
      </c>
      <c r="I87" s="448">
        <v>40000</v>
      </c>
      <c r="J87" s="453" t="s">
        <v>25</v>
      </c>
      <c r="K87" s="482" t="str">
        <f t="shared" si="1"/>
        <v>INDEPENDENT</v>
      </c>
    </row>
    <row r="88" spans="2:11" x14ac:dyDescent="0.25">
      <c r="B88" s="446">
        <v>22</v>
      </c>
      <c r="C88" s="454" t="s">
        <v>363</v>
      </c>
      <c r="D88" s="446" t="s">
        <v>412</v>
      </c>
      <c r="E88" s="446" t="s">
        <v>413</v>
      </c>
      <c r="F88" s="446">
        <v>3455043</v>
      </c>
      <c r="G88" s="446">
        <v>126282</v>
      </c>
      <c r="H88" s="446">
        <v>19099</v>
      </c>
      <c r="I88" s="448">
        <v>45000</v>
      </c>
      <c r="J88" s="453" t="s">
        <v>25</v>
      </c>
      <c r="K88" s="482" t="str">
        <f t="shared" si="1"/>
        <v>INDEPENDENT</v>
      </c>
    </row>
    <row r="89" spans="2:11" x14ac:dyDescent="0.25">
      <c r="B89" s="446">
        <v>23</v>
      </c>
      <c r="C89" s="454" t="s">
        <v>363</v>
      </c>
      <c r="D89" s="446" t="s">
        <v>409</v>
      </c>
      <c r="E89" s="446" t="s">
        <v>414</v>
      </c>
      <c r="F89" s="446">
        <v>3455038</v>
      </c>
      <c r="G89" s="446">
        <v>126203</v>
      </c>
      <c r="H89" s="446">
        <v>19100</v>
      </c>
      <c r="I89" s="448">
        <v>40000</v>
      </c>
      <c r="J89" s="453" t="s">
        <v>25</v>
      </c>
      <c r="K89" s="482" t="str">
        <f t="shared" si="1"/>
        <v>INDEPENDENT</v>
      </c>
    </row>
    <row r="90" spans="2:11" x14ac:dyDescent="0.25">
      <c r="B90" s="446">
        <v>24</v>
      </c>
      <c r="C90" s="454" t="s">
        <v>363</v>
      </c>
      <c r="D90" s="446" t="s">
        <v>409</v>
      </c>
      <c r="E90" s="446" t="s">
        <v>415</v>
      </c>
      <c r="F90" s="446">
        <v>3455941</v>
      </c>
      <c r="G90" s="446">
        <v>126044</v>
      </c>
      <c r="H90" s="446">
        <v>19101</v>
      </c>
      <c r="I90" s="448">
        <v>45000</v>
      </c>
      <c r="J90" s="453" t="s">
        <v>25</v>
      </c>
      <c r="K90" s="482" t="str">
        <f t="shared" si="1"/>
        <v>INDEPENDENT</v>
      </c>
    </row>
    <row r="91" spans="2:11" x14ac:dyDescent="0.25">
      <c r="B91" s="446">
        <v>25</v>
      </c>
      <c r="C91" s="454" t="s">
        <v>363</v>
      </c>
      <c r="D91" s="446" t="s">
        <v>409</v>
      </c>
      <c r="E91" s="446" t="s">
        <v>416</v>
      </c>
      <c r="F91" s="446">
        <v>3455037</v>
      </c>
      <c r="G91" s="446">
        <v>126193</v>
      </c>
      <c r="H91" s="446">
        <v>19103</v>
      </c>
      <c r="I91" s="448">
        <v>40000</v>
      </c>
      <c r="J91" s="453" t="s">
        <v>25</v>
      </c>
      <c r="K91" s="482" t="str">
        <f t="shared" si="1"/>
        <v>INDEPENDENT</v>
      </c>
    </row>
    <row r="92" spans="2:11" x14ac:dyDescent="0.25">
      <c r="B92" s="446">
        <v>26</v>
      </c>
      <c r="C92" s="454" t="s">
        <v>363</v>
      </c>
      <c r="D92" s="446" t="s">
        <v>409</v>
      </c>
      <c r="E92" s="446" t="s">
        <v>417</v>
      </c>
      <c r="F92" s="446">
        <v>3455035</v>
      </c>
      <c r="G92" s="446">
        <v>126196</v>
      </c>
      <c r="H92" s="446">
        <v>19104</v>
      </c>
      <c r="I92" s="448">
        <v>40000</v>
      </c>
      <c r="J92" s="453" t="s">
        <v>25</v>
      </c>
      <c r="K92" s="482" t="str">
        <f t="shared" si="1"/>
        <v>INDEPENDENT</v>
      </c>
    </row>
    <row r="93" spans="2:11" x14ac:dyDescent="0.25">
      <c r="B93" s="446">
        <v>27</v>
      </c>
      <c r="C93" s="454" t="s">
        <v>363</v>
      </c>
      <c r="D93" s="446" t="s">
        <v>409</v>
      </c>
      <c r="E93" s="446" t="s">
        <v>418</v>
      </c>
      <c r="F93" s="446">
        <v>3455040</v>
      </c>
      <c r="G93" s="446">
        <v>126185</v>
      </c>
      <c r="H93" s="446">
        <v>19105</v>
      </c>
      <c r="I93" s="448">
        <v>45000</v>
      </c>
      <c r="J93" s="453" t="s">
        <v>25</v>
      </c>
      <c r="K93" s="482" t="str">
        <f t="shared" si="1"/>
        <v>INDEPENDENT</v>
      </c>
    </row>
    <row r="94" spans="2:11" x14ac:dyDescent="0.25">
      <c r="B94" s="446">
        <v>28</v>
      </c>
      <c r="C94" s="454" t="s">
        <v>363</v>
      </c>
      <c r="D94" s="446" t="s">
        <v>419</v>
      </c>
      <c r="E94" s="446" t="s">
        <v>420</v>
      </c>
      <c r="F94" s="446">
        <v>3454991</v>
      </c>
      <c r="G94" s="446">
        <v>126214</v>
      </c>
      <c r="H94" s="446">
        <v>19106</v>
      </c>
      <c r="I94" s="448">
        <v>33000</v>
      </c>
      <c r="J94" s="453" t="s">
        <v>1039</v>
      </c>
      <c r="K94" s="482" t="str">
        <f t="shared" si="1"/>
        <v>INDEPENDENT</v>
      </c>
    </row>
    <row r="95" spans="2:11" x14ac:dyDescent="0.25">
      <c r="B95" s="446">
        <v>29</v>
      </c>
      <c r="C95" s="454" t="s">
        <v>363</v>
      </c>
      <c r="D95" s="446" t="s">
        <v>409</v>
      </c>
      <c r="E95" s="446" t="s">
        <v>422</v>
      </c>
      <c r="F95" s="446">
        <v>3455044</v>
      </c>
      <c r="G95" s="446">
        <v>126284</v>
      </c>
      <c r="H95" s="446">
        <v>19107</v>
      </c>
      <c r="I95" s="448">
        <v>45000</v>
      </c>
      <c r="J95" s="453" t="s">
        <v>25</v>
      </c>
      <c r="K95" s="482" t="str">
        <f t="shared" si="1"/>
        <v>INDEPENDENT</v>
      </c>
    </row>
    <row r="96" spans="2:11" x14ac:dyDescent="0.25">
      <c r="B96" s="446">
        <v>30</v>
      </c>
      <c r="C96" s="454" t="s">
        <v>363</v>
      </c>
      <c r="D96" s="446" t="s">
        <v>374</v>
      </c>
      <c r="E96" s="446" t="s">
        <v>423</v>
      </c>
      <c r="F96" s="446">
        <v>3455087</v>
      </c>
      <c r="G96" s="446">
        <v>126351</v>
      </c>
      <c r="H96" s="446">
        <v>19108</v>
      </c>
      <c r="I96" s="448">
        <v>33000</v>
      </c>
      <c r="J96" s="453" t="s">
        <v>30</v>
      </c>
      <c r="K96" s="482" t="str">
        <f t="shared" si="1"/>
        <v>INDEPENDENT</v>
      </c>
    </row>
    <row r="97" spans="2:11" x14ac:dyDescent="0.25">
      <c r="B97" s="446">
        <v>31</v>
      </c>
      <c r="C97" s="454" t="s">
        <v>363</v>
      </c>
      <c r="D97" s="446" t="s">
        <v>409</v>
      </c>
      <c r="E97" s="446" t="s">
        <v>425</v>
      </c>
      <c r="F97" s="446">
        <v>3455942</v>
      </c>
      <c r="G97" s="446">
        <v>126283</v>
      </c>
      <c r="H97" s="446">
        <v>19109</v>
      </c>
      <c r="I97" s="448">
        <v>45000</v>
      </c>
      <c r="J97" s="453" t="s">
        <v>25</v>
      </c>
      <c r="K97" s="482" t="str">
        <f t="shared" si="1"/>
        <v>INDEPENDENT</v>
      </c>
    </row>
    <row r="98" spans="2:11" x14ac:dyDescent="0.25">
      <c r="B98" s="446">
        <v>32</v>
      </c>
      <c r="C98" s="454" t="s">
        <v>363</v>
      </c>
      <c r="D98" s="449" t="s">
        <v>426</v>
      </c>
      <c r="E98" s="449" t="s">
        <v>226</v>
      </c>
      <c r="F98" s="449">
        <v>3455050</v>
      </c>
      <c r="G98" s="449">
        <v>126212</v>
      </c>
      <c r="H98" s="449">
        <v>19110</v>
      </c>
      <c r="I98" s="448">
        <v>33000</v>
      </c>
      <c r="J98" s="453" t="s">
        <v>30</v>
      </c>
      <c r="K98" s="482" t="str">
        <f t="shared" si="1"/>
        <v>INDEPENDENT</v>
      </c>
    </row>
    <row r="99" spans="2:11" x14ac:dyDescent="0.25">
      <c r="B99" s="446">
        <v>33</v>
      </c>
      <c r="C99" s="454" t="s">
        <v>363</v>
      </c>
      <c r="D99" s="446" t="s">
        <v>428</v>
      </c>
      <c r="E99" s="446" t="s">
        <v>429</v>
      </c>
      <c r="F99" s="446">
        <v>3454844</v>
      </c>
      <c r="G99" s="446">
        <v>126192</v>
      </c>
      <c r="H99" s="446">
        <v>19113</v>
      </c>
      <c r="I99" s="448">
        <v>45000</v>
      </c>
      <c r="J99" s="453" t="s">
        <v>30</v>
      </c>
      <c r="K99" s="482" t="str">
        <f t="shared" si="1"/>
        <v>INDEPENDENT</v>
      </c>
    </row>
    <row r="100" spans="2:11" x14ac:dyDescent="0.25">
      <c r="B100" s="446">
        <v>34</v>
      </c>
      <c r="C100" s="454" t="s">
        <v>363</v>
      </c>
      <c r="D100" s="446" t="s">
        <v>365</v>
      </c>
      <c r="E100" s="446" t="s">
        <v>432</v>
      </c>
      <c r="F100" s="446"/>
      <c r="G100" s="446">
        <v>126188</v>
      </c>
      <c r="H100" s="446">
        <v>19096</v>
      </c>
      <c r="I100" s="448">
        <v>45000</v>
      </c>
      <c r="J100" s="453" t="s">
        <v>1619</v>
      </c>
      <c r="K100" s="482" t="str">
        <f t="shared" si="1"/>
        <v>INDEPENDENT</v>
      </c>
    </row>
    <row r="101" spans="2:11" x14ac:dyDescent="0.25">
      <c r="B101" s="446">
        <v>35</v>
      </c>
      <c r="C101" s="454" t="s">
        <v>363</v>
      </c>
      <c r="D101" s="446" t="s">
        <v>402</v>
      </c>
      <c r="E101" s="446" t="s">
        <v>433</v>
      </c>
      <c r="F101" s="446">
        <v>3454827</v>
      </c>
      <c r="G101" s="446">
        <v>126346</v>
      </c>
      <c r="H101" s="446">
        <v>19121</v>
      </c>
      <c r="I101" s="448">
        <v>33000</v>
      </c>
      <c r="J101" s="453" t="s">
        <v>15</v>
      </c>
      <c r="K101" s="482" t="str">
        <f t="shared" si="1"/>
        <v>INDEPENDENT</v>
      </c>
    </row>
    <row r="102" spans="2:11" x14ac:dyDescent="0.25">
      <c r="B102" s="446">
        <v>36</v>
      </c>
      <c r="C102" s="454" t="s">
        <v>363</v>
      </c>
      <c r="D102" s="446" t="s">
        <v>396</v>
      </c>
      <c r="E102" s="446" t="s">
        <v>435</v>
      </c>
      <c r="F102" s="446">
        <v>3454845</v>
      </c>
      <c r="G102" s="446">
        <v>126355</v>
      </c>
      <c r="H102" s="446">
        <v>19122</v>
      </c>
      <c r="I102" s="448">
        <v>45000</v>
      </c>
      <c r="J102" s="453" t="s">
        <v>30</v>
      </c>
      <c r="K102" s="482" t="str">
        <f t="shared" si="1"/>
        <v>INDEPENDENT</v>
      </c>
    </row>
    <row r="103" spans="2:11" x14ac:dyDescent="0.25">
      <c r="B103" s="446">
        <v>1</v>
      </c>
      <c r="C103" s="454" t="s">
        <v>436</v>
      </c>
      <c r="D103" s="446" t="s">
        <v>437</v>
      </c>
      <c r="E103" s="446" t="s">
        <v>438</v>
      </c>
      <c r="F103" s="446">
        <v>3454826</v>
      </c>
      <c r="G103" s="446">
        <v>126339</v>
      </c>
      <c r="H103" s="446">
        <v>19123</v>
      </c>
      <c r="I103" s="447">
        <v>33000</v>
      </c>
      <c r="J103" s="453" t="s">
        <v>15</v>
      </c>
      <c r="K103" s="482" t="str">
        <f t="shared" si="1"/>
        <v>INDEPENDENT</v>
      </c>
    </row>
    <row r="104" spans="2:11" x14ac:dyDescent="0.25">
      <c r="B104" s="446">
        <v>2</v>
      </c>
      <c r="C104" s="454" t="s">
        <v>436</v>
      </c>
      <c r="D104" s="446" t="s">
        <v>437</v>
      </c>
      <c r="E104" s="446" t="s">
        <v>440</v>
      </c>
      <c r="F104" s="446">
        <v>3454828</v>
      </c>
      <c r="G104" s="446">
        <v>126344</v>
      </c>
      <c r="H104" s="446">
        <v>19124</v>
      </c>
      <c r="I104" s="447">
        <v>33000</v>
      </c>
      <c r="J104" s="453" t="s">
        <v>15</v>
      </c>
      <c r="K104" s="482" t="str">
        <f t="shared" si="1"/>
        <v>INDEPENDENT</v>
      </c>
    </row>
    <row r="105" spans="2:11" x14ac:dyDescent="0.25">
      <c r="B105" s="446">
        <v>3</v>
      </c>
      <c r="C105" s="454" t="s">
        <v>436</v>
      </c>
      <c r="D105" s="446" t="s">
        <v>393</v>
      </c>
      <c r="E105" s="446" t="s">
        <v>441</v>
      </c>
      <c r="F105" s="446">
        <v>3455011</v>
      </c>
      <c r="G105" s="446">
        <v>126341</v>
      </c>
      <c r="H105" s="446">
        <v>19125</v>
      </c>
      <c r="I105" s="447">
        <v>33000</v>
      </c>
      <c r="J105" s="453" t="s">
        <v>30</v>
      </c>
      <c r="K105" s="482" t="str">
        <f t="shared" si="1"/>
        <v>INDEPENDENT</v>
      </c>
    </row>
    <row r="106" spans="2:11" x14ac:dyDescent="0.25">
      <c r="B106" s="446">
        <v>4</v>
      </c>
      <c r="C106" s="454" t="s">
        <v>436</v>
      </c>
      <c r="D106" s="446" t="s">
        <v>444</v>
      </c>
      <c r="E106" s="446" t="s">
        <v>445</v>
      </c>
      <c r="F106" s="446">
        <v>3455031</v>
      </c>
      <c r="G106" s="446">
        <v>126453</v>
      </c>
      <c r="H106" s="446">
        <v>19126</v>
      </c>
      <c r="I106" s="447">
        <v>33000</v>
      </c>
      <c r="J106" s="453" t="s">
        <v>30</v>
      </c>
      <c r="K106" s="482" t="str">
        <f t="shared" si="1"/>
        <v>INDEPENDENT</v>
      </c>
    </row>
    <row r="107" spans="2:11" x14ac:dyDescent="0.25">
      <c r="B107" s="446">
        <v>5</v>
      </c>
      <c r="C107" s="454" t="s">
        <v>436</v>
      </c>
      <c r="D107" s="446" t="s">
        <v>375</v>
      </c>
      <c r="E107" s="446" t="s">
        <v>448</v>
      </c>
      <c r="F107" s="446">
        <v>3454840</v>
      </c>
      <c r="G107" s="446">
        <v>126281</v>
      </c>
      <c r="H107" s="446">
        <v>19127</v>
      </c>
      <c r="I107" s="447">
        <v>45000</v>
      </c>
      <c r="J107" s="453" t="s">
        <v>1039</v>
      </c>
      <c r="K107" s="482" t="str">
        <f t="shared" si="1"/>
        <v>INDEPENDENT</v>
      </c>
    </row>
    <row r="108" spans="2:11" x14ac:dyDescent="0.25">
      <c r="B108" s="446">
        <v>6</v>
      </c>
      <c r="C108" s="454" t="s">
        <v>436</v>
      </c>
      <c r="D108" s="446" t="s">
        <v>450</v>
      </c>
      <c r="E108" s="446" t="s">
        <v>451</v>
      </c>
      <c r="F108" s="446">
        <v>3454818</v>
      </c>
      <c r="G108" s="446">
        <v>126459</v>
      </c>
      <c r="H108" s="446">
        <v>19128</v>
      </c>
      <c r="I108" s="447">
        <v>33000</v>
      </c>
      <c r="J108" s="453" t="s">
        <v>15</v>
      </c>
      <c r="K108" s="482" t="str">
        <f t="shared" si="1"/>
        <v>INDEPENDENT</v>
      </c>
    </row>
    <row r="109" spans="2:11" x14ac:dyDescent="0.25">
      <c r="B109" s="446">
        <v>7</v>
      </c>
      <c r="C109" s="454" t="s">
        <v>436</v>
      </c>
      <c r="D109" s="446" t="s">
        <v>329</v>
      </c>
      <c r="E109" s="446" t="s">
        <v>229</v>
      </c>
      <c r="F109" s="446">
        <v>3456309</v>
      </c>
      <c r="G109" s="446">
        <v>126349</v>
      </c>
      <c r="H109" s="446">
        <v>19129</v>
      </c>
      <c r="I109" s="447">
        <v>33000</v>
      </c>
      <c r="J109" s="453" t="s">
        <v>30</v>
      </c>
      <c r="K109" s="482" t="str">
        <f t="shared" si="1"/>
        <v>INDEPENDENT</v>
      </c>
    </row>
    <row r="110" spans="2:11" x14ac:dyDescent="0.25">
      <c r="B110" s="446">
        <v>8</v>
      </c>
      <c r="C110" s="454" t="s">
        <v>436</v>
      </c>
      <c r="D110" s="446" t="s">
        <v>360</v>
      </c>
      <c r="E110" s="446" t="s">
        <v>454</v>
      </c>
      <c r="F110" s="446">
        <v>3455006</v>
      </c>
      <c r="G110" s="446">
        <v>126458</v>
      </c>
      <c r="H110" s="446">
        <v>19130</v>
      </c>
      <c r="I110" s="447">
        <v>33000</v>
      </c>
      <c r="J110" s="453" t="s">
        <v>30</v>
      </c>
      <c r="K110" s="482" t="str">
        <f t="shared" si="1"/>
        <v>INDEPENDENT</v>
      </c>
    </row>
    <row r="111" spans="2:11" x14ac:dyDescent="0.25">
      <c r="B111" s="446">
        <v>9</v>
      </c>
      <c r="C111" s="454" t="s">
        <v>436</v>
      </c>
      <c r="D111" s="446" t="s">
        <v>329</v>
      </c>
      <c r="E111" s="446" t="s">
        <v>456</v>
      </c>
      <c r="F111" s="446">
        <v>3456308</v>
      </c>
      <c r="G111" s="446">
        <v>126350</v>
      </c>
      <c r="H111" s="446">
        <v>19131</v>
      </c>
      <c r="I111" s="447">
        <v>33000</v>
      </c>
      <c r="J111" s="453" t="s">
        <v>30</v>
      </c>
      <c r="K111" s="482" t="str">
        <f t="shared" si="1"/>
        <v>INDEPENDENT</v>
      </c>
    </row>
    <row r="112" spans="2:11" x14ac:dyDescent="0.25">
      <c r="B112" s="446">
        <v>10</v>
      </c>
      <c r="C112" s="454" t="s">
        <v>436</v>
      </c>
      <c r="D112" s="446" t="s">
        <v>458</v>
      </c>
      <c r="E112" s="446" t="s">
        <v>459</v>
      </c>
      <c r="F112" s="446">
        <v>3456320</v>
      </c>
      <c r="G112" s="446">
        <v>126461</v>
      </c>
      <c r="H112" s="446">
        <v>19132</v>
      </c>
      <c r="I112" s="447">
        <v>45000</v>
      </c>
      <c r="J112" s="453" t="s">
        <v>1034</v>
      </c>
      <c r="K112" s="482" t="str">
        <f t="shared" si="1"/>
        <v>INDEPENDENT</v>
      </c>
    </row>
    <row r="113" spans="2:11" x14ac:dyDescent="0.25">
      <c r="B113" s="446">
        <v>11</v>
      </c>
      <c r="C113" s="454" t="s">
        <v>436</v>
      </c>
      <c r="D113" s="446" t="s">
        <v>460</v>
      </c>
      <c r="E113" s="446" t="s">
        <v>461</v>
      </c>
      <c r="F113" s="446">
        <v>3456411</v>
      </c>
      <c r="G113" s="446">
        <v>126345</v>
      </c>
      <c r="H113" s="446">
        <v>19133</v>
      </c>
      <c r="I113" s="447">
        <v>33000</v>
      </c>
      <c r="J113" s="453" t="s">
        <v>30</v>
      </c>
      <c r="K113" s="482" t="str">
        <f t="shared" si="1"/>
        <v>INDEPENDENT</v>
      </c>
    </row>
    <row r="114" spans="2:11" x14ac:dyDescent="0.25">
      <c r="B114" s="446">
        <v>12</v>
      </c>
      <c r="C114" s="454" t="s">
        <v>436</v>
      </c>
      <c r="D114" s="446" t="s">
        <v>386</v>
      </c>
      <c r="E114" s="446" t="s">
        <v>462</v>
      </c>
      <c r="F114" s="446">
        <v>3455047</v>
      </c>
      <c r="G114" s="446">
        <v>126460</v>
      </c>
      <c r="H114" s="446">
        <v>19134</v>
      </c>
      <c r="I114" s="447">
        <v>33000</v>
      </c>
      <c r="J114" s="453" t="s">
        <v>1039</v>
      </c>
      <c r="K114" s="482" t="str">
        <f t="shared" si="1"/>
        <v>INDEPENDENT</v>
      </c>
    </row>
    <row r="115" spans="2:11" x14ac:dyDescent="0.25">
      <c r="B115" s="446">
        <v>13</v>
      </c>
      <c r="C115" s="454" t="s">
        <v>436</v>
      </c>
      <c r="D115" s="446" t="s">
        <v>465</v>
      </c>
      <c r="E115" s="446" t="s">
        <v>466</v>
      </c>
      <c r="F115" s="446">
        <v>3454994</v>
      </c>
      <c r="G115" s="446">
        <v>126467</v>
      </c>
      <c r="H115" s="446">
        <v>19136</v>
      </c>
      <c r="I115" s="447">
        <v>40000</v>
      </c>
      <c r="J115" s="453" t="s">
        <v>1039</v>
      </c>
      <c r="K115" s="482" t="str">
        <f t="shared" si="1"/>
        <v>INDEPENDENT</v>
      </c>
    </row>
    <row r="116" spans="2:11" x14ac:dyDescent="0.25">
      <c r="B116" s="446">
        <v>14</v>
      </c>
      <c r="C116" s="454" t="s">
        <v>436</v>
      </c>
      <c r="D116" s="446" t="s">
        <v>335</v>
      </c>
      <c r="E116" s="446" t="s">
        <v>467</v>
      </c>
      <c r="F116" s="446">
        <v>3455010</v>
      </c>
      <c r="G116" s="446">
        <v>126340</v>
      </c>
      <c r="H116" s="446">
        <v>19137</v>
      </c>
      <c r="I116" s="447">
        <v>33000</v>
      </c>
      <c r="J116" s="453" t="s">
        <v>15</v>
      </c>
      <c r="K116" s="482" t="str">
        <f t="shared" si="1"/>
        <v>INDEPENDENT</v>
      </c>
    </row>
    <row r="117" spans="2:11" x14ac:dyDescent="0.25">
      <c r="B117" s="446">
        <v>15</v>
      </c>
      <c r="C117" s="454" t="s">
        <v>436</v>
      </c>
      <c r="D117" s="446" t="s">
        <v>338</v>
      </c>
      <c r="E117" s="446" t="s">
        <v>469</v>
      </c>
      <c r="F117" s="446">
        <v>3454850</v>
      </c>
      <c r="G117" s="446">
        <v>126342</v>
      </c>
      <c r="H117" s="446">
        <v>19138</v>
      </c>
      <c r="I117" s="447">
        <v>33000</v>
      </c>
      <c r="J117" s="453" t="s">
        <v>30</v>
      </c>
      <c r="K117" s="482" t="str">
        <f t="shared" si="1"/>
        <v>INDEPENDENT</v>
      </c>
    </row>
    <row r="118" spans="2:11" x14ac:dyDescent="0.25">
      <c r="B118" s="446">
        <v>16</v>
      </c>
      <c r="C118" s="454" t="s">
        <v>436</v>
      </c>
      <c r="D118" s="446" t="s">
        <v>471</v>
      </c>
      <c r="E118" s="446" t="s">
        <v>226</v>
      </c>
      <c r="F118" s="446">
        <v>3456406</v>
      </c>
      <c r="G118" s="446">
        <v>126454</v>
      </c>
      <c r="H118" s="446">
        <v>19139</v>
      </c>
      <c r="I118" s="447">
        <v>33000</v>
      </c>
      <c r="J118" s="453" t="s">
        <v>30</v>
      </c>
      <c r="K118" s="482" t="str">
        <f t="shared" si="1"/>
        <v>INDEPENDENT</v>
      </c>
    </row>
    <row r="119" spans="2:11" x14ac:dyDescent="0.25">
      <c r="B119" s="446">
        <v>17</v>
      </c>
      <c r="C119" s="454" t="s">
        <v>436</v>
      </c>
      <c r="D119" s="446" t="s">
        <v>472</v>
      </c>
      <c r="E119" s="446" t="s">
        <v>473</v>
      </c>
      <c r="F119" s="446">
        <v>3455016</v>
      </c>
      <c r="G119" s="446">
        <v>126456</v>
      </c>
      <c r="H119" s="446">
        <v>19143</v>
      </c>
      <c r="I119" s="447">
        <v>33000</v>
      </c>
      <c r="J119" s="453" t="s">
        <v>30</v>
      </c>
      <c r="K119" s="482" t="str">
        <f t="shared" si="1"/>
        <v>INDEPENDENT</v>
      </c>
    </row>
    <row r="120" spans="2:11" x14ac:dyDescent="0.25">
      <c r="B120" s="446">
        <v>18</v>
      </c>
      <c r="C120" s="454" t="s">
        <v>436</v>
      </c>
      <c r="D120" s="446" t="s">
        <v>475</v>
      </c>
      <c r="E120" s="446" t="s">
        <v>224</v>
      </c>
      <c r="F120" s="446">
        <v>3456409</v>
      </c>
      <c r="G120" s="446">
        <v>126451</v>
      </c>
      <c r="H120" s="446">
        <v>19144</v>
      </c>
      <c r="I120" s="447">
        <v>33000</v>
      </c>
      <c r="J120" s="453" t="s">
        <v>30</v>
      </c>
      <c r="K120" s="482" t="str">
        <f t="shared" si="1"/>
        <v>INDEPENDENT</v>
      </c>
    </row>
    <row r="121" spans="2:11" x14ac:dyDescent="0.25">
      <c r="B121" s="446">
        <v>19</v>
      </c>
      <c r="C121" s="454" t="s">
        <v>436</v>
      </c>
      <c r="D121" s="446" t="s">
        <v>477</v>
      </c>
      <c r="E121" s="446" t="s">
        <v>275</v>
      </c>
      <c r="F121" s="446">
        <v>3456405</v>
      </c>
      <c r="G121" s="446">
        <v>126457</v>
      </c>
      <c r="H121" s="446">
        <v>19145</v>
      </c>
      <c r="I121" s="447">
        <v>33000</v>
      </c>
      <c r="J121" s="453" t="s">
        <v>30</v>
      </c>
      <c r="K121" s="482" t="str">
        <f t="shared" si="1"/>
        <v>INDEPENDENT</v>
      </c>
    </row>
    <row r="122" spans="2:11" x14ac:dyDescent="0.25">
      <c r="B122" s="446">
        <v>20</v>
      </c>
      <c r="C122" s="454" t="s">
        <v>436</v>
      </c>
      <c r="D122" s="446" t="s">
        <v>479</v>
      </c>
      <c r="E122" s="446" t="s">
        <v>480</v>
      </c>
      <c r="F122" s="446">
        <v>3456415</v>
      </c>
      <c r="G122" s="446">
        <v>126337</v>
      </c>
      <c r="H122" s="446">
        <v>19146</v>
      </c>
      <c r="I122" s="447">
        <v>33000</v>
      </c>
      <c r="J122" s="453" t="s">
        <v>30</v>
      </c>
      <c r="K122" s="482" t="str">
        <f t="shared" si="1"/>
        <v>INDEPENDENT</v>
      </c>
    </row>
    <row r="123" spans="2:11" x14ac:dyDescent="0.25">
      <c r="B123" s="446">
        <v>21</v>
      </c>
      <c r="C123" s="454" t="s">
        <v>436</v>
      </c>
      <c r="D123" s="446" t="s">
        <v>477</v>
      </c>
      <c r="E123" s="446" t="s">
        <v>482</v>
      </c>
      <c r="F123" s="446">
        <v>3456403</v>
      </c>
      <c r="G123" s="446">
        <v>126449</v>
      </c>
      <c r="H123" s="446">
        <v>19147</v>
      </c>
      <c r="I123" s="447">
        <v>33000</v>
      </c>
      <c r="J123" s="453" t="s">
        <v>30</v>
      </c>
      <c r="K123" s="482" t="str">
        <f t="shared" si="1"/>
        <v>INDEPENDENT</v>
      </c>
    </row>
    <row r="124" spans="2:11" x14ac:dyDescent="0.25">
      <c r="B124" s="446">
        <v>22</v>
      </c>
      <c r="C124" s="454" t="s">
        <v>436</v>
      </c>
      <c r="D124" s="446" t="s">
        <v>484</v>
      </c>
      <c r="E124" s="446" t="s">
        <v>485</v>
      </c>
      <c r="F124" s="446">
        <v>3456319</v>
      </c>
      <c r="G124" s="446">
        <v>126600</v>
      </c>
      <c r="H124" s="446">
        <v>19148</v>
      </c>
      <c r="I124" s="447">
        <v>33000</v>
      </c>
      <c r="J124" s="453" t="s">
        <v>1039</v>
      </c>
      <c r="K124" s="482" t="str">
        <f t="shared" si="1"/>
        <v>INDEPENDENT</v>
      </c>
    </row>
    <row r="125" spans="2:11" x14ac:dyDescent="0.25">
      <c r="B125" s="446">
        <v>23</v>
      </c>
      <c r="C125" s="454" t="s">
        <v>436</v>
      </c>
      <c r="D125" s="446" t="s">
        <v>329</v>
      </c>
      <c r="E125" s="446" t="s">
        <v>486</v>
      </c>
      <c r="F125" s="446">
        <v>3456310</v>
      </c>
      <c r="G125" s="446">
        <v>126455</v>
      </c>
      <c r="H125" s="446">
        <v>19135</v>
      </c>
      <c r="I125" s="448">
        <v>33000</v>
      </c>
      <c r="J125" s="453" t="s">
        <v>30</v>
      </c>
      <c r="K125" s="482" t="str">
        <f t="shared" si="1"/>
        <v>INDEPENDENT</v>
      </c>
    </row>
    <row r="126" spans="2:11" x14ac:dyDescent="0.25">
      <c r="B126" s="446">
        <v>24</v>
      </c>
      <c r="C126" s="454" t="s">
        <v>436</v>
      </c>
      <c r="D126" s="446" t="s">
        <v>489</v>
      </c>
      <c r="E126" s="446" t="s">
        <v>490</v>
      </c>
      <c r="F126" s="446">
        <v>3456401</v>
      </c>
      <c r="G126" s="446">
        <v>126452</v>
      </c>
      <c r="H126" s="446">
        <v>19140</v>
      </c>
      <c r="I126" s="448">
        <v>33000</v>
      </c>
      <c r="J126" s="453" t="s">
        <v>30</v>
      </c>
      <c r="K126" s="482" t="str">
        <f t="shared" si="1"/>
        <v>INDEPENDENT</v>
      </c>
    </row>
    <row r="127" spans="2:11" x14ac:dyDescent="0.25">
      <c r="B127" s="446">
        <v>25</v>
      </c>
      <c r="C127" s="454" t="s">
        <v>436</v>
      </c>
      <c r="D127" s="446" t="s">
        <v>489</v>
      </c>
      <c r="E127" s="446" t="s">
        <v>493</v>
      </c>
      <c r="F127" s="446">
        <v>3456398</v>
      </c>
      <c r="G127" s="446">
        <v>126450</v>
      </c>
      <c r="H127" s="446">
        <v>19141</v>
      </c>
      <c r="I127" s="448">
        <v>33000</v>
      </c>
      <c r="J127" s="453" t="s">
        <v>30</v>
      </c>
      <c r="K127" s="482" t="str">
        <f t="shared" si="1"/>
        <v>INDEPENDENT</v>
      </c>
    </row>
    <row r="128" spans="2:11" x14ac:dyDescent="0.25">
      <c r="B128" s="446">
        <v>26</v>
      </c>
      <c r="C128" s="454" t="s">
        <v>436</v>
      </c>
      <c r="D128" s="446" t="s">
        <v>489</v>
      </c>
      <c r="E128" s="446" t="s">
        <v>232</v>
      </c>
      <c r="F128" s="446">
        <v>3456352</v>
      </c>
      <c r="G128" s="446">
        <v>126347</v>
      </c>
      <c r="H128" s="446">
        <v>19142</v>
      </c>
      <c r="I128" s="448">
        <v>33000</v>
      </c>
      <c r="J128" s="453" t="s">
        <v>30</v>
      </c>
      <c r="K128" s="482" t="str">
        <f t="shared" si="1"/>
        <v>INDEPENDENT</v>
      </c>
    </row>
    <row r="129" spans="2:11" x14ac:dyDescent="0.25">
      <c r="B129" s="446">
        <v>1</v>
      </c>
      <c r="C129" s="454" t="s">
        <v>495</v>
      </c>
      <c r="D129" s="446" t="s">
        <v>496</v>
      </c>
      <c r="E129" s="446" t="s">
        <v>497</v>
      </c>
      <c r="F129" s="446">
        <v>423590</v>
      </c>
      <c r="G129" s="446">
        <v>126465</v>
      </c>
      <c r="H129" s="446">
        <v>19149</v>
      </c>
      <c r="I129" s="447">
        <v>40000</v>
      </c>
      <c r="J129" s="453" t="s">
        <v>1039</v>
      </c>
      <c r="K129" s="482" t="str">
        <f t="shared" si="1"/>
        <v>INDEPENDENT</v>
      </c>
    </row>
    <row r="130" spans="2:11" x14ac:dyDescent="0.25">
      <c r="B130" s="446">
        <v>2</v>
      </c>
      <c r="C130" s="454" t="s">
        <v>495</v>
      </c>
      <c r="D130" s="446" t="s">
        <v>496</v>
      </c>
      <c r="E130" s="446" t="s">
        <v>499</v>
      </c>
      <c r="F130" s="446">
        <v>423591</v>
      </c>
      <c r="G130" s="446">
        <v>126195</v>
      </c>
      <c r="H130" s="446">
        <v>19150</v>
      </c>
      <c r="I130" s="447">
        <v>40000</v>
      </c>
      <c r="J130" s="453" t="s">
        <v>1039</v>
      </c>
      <c r="K130" s="482" t="str">
        <f t="shared" si="1"/>
        <v>INDEPENDENT</v>
      </c>
    </row>
    <row r="131" spans="2:11" x14ac:dyDescent="0.25">
      <c r="B131" s="446">
        <v>3</v>
      </c>
      <c r="C131" s="454" t="s">
        <v>495</v>
      </c>
      <c r="D131" s="446" t="s">
        <v>458</v>
      </c>
      <c r="E131" s="446" t="s">
        <v>500</v>
      </c>
      <c r="F131" s="446">
        <v>3456303</v>
      </c>
      <c r="G131" s="446">
        <v>126479</v>
      </c>
      <c r="H131" s="446">
        <v>19151</v>
      </c>
      <c r="I131" s="447">
        <v>40000</v>
      </c>
      <c r="J131" s="453" t="s">
        <v>1039</v>
      </c>
      <c r="K131" s="482" t="str">
        <f t="shared" si="1"/>
        <v>INDEPENDENT</v>
      </c>
    </row>
    <row r="132" spans="2:11" x14ac:dyDescent="0.25">
      <c r="B132" s="446">
        <v>4</v>
      </c>
      <c r="C132" s="454" t="s">
        <v>495</v>
      </c>
      <c r="D132" s="446" t="s">
        <v>460</v>
      </c>
      <c r="E132" s="446" t="s">
        <v>502</v>
      </c>
      <c r="F132" s="446">
        <v>3456407</v>
      </c>
      <c r="G132" s="446">
        <v>126603</v>
      </c>
      <c r="H132" s="446">
        <v>19152</v>
      </c>
      <c r="I132" s="447">
        <v>33000</v>
      </c>
      <c r="J132" s="453" t="s">
        <v>30</v>
      </c>
      <c r="K132" s="482" t="str">
        <f t="shared" si="1"/>
        <v>INDEPENDENT</v>
      </c>
    </row>
    <row r="133" spans="2:11" x14ac:dyDescent="0.25">
      <c r="B133" s="446">
        <v>5</v>
      </c>
      <c r="C133" s="454" t="s">
        <v>495</v>
      </c>
      <c r="D133" s="446" t="s">
        <v>460</v>
      </c>
      <c r="E133" s="446" t="s">
        <v>348</v>
      </c>
      <c r="F133" s="446">
        <v>3456410</v>
      </c>
      <c r="G133" s="446">
        <v>126602</v>
      </c>
      <c r="H133" s="446">
        <v>19153</v>
      </c>
      <c r="I133" s="447">
        <v>33000</v>
      </c>
      <c r="J133" s="453" t="s">
        <v>30</v>
      </c>
      <c r="K133" s="482" t="str">
        <f t="shared" si="1"/>
        <v>INDEPENDENT</v>
      </c>
    </row>
    <row r="134" spans="2:11" x14ac:dyDescent="0.25">
      <c r="B134" s="446">
        <v>6</v>
      </c>
      <c r="C134" s="454" t="s">
        <v>495</v>
      </c>
      <c r="D134" s="446" t="s">
        <v>460</v>
      </c>
      <c r="E134" s="446" t="s">
        <v>461</v>
      </c>
      <c r="F134" s="446">
        <v>3456408</v>
      </c>
      <c r="G134" s="446">
        <v>126647</v>
      </c>
      <c r="H134" s="446">
        <v>19154</v>
      </c>
      <c r="I134" s="447">
        <v>33000</v>
      </c>
      <c r="J134" s="453" t="s">
        <v>30</v>
      </c>
      <c r="K134" s="482" t="str">
        <f t="shared" ref="K134:K197" si="2">IF(OR(D134="MOBIL",D134="CONOIL",D134="FORTE",D134="MRS",D134="OANDO",D134="TOTAL"),"MAJORS","INDEPENDENT")</f>
        <v>INDEPENDENT</v>
      </c>
    </row>
    <row r="135" spans="2:11" x14ac:dyDescent="0.25">
      <c r="B135" s="446">
        <v>7</v>
      </c>
      <c r="C135" s="454" t="s">
        <v>495</v>
      </c>
      <c r="D135" s="446" t="s">
        <v>386</v>
      </c>
      <c r="E135" s="446" t="s">
        <v>462</v>
      </c>
      <c r="F135" s="446">
        <v>3455049</v>
      </c>
      <c r="G135" s="446">
        <v>126599</v>
      </c>
      <c r="H135" s="446">
        <v>19157</v>
      </c>
      <c r="I135" s="447">
        <v>33000</v>
      </c>
      <c r="J135" s="453" t="s">
        <v>1039</v>
      </c>
      <c r="K135" s="482" t="str">
        <f t="shared" si="2"/>
        <v>INDEPENDENT</v>
      </c>
    </row>
    <row r="136" spans="2:11" x14ac:dyDescent="0.25">
      <c r="B136" s="446">
        <v>8</v>
      </c>
      <c r="C136" s="454" t="s">
        <v>495</v>
      </c>
      <c r="D136" s="446" t="s">
        <v>504</v>
      </c>
      <c r="E136" s="446" t="s">
        <v>505</v>
      </c>
      <c r="F136" s="446">
        <v>3456399</v>
      </c>
      <c r="G136" s="446">
        <v>126648</v>
      </c>
      <c r="H136" s="446">
        <v>19158</v>
      </c>
      <c r="I136" s="447">
        <v>33000</v>
      </c>
      <c r="J136" s="453" t="s">
        <v>30</v>
      </c>
      <c r="K136" s="482" t="str">
        <f t="shared" si="2"/>
        <v>INDEPENDENT</v>
      </c>
    </row>
    <row r="137" spans="2:11" x14ac:dyDescent="0.25">
      <c r="B137" s="446">
        <v>9</v>
      </c>
      <c r="C137" s="454" t="s">
        <v>495</v>
      </c>
      <c r="D137" s="446" t="s">
        <v>386</v>
      </c>
      <c r="E137" s="446" t="s">
        <v>387</v>
      </c>
      <c r="F137" s="446">
        <v>3455048</v>
      </c>
      <c r="G137" s="446">
        <v>126643</v>
      </c>
      <c r="H137" s="446">
        <v>19159</v>
      </c>
      <c r="I137" s="447">
        <v>33000</v>
      </c>
      <c r="J137" s="453" t="s">
        <v>1039</v>
      </c>
      <c r="K137" s="482" t="str">
        <f t="shared" si="2"/>
        <v>INDEPENDENT</v>
      </c>
    </row>
    <row r="138" spans="2:11" x14ac:dyDescent="0.25">
      <c r="B138" s="446">
        <v>10</v>
      </c>
      <c r="C138" s="454" t="s">
        <v>495</v>
      </c>
      <c r="D138" s="446" t="s">
        <v>508</v>
      </c>
      <c r="E138" s="446" t="s">
        <v>296</v>
      </c>
      <c r="F138" s="446">
        <v>3456416</v>
      </c>
      <c r="G138" s="446">
        <v>126641</v>
      </c>
      <c r="H138" s="446">
        <v>19160</v>
      </c>
      <c r="I138" s="447">
        <v>33000</v>
      </c>
      <c r="J138" s="453" t="s">
        <v>30</v>
      </c>
      <c r="K138" s="482" t="str">
        <f t="shared" si="2"/>
        <v>INDEPENDENT</v>
      </c>
    </row>
    <row r="139" spans="2:11" x14ac:dyDescent="0.25">
      <c r="B139" s="446">
        <v>11</v>
      </c>
      <c r="C139" s="454" t="s">
        <v>495</v>
      </c>
      <c r="D139" s="446" t="s">
        <v>504</v>
      </c>
      <c r="E139" s="446" t="s">
        <v>278</v>
      </c>
      <c r="F139" s="446">
        <v>3456400</v>
      </c>
      <c r="G139" s="446">
        <v>126644</v>
      </c>
      <c r="H139" s="446">
        <v>19161</v>
      </c>
      <c r="I139" s="447">
        <v>33000</v>
      </c>
      <c r="J139" s="453" t="s">
        <v>30</v>
      </c>
      <c r="K139" s="482" t="str">
        <f t="shared" si="2"/>
        <v>INDEPENDENT</v>
      </c>
    </row>
    <row r="140" spans="2:11" x14ac:dyDescent="0.25">
      <c r="B140" s="446">
        <v>12</v>
      </c>
      <c r="C140" s="454" t="s">
        <v>495</v>
      </c>
      <c r="D140" s="446" t="s">
        <v>508</v>
      </c>
      <c r="E140" s="446" t="s">
        <v>509</v>
      </c>
      <c r="F140" s="446">
        <v>3456413</v>
      </c>
      <c r="G140" s="446">
        <v>126640</v>
      </c>
      <c r="H140" s="446">
        <v>19162</v>
      </c>
      <c r="I140" s="447">
        <v>33000</v>
      </c>
      <c r="J140" s="453" t="s">
        <v>30</v>
      </c>
      <c r="K140" s="482" t="str">
        <f t="shared" si="2"/>
        <v>INDEPENDENT</v>
      </c>
    </row>
    <row r="141" spans="2:11" x14ac:dyDescent="0.25">
      <c r="B141" s="446">
        <v>13</v>
      </c>
      <c r="C141" s="454" t="s">
        <v>495</v>
      </c>
      <c r="D141" s="446" t="s">
        <v>471</v>
      </c>
      <c r="E141" s="446" t="s">
        <v>510</v>
      </c>
      <c r="F141" s="446">
        <v>3456404</v>
      </c>
      <c r="G141" s="446">
        <v>126642</v>
      </c>
      <c r="H141" s="446">
        <v>19163</v>
      </c>
      <c r="I141" s="447">
        <v>33000</v>
      </c>
      <c r="J141" s="453" t="s">
        <v>30</v>
      </c>
      <c r="K141" s="482" t="str">
        <f t="shared" si="2"/>
        <v>INDEPENDENT</v>
      </c>
    </row>
    <row r="142" spans="2:11" x14ac:dyDescent="0.25">
      <c r="B142" s="446">
        <v>14</v>
      </c>
      <c r="C142" s="454" t="s">
        <v>495</v>
      </c>
      <c r="D142" s="446" t="s">
        <v>508</v>
      </c>
      <c r="E142" s="446" t="s">
        <v>512</v>
      </c>
      <c r="F142" s="446">
        <v>3456412</v>
      </c>
      <c r="G142" s="446">
        <v>126646</v>
      </c>
      <c r="H142" s="446">
        <v>19164</v>
      </c>
      <c r="I142" s="447">
        <v>33000</v>
      </c>
      <c r="J142" s="453" t="s">
        <v>30</v>
      </c>
      <c r="K142" s="482" t="str">
        <f t="shared" si="2"/>
        <v>INDEPENDENT</v>
      </c>
    </row>
    <row r="143" spans="2:11" x14ac:dyDescent="0.25">
      <c r="B143" s="446">
        <v>15</v>
      </c>
      <c r="C143" s="454" t="s">
        <v>495</v>
      </c>
      <c r="D143" s="446" t="s">
        <v>268</v>
      </c>
      <c r="E143" s="446" t="s">
        <v>514</v>
      </c>
      <c r="F143" s="446">
        <v>3455003</v>
      </c>
      <c r="G143" s="446">
        <v>126466</v>
      </c>
      <c r="H143" s="446">
        <v>19165</v>
      </c>
      <c r="I143" s="447">
        <v>40000</v>
      </c>
      <c r="J143" s="453" t="s">
        <v>25</v>
      </c>
      <c r="K143" s="482" t="str">
        <f t="shared" si="2"/>
        <v>INDEPENDENT</v>
      </c>
    </row>
    <row r="144" spans="2:11" x14ac:dyDescent="0.25">
      <c r="B144" s="446">
        <v>16</v>
      </c>
      <c r="C144" s="454" t="s">
        <v>495</v>
      </c>
      <c r="D144" s="446" t="s">
        <v>268</v>
      </c>
      <c r="E144" s="446" t="s">
        <v>516</v>
      </c>
      <c r="F144" s="446">
        <v>3455002</v>
      </c>
      <c r="G144" s="446">
        <v>126656</v>
      </c>
      <c r="H144" s="446">
        <v>19166</v>
      </c>
      <c r="I144" s="447">
        <v>40000</v>
      </c>
      <c r="J144" s="453" t="s">
        <v>1039</v>
      </c>
      <c r="K144" s="482" t="str">
        <f t="shared" si="2"/>
        <v>INDEPENDENT</v>
      </c>
    </row>
    <row r="145" spans="2:11" x14ac:dyDescent="0.25">
      <c r="B145" s="446">
        <v>17</v>
      </c>
      <c r="C145" s="454" t="s">
        <v>495</v>
      </c>
      <c r="D145" s="446" t="s">
        <v>471</v>
      </c>
      <c r="E145" s="446" t="s">
        <v>518</v>
      </c>
      <c r="F145" s="446">
        <v>3456402</v>
      </c>
      <c r="G145" s="446">
        <v>126601</v>
      </c>
      <c r="H145" s="446">
        <v>19155</v>
      </c>
      <c r="I145" s="448">
        <v>33000</v>
      </c>
      <c r="J145" s="453" t="s">
        <v>30</v>
      </c>
      <c r="K145" s="482" t="str">
        <f t="shared" si="2"/>
        <v>INDEPENDENT</v>
      </c>
    </row>
    <row r="146" spans="2:11" x14ac:dyDescent="0.25">
      <c r="B146" s="446">
        <v>18</v>
      </c>
      <c r="C146" s="454" t="s">
        <v>495</v>
      </c>
      <c r="D146" s="446" t="s">
        <v>271</v>
      </c>
      <c r="E146" s="446" t="s">
        <v>519</v>
      </c>
      <c r="F146" s="446">
        <v>34546323</v>
      </c>
      <c r="G146" s="446">
        <v>126194</v>
      </c>
      <c r="H146" s="446">
        <v>19156</v>
      </c>
      <c r="I146" s="448">
        <v>40000</v>
      </c>
      <c r="J146" s="453" t="s">
        <v>1034</v>
      </c>
      <c r="K146" s="482" t="str">
        <f t="shared" si="2"/>
        <v>INDEPENDENT</v>
      </c>
    </row>
    <row r="147" spans="2:11" x14ac:dyDescent="0.25">
      <c r="B147" s="446">
        <v>19</v>
      </c>
      <c r="C147" s="454" t="s">
        <v>495</v>
      </c>
      <c r="D147" s="446" t="s">
        <v>271</v>
      </c>
      <c r="E147" s="446" t="s">
        <v>521</v>
      </c>
      <c r="F147" s="446">
        <v>3456371</v>
      </c>
      <c r="G147" s="446">
        <v>126657</v>
      </c>
      <c r="H147" s="446">
        <v>19167</v>
      </c>
      <c r="I147" s="447">
        <v>40000</v>
      </c>
      <c r="J147" s="453" t="s">
        <v>1039</v>
      </c>
      <c r="K147" s="482" t="str">
        <f t="shared" si="2"/>
        <v>INDEPENDENT</v>
      </c>
    </row>
    <row r="148" spans="2:11" x14ac:dyDescent="0.25">
      <c r="B148" s="446">
        <v>1</v>
      </c>
      <c r="C148" s="454" t="s">
        <v>522</v>
      </c>
      <c r="D148" s="446" t="s">
        <v>523</v>
      </c>
      <c r="E148" s="446" t="s">
        <v>445</v>
      </c>
      <c r="F148" s="446">
        <v>3455030</v>
      </c>
      <c r="G148" s="446">
        <v>126712</v>
      </c>
      <c r="H148" s="446">
        <v>19168</v>
      </c>
      <c r="I148" s="447">
        <v>33000</v>
      </c>
      <c r="J148" s="453" t="s">
        <v>30</v>
      </c>
      <c r="K148" s="482" t="str">
        <f t="shared" si="2"/>
        <v>INDEPENDENT</v>
      </c>
    </row>
    <row r="149" spans="2:11" x14ac:dyDescent="0.25">
      <c r="B149" s="446">
        <v>2</v>
      </c>
      <c r="C149" s="454" t="s">
        <v>522</v>
      </c>
      <c r="D149" s="446" t="s">
        <v>526</v>
      </c>
      <c r="E149" s="446" t="s">
        <v>527</v>
      </c>
      <c r="F149" s="446">
        <v>3456414</v>
      </c>
      <c r="G149" s="446">
        <v>126645</v>
      </c>
      <c r="H149" s="446">
        <v>19169</v>
      </c>
      <c r="I149" s="447">
        <v>33000</v>
      </c>
      <c r="J149" s="453" t="s">
        <v>1615</v>
      </c>
      <c r="K149" s="482" t="str">
        <f t="shared" si="2"/>
        <v>INDEPENDENT</v>
      </c>
    </row>
    <row r="150" spans="2:11" x14ac:dyDescent="0.25">
      <c r="B150" s="446">
        <v>3</v>
      </c>
      <c r="C150" s="454" t="s">
        <v>522</v>
      </c>
      <c r="D150" s="446" t="s">
        <v>529</v>
      </c>
      <c r="E150" s="446" t="s">
        <v>530</v>
      </c>
      <c r="F150" s="446">
        <v>302948</v>
      </c>
      <c r="G150" s="446">
        <v>126711</v>
      </c>
      <c r="H150" s="446">
        <v>19170</v>
      </c>
      <c r="I150" s="447">
        <v>33000</v>
      </c>
      <c r="J150" s="453" t="s">
        <v>1051</v>
      </c>
      <c r="K150" s="482" t="str">
        <f t="shared" si="2"/>
        <v>INDEPENDENT</v>
      </c>
    </row>
    <row r="151" spans="2:11" x14ac:dyDescent="0.25">
      <c r="B151" s="446">
        <v>4</v>
      </c>
      <c r="C151" s="454" t="s">
        <v>522</v>
      </c>
      <c r="D151" s="446" t="s">
        <v>529</v>
      </c>
      <c r="E151" s="446" t="s">
        <v>533</v>
      </c>
      <c r="F151" s="446">
        <v>302942</v>
      </c>
      <c r="G151" s="446">
        <v>126730</v>
      </c>
      <c r="H151" s="446">
        <v>19171</v>
      </c>
      <c r="I151" s="447">
        <v>40000</v>
      </c>
      <c r="J151" s="453" t="s">
        <v>1051</v>
      </c>
      <c r="K151" s="482" t="str">
        <f t="shared" si="2"/>
        <v>INDEPENDENT</v>
      </c>
    </row>
    <row r="152" spans="2:11" x14ac:dyDescent="0.25">
      <c r="B152" s="446">
        <v>5</v>
      </c>
      <c r="C152" s="454" t="s">
        <v>522</v>
      </c>
      <c r="D152" s="446" t="s">
        <v>386</v>
      </c>
      <c r="E152" s="446" t="s">
        <v>534</v>
      </c>
      <c r="F152" s="446">
        <v>3455046</v>
      </c>
      <c r="G152" s="446">
        <v>126713</v>
      </c>
      <c r="H152" s="446">
        <v>19172</v>
      </c>
      <c r="I152" s="447">
        <v>33000</v>
      </c>
      <c r="J152" s="453" t="s">
        <v>1039</v>
      </c>
      <c r="K152" s="482" t="str">
        <f t="shared" si="2"/>
        <v>INDEPENDENT</v>
      </c>
    </row>
    <row r="153" spans="2:11" x14ac:dyDescent="0.25">
      <c r="B153" s="446">
        <v>6</v>
      </c>
      <c r="C153" s="454" t="s">
        <v>522</v>
      </c>
      <c r="D153" s="446" t="s">
        <v>529</v>
      </c>
      <c r="E153" s="446" t="s">
        <v>535</v>
      </c>
      <c r="F153" s="446">
        <v>302947</v>
      </c>
      <c r="G153" s="446">
        <v>126710</v>
      </c>
      <c r="H153" s="446">
        <v>19173</v>
      </c>
      <c r="I153" s="447">
        <v>33000</v>
      </c>
      <c r="J153" s="453" t="s">
        <v>1051</v>
      </c>
      <c r="K153" s="482" t="str">
        <f t="shared" si="2"/>
        <v>INDEPENDENT</v>
      </c>
    </row>
    <row r="154" spans="2:11" x14ac:dyDescent="0.25">
      <c r="B154" s="446">
        <v>7</v>
      </c>
      <c r="C154" s="454" t="s">
        <v>522</v>
      </c>
      <c r="D154" s="446" t="s">
        <v>529</v>
      </c>
      <c r="E154" s="446" t="s">
        <v>536</v>
      </c>
      <c r="F154" s="446">
        <v>302950</v>
      </c>
      <c r="G154" s="446">
        <v>126806</v>
      </c>
      <c r="H154" s="446">
        <v>19176</v>
      </c>
      <c r="I154" s="447">
        <v>33000</v>
      </c>
      <c r="J154" s="453" t="s">
        <v>1051</v>
      </c>
      <c r="K154" s="482" t="str">
        <f t="shared" si="2"/>
        <v>INDEPENDENT</v>
      </c>
    </row>
    <row r="155" spans="2:11" x14ac:dyDescent="0.25">
      <c r="B155" s="446">
        <v>8</v>
      </c>
      <c r="C155" s="454" t="s">
        <v>522</v>
      </c>
      <c r="D155" s="446" t="s">
        <v>529</v>
      </c>
      <c r="E155" s="446" t="s">
        <v>537</v>
      </c>
      <c r="F155" s="446">
        <v>302946</v>
      </c>
      <c r="G155" s="446">
        <v>126709</v>
      </c>
      <c r="H155" s="446">
        <v>19177</v>
      </c>
      <c r="I155" s="447">
        <v>33000</v>
      </c>
      <c r="J155" s="453" t="s">
        <v>1051</v>
      </c>
      <c r="K155" s="482" t="str">
        <f t="shared" si="2"/>
        <v>INDEPENDENT</v>
      </c>
    </row>
    <row r="156" spans="2:11" x14ac:dyDescent="0.25">
      <c r="B156" s="446">
        <v>9</v>
      </c>
      <c r="C156" s="454" t="s">
        <v>522</v>
      </c>
      <c r="D156" s="446" t="s">
        <v>529</v>
      </c>
      <c r="E156" s="446" t="s">
        <v>538</v>
      </c>
      <c r="F156" s="446">
        <v>302944</v>
      </c>
      <c r="G156" s="446">
        <v>126714</v>
      </c>
      <c r="H156" s="446">
        <v>19179</v>
      </c>
      <c r="I156" s="447">
        <v>40000</v>
      </c>
      <c r="J156" s="453" t="s">
        <v>1051</v>
      </c>
      <c r="K156" s="482" t="str">
        <f t="shared" si="2"/>
        <v>INDEPENDENT</v>
      </c>
    </row>
    <row r="157" spans="2:11" x14ac:dyDescent="0.25">
      <c r="B157" s="446">
        <v>10</v>
      </c>
      <c r="C157" s="454" t="s">
        <v>522</v>
      </c>
      <c r="D157" s="446" t="s">
        <v>375</v>
      </c>
      <c r="E157" s="446" t="s">
        <v>539</v>
      </c>
      <c r="F157" s="446">
        <v>3454847</v>
      </c>
      <c r="G157" s="446">
        <v>126463</v>
      </c>
      <c r="H157" s="446">
        <v>19180</v>
      </c>
      <c r="I157" s="447">
        <v>45000</v>
      </c>
      <c r="J157" s="453" t="s">
        <v>1039</v>
      </c>
      <c r="K157" s="482" t="str">
        <f t="shared" si="2"/>
        <v>INDEPENDENT</v>
      </c>
    </row>
    <row r="158" spans="2:11" x14ac:dyDescent="0.25">
      <c r="B158" s="446">
        <v>11</v>
      </c>
      <c r="C158" s="454" t="s">
        <v>522</v>
      </c>
      <c r="D158" s="446" t="s">
        <v>821</v>
      </c>
      <c r="E158" s="446" t="s">
        <v>542</v>
      </c>
      <c r="F158" s="446">
        <v>125961</v>
      </c>
      <c r="G158" s="446">
        <v>126803</v>
      </c>
      <c r="H158" s="446">
        <v>19181</v>
      </c>
      <c r="I158" s="447">
        <v>33000</v>
      </c>
      <c r="J158" s="453" t="s">
        <v>30</v>
      </c>
      <c r="K158" s="482" t="str">
        <f t="shared" si="2"/>
        <v>MAJORS</v>
      </c>
    </row>
    <row r="159" spans="2:11" x14ac:dyDescent="0.25">
      <c r="B159" s="446">
        <v>12</v>
      </c>
      <c r="C159" s="454" t="s">
        <v>522</v>
      </c>
      <c r="D159" s="446" t="s">
        <v>821</v>
      </c>
      <c r="E159" s="446" t="s">
        <v>544</v>
      </c>
      <c r="F159" s="446">
        <v>125970</v>
      </c>
      <c r="G159" s="446">
        <v>126804</v>
      </c>
      <c r="H159" s="446">
        <v>19182</v>
      </c>
      <c r="I159" s="447">
        <v>33000</v>
      </c>
      <c r="J159" s="453" t="s">
        <v>30</v>
      </c>
      <c r="K159" s="482" t="str">
        <f t="shared" si="2"/>
        <v>MAJORS</v>
      </c>
    </row>
    <row r="160" spans="2:11" x14ac:dyDescent="0.25">
      <c r="B160" s="446">
        <v>13</v>
      </c>
      <c r="C160" s="454" t="s">
        <v>522</v>
      </c>
      <c r="D160" s="446" t="s">
        <v>546</v>
      </c>
      <c r="E160" s="446" t="s">
        <v>547</v>
      </c>
      <c r="F160" s="446">
        <v>302935</v>
      </c>
      <c r="G160" s="446">
        <v>126278</v>
      </c>
      <c r="H160" s="446">
        <v>19183</v>
      </c>
      <c r="I160" s="447">
        <v>40000</v>
      </c>
      <c r="J160" s="453" t="s">
        <v>1051</v>
      </c>
      <c r="K160" s="482" t="str">
        <f t="shared" si="2"/>
        <v>INDEPENDENT</v>
      </c>
    </row>
    <row r="161" spans="2:11" x14ac:dyDescent="0.25">
      <c r="B161" s="446">
        <v>14</v>
      </c>
      <c r="C161" s="454" t="s">
        <v>522</v>
      </c>
      <c r="D161" s="446" t="s">
        <v>546</v>
      </c>
      <c r="E161" s="446" t="s">
        <v>549</v>
      </c>
      <c r="F161" s="446">
        <v>302934</v>
      </c>
      <c r="G161" s="446">
        <v>126734</v>
      </c>
      <c r="H161" s="446">
        <v>19184</v>
      </c>
      <c r="I161" s="447">
        <v>40000</v>
      </c>
      <c r="J161" s="453" t="s">
        <v>1051</v>
      </c>
      <c r="K161" s="482" t="str">
        <f t="shared" si="2"/>
        <v>INDEPENDENT</v>
      </c>
    </row>
    <row r="162" spans="2:11" x14ac:dyDescent="0.25">
      <c r="B162" s="446">
        <v>15</v>
      </c>
      <c r="C162" s="454" t="s">
        <v>522</v>
      </c>
      <c r="D162" s="446" t="s">
        <v>550</v>
      </c>
      <c r="E162" s="446" t="s">
        <v>249</v>
      </c>
      <c r="F162" s="446">
        <v>3456438</v>
      </c>
      <c r="G162" s="446">
        <v>126809</v>
      </c>
      <c r="H162" s="446">
        <v>19185</v>
      </c>
      <c r="I162" s="447">
        <v>33000</v>
      </c>
      <c r="J162" s="453" t="s">
        <v>30</v>
      </c>
      <c r="K162" s="482" t="str">
        <f t="shared" si="2"/>
        <v>INDEPENDENT</v>
      </c>
    </row>
    <row r="163" spans="2:11" x14ac:dyDescent="0.25">
      <c r="B163" s="446">
        <v>16</v>
      </c>
      <c r="C163" s="454" t="s">
        <v>522</v>
      </c>
      <c r="D163" s="446" t="s">
        <v>546</v>
      </c>
      <c r="E163" s="446" t="s">
        <v>551</v>
      </c>
      <c r="F163" s="446">
        <v>302931</v>
      </c>
      <c r="G163" s="446">
        <v>126731</v>
      </c>
      <c r="H163" s="446">
        <v>19186</v>
      </c>
      <c r="I163" s="447">
        <v>40000</v>
      </c>
      <c r="J163" s="453" t="s">
        <v>1051</v>
      </c>
      <c r="K163" s="482" t="str">
        <f t="shared" si="2"/>
        <v>INDEPENDENT</v>
      </c>
    </row>
    <row r="164" spans="2:11" x14ac:dyDescent="0.25">
      <c r="B164" s="446">
        <v>17</v>
      </c>
      <c r="C164" s="454" t="s">
        <v>522</v>
      </c>
      <c r="D164" s="446" t="s">
        <v>550</v>
      </c>
      <c r="E164" s="446" t="s">
        <v>552</v>
      </c>
      <c r="F164" s="446">
        <v>3456437</v>
      </c>
      <c r="G164" s="446">
        <v>126808</v>
      </c>
      <c r="H164" s="446">
        <v>19187</v>
      </c>
      <c r="I164" s="447">
        <v>33000</v>
      </c>
      <c r="J164" s="453" t="s">
        <v>30</v>
      </c>
      <c r="K164" s="482" t="str">
        <f t="shared" si="2"/>
        <v>INDEPENDENT</v>
      </c>
    </row>
    <row r="165" spans="2:11" x14ac:dyDescent="0.25">
      <c r="B165" s="446">
        <v>18</v>
      </c>
      <c r="C165" s="454" t="s">
        <v>522</v>
      </c>
      <c r="D165" s="446" t="s">
        <v>546</v>
      </c>
      <c r="E165" s="446" t="s">
        <v>553</v>
      </c>
      <c r="F165" s="446">
        <v>302939</v>
      </c>
      <c r="G165" s="446">
        <v>126658</v>
      </c>
      <c r="H165" s="446">
        <v>19189</v>
      </c>
      <c r="I165" s="447">
        <v>40000</v>
      </c>
      <c r="J165" s="453" t="s">
        <v>1051</v>
      </c>
      <c r="K165" s="482" t="str">
        <f t="shared" si="2"/>
        <v>INDEPENDENT</v>
      </c>
    </row>
    <row r="166" spans="2:11" x14ac:dyDescent="0.25">
      <c r="B166" s="446">
        <v>19</v>
      </c>
      <c r="C166" s="454" t="s">
        <v>522</v>
      </c>
      <c r="D166" s="446" t="s">
        <v>546</v>
      </c>
      <c r="E166" s="446" t="s">
        <v>554</v>
      </c>
      <c r="F166" s="446">
        <v>302933</v>
      </c>
      <c r="G166" s="446">
        <v>126815</v>
      </c>
      <c r="H166" s="446">
        <v>19190</v>
      </c>
      <c r="I166" s="447">
        <v>40000</v>
      </c>
      <c r="J166" s="453" t="s">
        <v>1051</v>
      </c>
      <c r="K166" s="482" t="str">
        <f t="shared" si="2"/>
        <v>INDEPENDENT</v>
      </c>
    </row>
    <row r="167" spans="2:11" x14ac:dyDescent="0.25">
      <c r="B167" s="446">
        <v>20</v>
      </c>
      <c r="C167" s="454" t="s">
        <v>522</v>
      </c>
      <c r="D167" s="446" t="s">
        <v>555</v>
      </c>
      <c r="E167" s="446" t="s">
        <v>512</v>
      </c>
      <c r="F167" s="446">
        <v>3456532</v>
      </c>
      <c r="G167" s="446">
        <v>126810</v>
      </c>
      <c r="H167" s="446">
        <v>19191</v>
      </c>
      <c r="I167" s="447">
        <v>33000</v>
      </c>
      <c r="J167" s="453" t="s">
        <v>30</v>
      </c>
      <c r="K167" s="482" t="str">
        <f t="shared" si="2"/>
        <v>INDEPENDENT</v>
      </c>
    </row>
    <row r="168" spans="2:11" x14ac:dyDescent="0.25">
      <c r="B168" s="446">
        <v>21</v>
      </c>
      <c r="C168" s="454" t="s">
        <v>522</v>
      </c>
      <c r="D168" s="446" t="s">
        <v>546</v>
      </c>
      <c r="E168" s="446" t="s">
        <v>557</v>
      </c>
      <c r="F168" s="446">
        <v>302940</v>
      </c>
      <c r="G168" s="446">
        <v>126812</v>
      </c>
      <c r="H168" s="446">
        <v>19192</v>
      </c>
      <c r="I168" s="447">
        <v>40000</v>
      </c>
      <c r="J168" s="453" t="s">
        <v>1051</v>
      </c>
      <c r="K168" s="482" t="str">
        <f t="shared" si="2"/>
        <v>INDEPENDENT</v>
      </c>
    </row>
    <row r="169" spans="2:11" x14ac:dyDescent="0.25">
      <c r="B169" s="446">
        <v>22</v>
      </c>
      <c r="C169" s="454" t="s">
        <v>522</v>
      </c>
      <c r="D169" s="446" t="s">
        <v>546</v>
      </c>
      <c r="E169" s="446" t="s">
        <v>558</v>
      </c>
      <c r="F169" s="446">
        <v>302932</v>
      </c>
      <c r="G169" s="446">
        <v>126717</v>
      </c>
      <c r="H169" s="446">
        <v>19193</v>
      </c>
      <c r="I169" s="447">
        <v>40000</v>
      </c>
      <c r="J169" s="453" t="s">
        <v>1051</v>
      </c>
      <c r="K169" s="482" t="str">
        <f t="shared" si="2"/>
        <v>INDEPENDENT</v>
      </c>
    </row>
    <row r="170" spans="2:11" x14ac:dyDescent="0.25">
      <c r="B170" s="446">
        <v>23</v>
      </c>
      <c r="C170" s="454" t="s">
        <v>522</v>
      </c>
      <c r="D170" s="446" t="s">
        <v>559</v>
      </c>
      <c r="E170" s="446" t="s">
        <v>560</v>
      </c>
      <c r="F170" s="446">
        <v>423713</v>
      </c>
      <c r="G170" s="446">
        <v>126814</v>
      </c>
      <c r="H170" s="446">
        <v>19195</v>
      </c>
      <c r="I170" s="447">
        <v>40000</v>
      </c>
      <c r="J170" s="453" t="s">
        <v>1039</v>
      </c>
      <c r="K170" s="482" t="str">
        <f t="shared" si="2"/>
        <v>INDEPENDENT</v>
      </c>
    </row>
    <row r="171" spans="2:11" x14ac:dyDescent="0.25">
      <c r="B171" s="446">
        <v>24</v>
      </c>
      <c r="C171" s="454" t="s">
        <v>522</v>
      </c>
      <c r="D171" s="446" t="s">
        <v>562</v>
      </c>
      <c r="E171" s="446" t="s">
        <v>563</v>
      </c>
      <c r="F171" s="446">
        <v>3456531</v>
      </c>
      <c r="G171" s="446">
        <v>126801</v>
      </c>
      <c r="H171" s="446">
        <v>19196</v>
      </c>
      <c r="I171" s="447">
        <v>33000</v>
      </c>
      <c r="J171" s="453" t="s">
        <v>30</v>
      </c>
      <c r="K171" s="482" t="str">
        <f t="shared" si="2"/>
        <v>INDEPENDENT</v>
      </c>
    </row>
    <row r="172" spans="2:11" x14ac:dyDescent="0.25">
      <c r="B172" s="446">
        <v>25</v>
      </c>
      <c r="C172" s="454" t="s">
        <v>522</v>
      </c>
      <c r="D172" s="446" t="s">
        <v>565</v>
      </c>
      <c r="E172" s="446" t="s">
        <v>566</v>
      </c>
      <c r="F172" s="446">
        <v>3456452</v>
      </c>
      <c r="G172" s="446">
        <v>126800</v>
      </c>
      <c r="H172" s="446">
        <v>19197</v>
      </c>
      <c r="I172" s="447">
        <v>33000</v>
      </c>
      <c r="J172" s="453" t="s">
        <v>30</v>
      </c>
      <c r="K172" s="482" t="str">
        <f t="shared" si="2"/>
        <v>INDEPENDENT</v>
      </c>
    </row>
    <row r="173" spans="2:11" x14ac:dyDescent="0.25">
      <c r="B173" s="446">
        <v>26</v>
      </c>
      <c r="C173" s="454" t="s">
        <v>522</v>
      </c>
      <c r="D173" s="446" t="s">
        <v>568</v>
      </c>
      <c r="E173" s="446" t="s">
        <v>569</v>
      </c>
      <c r="F173" s="446">
        <v>3456443</v>
      </c>
      <c r="G173" s="446">
        <v>126462</v>
      </c>
      <c r="H173" s="446">
        <v>19198</v>
      </c>
      <c r="I173" s="447">
        <v>45000</v>
      </c>
      <c r="J173" s="453" t="s">
        <v>25</v>
      </c>
      <c r="K173" s="482" t="str">
        <f t="shared" si="2"/>
        <v>INDEPENDENT</v>
      </c>
    </row>
    <row r="174" spans="2:11" x14ac:dyDescent="0.25">
      <c r="B174" s="446">
        <v>27</v>
      </c>
      <c r="C174" s="454" t="s">
        <v>522</v>
      </c>
      <c r="D174" s="446" t="s">
        <v>568</v>
      </c>
      <c r="E174" s="446" t="s">
        <v>571</v>
      </c>
      <c r="F174" s="446">
        <v>3456441</v>
      </c>
      <c r="G174" s="446">
        <v>126651</v>
      </c>
      <c r="H174" s="446">
        <v>19199</v>
      </c>
      <c r="I174" s="447">
        <v>45000</v>
      </c>
      <c r="J174" s="453" t="s">
        <v>25</v>
      </c>
      <c r="K174" s="482" t="str">
        <f t="shared" si="2"/>
        <v>INDEPENDENT</v>
      </c>
    </row>
    <row r="175" spans="2:11" x14ac:dyDescent="0.25">
      <c r="B175" s="446">
        <v>28</v>
      </c>
      <c r="C175" s="454" t="s">
        <v>522</v>
      </c>
      <c r="D175" s="446" t="s">
        <v>572</v>
      </c>
      <c r="E175" s="446" t="s">
        <v>573</v>
      </c>
      <c r="F175" s="446">
        <v>3456431</v>
      </c>
      <c r="G175" s="446">
        <v>126464</v>
      </c>
      <c r="H175" s="446">
        <v>19204</v>
      </c>
      <c r="I175" s="447">
        <v>40000</v>
      </c>
      <c r="J175" s="453" t="s">
        <v>30</v>
      </c>
      <c r="K175" s="482" t="str">
        <f t="shared" si="2"/>
        <v>INDEPENDENT</v>
      </c>
    </row>
    <row r="176" spans="2:11" x14ac:dyDescent="0.25">
      <c r="B176" s="446">
        <v>29</v>
      </c>
      <c r="C176" s="454" t="s">
        <v>522</v>
      </c>
      <c r="D176" s="446" t="s">
        <v>575</v>
      </c>
      <c r="E176" s="446" t="s">
        <v>576</v>
      </c>
      <c r="F176" s="446">
        <v>3456439</v>
      </c>
      <c r="G176" s="446">
        <v>126716</v>
      </c>
      <c r="H176" s="446">
        <v>19205</v>
      </c>
      <c r="I176" s="447">
        <v>40000</v>
      </c>
      <c r="J176" s="453" t="s">
        <v>25</v>
      </c>
      <c r="K176" s="482" t="str">
        <f t="shared" si="2"/>
        <v>INDEPENDENT</v>
      </c>
    </row>
    <row r="177" spans="2:11" x14ac:dyDescent="0.25">
      <c r="B177" s="446">
        <v>30</v>
      </c>
      <c r="C177" s="454" t="s">
        <v>522</v>
      </c>
      <c r="D177" s="446" t="s">
        <v>578</v>
      </c>
      <c r="E177" s="446" t="s">
        <v>579</v>
      </c>
      <c r="F177" s="446">
        <v>3456444</v>
      </c>
      <c r="G177" s="446">
        <v>126807</v>
      </c>
      <c r="H177" s="446">
        <v>19206</v>
      </c>
      <c r="I177" s="447">
        <v>33000</v>
      </c>
      <c r="J177" s="453" t="s">
        <v>30</v>
      </c>
      <c r="K177" s="482" t="str">
        <f t="shared" si="2"/>
        <v>INDEPENDENT</v>
      </c>
    </row>
    <row r="178" spans="2:11" x14ac:dyDescent="0.25">
      <c r="B178" s="446">
        <v>31</v>
      </c>
      <c r="C178" s="454" t="s">
        <v>522</v>
      </c>
      <c r="D178" s="446" t="s">
        <v>582</v>
      </c>
      <c r="E178" s="446" t="s">
        <v>583</v>
      </c>
      <c r="F178" s="446">
        <v>3455020</v>
      </c>
      <c r="G178" s="446" t="s">
        <v>584</v>
      </c>
      <c r="H178" s="446" t="s">
        <v>585</v>
      </c>
      <c r="I178" s="447">
        <v>33000</v>
      </c>
      <c r="J178" s="453" t="s">
        <v>30</v>
      </c>
      <c r="K178" s="482" t="str">
        <f t="shared" si="2"/>
        <v>INDEPENDENT</v>
      </c>
    </row>
    <row r="179" spans="2:11" x14ac:dyDescent="0.25">
      <c r="B179" s="446">
        <v>32</v>
      </c>
      <c r="C179" s="454" t="s">
        <v>522</v>
      </c>
      <c r="D179" s="446" t="s">
        <v>568</v>
      </c>
      <c r="E179" s="446" t="s">
        <v>587</v>
      </c>
      <c r="F179" s="446">
        <v>3456442</v>
      </c>
      <c r="G179" s="446">
        <v>126655</v>
      </c>
      <c r="H179" s="446">
        <v>19212</v>
      </c>
      <c r="I179" s="447">
        <v>45000</v>
      </c>
      <c r="J179" s="453" t="s">
        <v>25</v>
      </c>
      <c r="K179" s="482" t="str">
        <f t="shared" si="2"/>
        <v>INDEPENDENT</v>
      </c>
    </row>
    <row r="180" spans="2:11" x14ac:dyDescent="0.25">
      <c r="B180" s="446">
        <v>33</v>
      </c>
      <c r="C180" s="454" t="s">
        <v>522</v>
      </c>
      <c r="D180" s="446" t="s">
        <v>529</v>
      </c>
      <c r="E180" s="446" t="s">
        <v>588</v>
      </c>
      <c r="F180" s="446">
        <v>302941</v>
      </c>
      <c r="G180" s="446">
        <v>126718</v>
      </c>
      <c r="H180" s="446">
        <v>19174</v>
      </c>
      <c r="I180" s="448">
        <v>40000</v>
      </c>
      <c r="J180" s="453" t="s">
        <v>1051</v>
      </c>
      <c r="K180" s="482" t="str">
        <f t="shared" si="2"/>
        <v>INDEPENDENT</v>
      </c>
    </row>
    <row r="181" spans="2:11" x14ac:dyDescent="0.25">
      <c r="B181" s="446">
        <v>34</v>
      </c>
      <c r="C181" s="454" t="s">
        <v>522</v>
      </c>
      <c r="D181" s="446" t="s">
        <v>529</v>
      </c>
      <c r="E181" s="446" t="s">
        <v>535</v>
      </c>
      <c r="F181" s="446">
        <v>302949</v>
      </c>
      <c r="G181" s="446">
        <v>126708</v>
      </c>
      <c r="H181" s="446">
        <v>19175</v>
      </c>
      <c r="I181" s="448">
        <v>33000</v>
      </c>
      <c r="J181" s="453" t="s">
        <v>1051</v>
      </c>
      <c r="K181" s="482" t="str">
        <f t="shared" si="2"/>
        <v>INDEPENDENT</v>
      </c>
    </row>
    <row r="182" spans="2:11" x14ac:dyDescent="0.25">
      <c r="B182" s="446">
        <v>35</v>
      </c>
      <c r="C182" s="454" t="s">
        <v>522</v>
      </c>
      <c r="D182" s="446" t="s">
        <v>590</v>
      </c>
      <c r="E182" s="446" t="s">
        <v>591</v>
      </c>
      <c r="F182" s="446">
        <v>3456348</v>
      </c>
      <c r="G182" s="446">
        <v>126847</v>
      </c>
      <c r="H182" s="446">
        <v>19178</v>
      </c>
      <c r="I182" s="448">
        <v>36000</v>
      </c>
      <c r="J182" s="453" t="s">
        <v>1039</v>
      </c>
      <c r="K182" s="482" t="str">
        <f t="shared" si="2"/>
        <v>INDEPENDENT</v>
      </c>
    </row>
    <row r="183" spans="2:11" x14ac:dyDescent="0.25">
      <c r="B183" s="446">
        <v>36</v>
      </c>
      <c r="C183" s="454" t="s">
        <v>522</v>
      </c>
      <c r="D183" s="446" t="s">
        <v>590</v>
      </c>
      <c r="E183" s="446" t="s">
        <v>594</v>
      </c>
      <c r="F183" s="446">
        <v>3456304</v>
      </c>
      <c r="G183" s="446">
        <v>126802</v>
      </c>
      <c r="H183" s="446">
        <v>19188</v>
      </c>
      <c r="I183" s="448">
        <v>33000</v>
      </c>
      <c r="J183" s="453" t="s">
        <v>1039</v>
      </c>
      <c r="K183" s="482" t="str">
        <f t="shared" si="2"/>
        <v>INDEPENDENT</v>
      </c>
    </row>
    <row r="184" spans="2:11" x14ac:dyDescent="0.25">
      <c r="B184" s="446">
        <v>37</v>
      </c>
      <c r="C184" s="454" t="s">
        <v>522</v>
      </c>
      <c r="D184" s="446" t="s">
        <v>562</v>
      </c>
      <c r="E184" s="446" t="s">
        <v>309</v>
      </c>
      <c r="F184" s="446">
        <v>3455530</v>
      </c>
      <c r="G184" s="446">
        <v>126805</v>
      </c>
      <c r="H184" s="446">
        <v>19194</v>
      </c>
      <c r="I184" s="448">
        <v>33000</v>
      </c>
      <c r="J184" s="453" t="s">
        <v>30</v>
      </c>
      <c r="K184" s="482" t="str">
        <f t="shared" si="2"/>
        <v>INDEPENDENT</v>
      </c>
    </row>
    <row r="185" spans="2:11" x14ac:dyDescent="0.25">
      <c r="B185" s="446">
        <v>38</v>
      </c>
      <c r="C185" s="454" t="s">
        <v>522</v>
      </c>
      <c r="D185" s="446" t="s">
        <v>595</v>
      </c>
      <c r="E185" s="446" t="s">
        <v>596</v>
      </c>
      <c r="F185" s="446">
        <v>3456445</v>
      </c>
      <c r="G185" s="446" t="s">
        <v>597</v>
      </c>
      <c r="H185" s="446" t="s">
        <v>598</v>
      </c>
      <c r="I185" s="448">
        <v>33000</v>
      </c>
      <c r="J185" s="453" t="s">
        <v>30</v>
      </c>
      <c r="K185" s="482" t="str">
        <f t="shared" si="2"/>
        <v>INDEPENDENT</v>
      </c>
    </row>
    <row r="186" spans="2:11" x14ac:dyDescent="0.25">
      <c r="B186" s="446">
        <v>39</v>
      </c>
      <c r="C186" s="454" t="s">
        <v>522</v>
      </c>
      <c r="D186" s="446" t="s">
        <v>600</v>
      </c>
      <c r="E186" s="446" t="s">
        <v>601</v>
      </c>
      <c r="F186" s="446">
        <v>3456450</v>
      </c>
      <c r="G186" s="446" t="s">
        <v>602</v>
      </c>
      <c r="H186" s="446" t="s">
        <v>603</v>
      </c>
      <c r="I186" s="448">
        <v>33000</v>
      </c>
      <c r="J186" s="453" t="s">
        <v>30</v>
      </c>
      <c r="K186" s="482" t="str">
        <f t="shared" si="2"/>
        <v>INDEPENDENT</v>
      </c>
    </row>
    <row r="187" spans="2:11" x14ac:dyDescent="0.25">
      <c r="B187" s="446">
        <v>40</v>
      </c>
      <c r="C187" s="454" t="s">
        <v>522</v>
      </c>
      <c r="D187" s="446" t="s">
        <v>582</v>
      </c>
      <c r="E187" s="446" t="s">
        <v>606</v>
      </c>
      <c r="F187" s="446">
        <v>3455021</v>
      </c>
      <c r="G187" s="446" t="s">
        <v>607</v>
      </c>
      <c r="H187" s="446" t="s">
        <v>608</v>
      </c>
      <c r="I187" s="448">
        <v>33000</v>
      </c>
      <c r="J187" s="453" t="s">
        <v>1034</v>
      </c>
      <c r="K187" s="482" t="str">
        <f t="shared" si="2"/>
        <v>INDEPENDENT</v>
      </c>
    </row>
    <row r="188" spans="2:11" x14ac:dyDescent="0.25">
      <c r="B188" s="446">
        <v>41</v>
      </c>
      <c r="C188" s="454" t="s">
        <v>522</v>
      </c>
      <c r="D188" s="446" t="s">
        <v>582</v>
      </c>
      <c r="E188" s="446" t="s">
        <v>611</v>
      </c>
      <c r="F188" s="446">
        <v>3455029</v>
      </c>
      <c r="G188" s="446">
        <v>126715</v>
      </c>
      <c r="H188" s="446">
        <v>19211</v>
      </c>
      <c r="I188" s="448">
        <v>40000</v>
      </c>
      <c r="J188" s="453" t="s">
        <v>1034</v>
      </c>
      <c r="K188" s="482" t="str">
        <f t="shared" si="2"/>
        <v>INDEPENDENT</v>
      </c>
    </row>
    <row r="189" spans="2:11" x14ac:dyDescent="0.25">
      <c r="B189" s="446">
        <v>42</v>
      </c>
      <c r="C189" s="454" t="s">
        <v>522</v>
      </c>
      <c r="D189" s="446" t="s">
        <v>612</v>
      </c>
      <c r="E189" s="446" t="s">
        <v>613</v>
      </c>
      <c r="F189" s="446">
        <v>3456448</v>
      </c>
      <c r="G189" s="446" t="s">
        <v>614</v>
      </c>
      <c r="H189" s="446" t="s">
        <v>615</v>
      </c>
      <c r="I189" s="447">
        <v>33000</v>
      </c>
      <c r="J189" s="453" t="s">
        <v>1620</v>
      </c>
      <c r="K189" s="482" t="str">
        <f t="shared" si="2"/>
        <v>INDEPENDENT</v>
      </c>
    </row>
    <row r="190" spans="2:11" x14ac:dyDescent="0.25">
      <c r="B190" s="446">
        <v>43</v>
      </c>
      <c r="C190" s="454" t="s">
        <v>522</v>
      </c>
      <c r="D190" s="446" t="s">
        <v>617</v>
      </c>
      <c r="E190" s="446" t="s">
        <v>482</v>
      </c>
      <c r="F190" s="446">
        <v>3456446</v>
      </c>
      <c r="G190" s="446">
        <v>126733</v>
      </c>
      <c r="H190" s="446">
        <v>19215</v>
      </c>
      <c r="I190" s="447">
        <v>40000</v>
      </c>
      <c r="J190" s="453" t="s">
        <v>30</v>
      </c>
      <c r="K190" s="482" t="str">
        <f t="shared" si="2"/>
        <v>INDEPENDENT</v>
      </c>
    </row>
    <row r="191" spans="2:11" x14ac:dyDescent="0.25">
      <c r="B191" s="446">
        <v>44</v>
      </c>
      <c r="C191" s="454" t="s">
        <v>522</v>
      </c>
      <c r="D191" s="446" t="s">
        <v>619</v>
      </c>
      <c r="E191" s="446" t="s">
        <v>620</v>
      </c>
      <c r="F191" s="446">
        <v>3456453</v>
      </c>
      <c r="G191" s="446" t="s">
        <v>621</v>
      </c>
      <c r="H191" s="446" t="s">
        <v>622</v>
      </c>
      <c r="I191" s="447">
        <v>33000</v>
      </c>
      <c r="J191" s="453" t="s">
        <v>30</v>
      </c>
      <c r="K191" s="482" t="str">
        <f t="shared" si="2"/>
        <v>INDEPENDENT</v>
      </c>
    </row>
    <row r="192" spans="2:11" x14ac:dyDescent="0.25">
      <c r="B192" s="446">
        <v>45</v>
      </c>
      <c r="C192" s="454" t="s">
        <v>522</v>
      </c>
      <c r="D192" s="446" t="s">
        <v>623</v>
      </c>
      <c r="E192" s="446" t="s">
        <v>624</v>
      </c>
      <c r="F192" s="446">
        <v>3456486</v>
      </c>
      <c r="G192" s="446" t="s">
        <v>625</v>
      </c>
      <c r="H192" s="446" t="s">
        <v>626</v>
      </c>
      <c r="I192" s="447">
        <v>33000</v>
      </c>
      <c r="J192" s="453" t="s">
        <v>30</v>
      </c>
      <c r="K192" s="482" t="str">
        <f t="shared" si="2"/>
        <v>INDEPENDENT</v>
      </c>
    </row>
    <row r="193" spans="2:11" x14ac:dyDescent="0.25">
      <c r="B193" s="446">
        <v>46</v>
      </c>
      <c r="C193" s="454" t="s">
        <v>522</v>
      </c>
      <c r="D193" s="446" t="s">
        <v>600</v>
      </c>
      <c r="E193" s="446" t="s">
        <v>629</v>
      </c>
      <c r="F193" s="446">
        <v>3456449</v>
      </c>
      <c r="G193" s="446">
        <v>126886</v>
      </c>
      <c r="H193" s="446">
        <v>19220</v>
      </c>
      <c r="I193" s="447">
        <v>33000</v>
      </c>
      <c r="J193" s="453" t="s">
        <v>30</v>
      </c>
      <c r="K193" s="482" t="str">
        <f t="shared" si="2"/>
        <v>INDEPENDENT</v>
      </c>
    </row>
    <row r="194" spans="2:11" x14ac:dyDescent="0.25">
      <c r="B194" s="446">
        <v>47</v>
      </c>
      <c r="C194" s="454" t="s">
        <v>522</v>
      </c>
      <c r="D194" s="446" t="s">
        <v>623</v>
      </c>
      <c r="E194" s="446" t="s">
        <v>631</v>
      </c>
      <c r="F194" s="446">
        <v>3456485</v>
      </c>
      <c r="G194" s="446">
        <v>126882</v>
      </c>
      <c r="H194" s="446">
        <v>19221</v>
      </c>
      <c r="I194" s="447">
        <v>33000</v>
      </c>
      <c r="J194" s="453" t="s">
        <v>30</v>
      </c>
      <c r="K194" s="482" t="str">
        <f t="shared" si="2"/>
        <v>INDEPENDENT</v>
      </c>
    </row>
    <row r="195" spans="2:11" x14ac:dyDescent="0.25">
      <c r="B195" s="446">
        <v>48</v>
      </c>
      <c r="C195" s="454" t="s">
        <v>522</v>
      </c>
      <c r="D195" s="446" t="s">
        <v>634</v>
      </c>
      <c r="E195" s="446" t="s">
        <v>635</v>
      </c>
      <c r="F195" s="446">
        <v>3456499</v>
      </c>
      <c r="G195" s="446">
        <v>126875</v>
      </c>
      <c r="H195" s="446">
        <v>19222</v>
      </c>
      <c r="I195" s="447">
        <v>30000</v>
      </c>
      <c r="J195" s="453" t="s">
        <v>30</v>
      </c>
      <c r="K195" s="482" t="str">
        <f t="shared" si="2"/>
        <v>INDEPENDENT</v>
      </c>
    </row>
    <row r="196" spans="2:11" x14ac:dyDescent="0.25">
      <c r="B196" s="446">
        <v>1</v>
      </c>
      <c r="C196" s="454" t="s">
        <v>636</v>
      </c>
      <c r="D196" s="446" t="s">
        <v>637</v>
      </c>
      <c r="E196" s="446" t="s">
        <v>235</v>
      </c>
      <c r="F196" s="446">
        <v>3456505</v>
      </c>
      <c r="G196" s="446">
        <v>126880</v>
      </c>
      <c r="H196" s="446">
        <v>19223</v>
      </c>
      <c r="I196" s="447">
        <v>30000</v>
      </c>
      <c r="J196" s="453" t="s">
        <v>30</v>
      </c>
      <c r="K196" s="482" t="str">
        <f t="shared" si="2"/>
        <v>INDEPENDENT</v>
      </c>
    </row>
    <row r="197" spans="2:11" x14ac:dyDescent="0.25">
      <c r="B197" s="446">
        <v>2</v>
      </c>
      <c r="C197" s="454" t="s">
        <v>636</v>
      </c>
      <c r="D197" s="446" t="s">
        <v>821</v>
      </c>
      <c r="E197" s="446" t="s">
        <v>462</v>
      </c>
      <c r="F197" s="446">
        <v>125968</v>
      </c>
      <c r="G197" s="446">
        <v>126878</v>
      </c>
      <c r="H197" s="446">
        <v>19224</v>
      </c>
      <c r="I197" s="447">
        <v>33000</v>
      </c>
      <c r="J197" s="453" t="s">
        <v>30</v>
      </c>
      <c r="K197" s="482" t="str">
        <f t="shared" si="2"/>
        <v>MAJORS</v>
      </c>
    </row>
    <row r="198" spans="2:11" x14ac:dyDescent="0.25">
      <c r="B198" s="446">
        <v>3</v>
      </c>
      <c r="C198" s="454" t="s">
        <v>636</v>
      </c>
      <c r="D198" s="446" t="s">
        <v>821</v>
      </c>
      <c r="E198" s="446" t="s">
        <v>640</v>
      </c>
      <c r="F198" s="446">
        <v>125967</v>
      </c>
      <c r="G198" s="446">
        <v>126887</v>
      </c>
      <c r="H198" s="446">
        <v>19225</v>
      </c>
      <c r="I198" s="447">
        <v>33000</v>
      </c>
      <c r="J198" s="453" t="s">
        <v>30</v>
      </c>
      <c r="K198" s="482" t="str">
        <f t="shared" ref="K198:K261" si="3">IF(OR(D198="MOBIL",D198="CONOIL",D198="FORTE",D198="MRS",D198="OANDO",D198="TOTAL"),"MAJORS","INDEPENDENT")</f>
        <v>MAJORS</v>
      </c>
    </row>
    <row r="199" spans="2:11" x14ac:dyDescent="0.25">
      <c r="B199" s="446">
        <v>4</v>
      </c>
      <c r="C199" s="454" t="s">
        <v>636</v>
      </c>
      <c r="D199" s="446" t="s">
        <v>562</v>
      </c>
      <c r="E199" s="446" t="s">
        <v>309</v>
      </c>
      <c r="F199" s="446">
        <v>3456529</v>
      </c>
      <c r="G199" s="446">
        <v>126883</v>
      </c>
      <c r="H199" s="446">
        <v>19226</v>
      </c>
      <c r="I199" s="447">
        <v>33000</v>
      </c>
      <c r="J199" s="453" t="s">
        <v>30</v>
      </c>
      <c r="K199" s="482" t="str">
        <f t="shared" si="3"/>
        <v>INDEPENDENT</v>
      </c>
    </row>
    <row r="200" spans="2:11" x14ac:dyDescent="0.25">
      <c r="B200" s="446">
        <v>5</v>
      </c>
      <c r="C200" s="454" t="s">
        <v>636</v>
      </c>
      <c r="D200" s="446" t="s">
        <v>248</v>
      </c>
      <c r="E200" s="446" t="s">
        <v>249</v>
      </c>
      <c r="F200" s="446">
        <v>3456433</v>
      </c>
      <c r="G200" s="446">
        <v>126881</v>
      </c>
      <c r="H200" s="446">
        <v>19227</v>
      </c>
      <c r="I200" s="447">
        <v>33000</v>
      </c>
      <c r="J200" s="453" t="s">
        <v>30</v>
      </c>
      <c r="K200" s="482" t="str">
        <f t="shared" si="3"/>
        <v>INDEPENDENT</v>
      </c>
    </row>
    <row r="201" spans="2:11" x14ac:dyDescent="0.25">
      <c r="B201" s="446">
        <v>6</v>
      </c>
      <c r="C201" s="454" t="s">
        <v>636</v>
      </c>
      <c r="D201" s="446" t="s">
        <v>582</v>
      </c>
      <c r="E201" s="446" t="s">
        <v>642</v>
      </c>
      <c r="F201" s="446">
        <v>3455025</v>
      </c>
      <c r="G201" s="446">
        <v>126729</v>
      </c>
      <c r="H201" s="446">
        <v>19228</v>
      </c>
      <c r="I201" s="447">
        <v>40000</v>
      </c>
      <c r="J201" s="453" t="s">
        <v>1034</v>
      </c>
      <c r="K201" s="482" t="str">
        <f t="shared" si="3"/>
        <v>INDEPENDENT</v>
      </c>
    </row>
    <row r="202" spans="2:11" x14ac:dyDescent="0.25">
      <c r="B202" s="446">
        <v>7</v>
      </c>
      <c r="C202" s="454" t="s">
        <v>636</v>
      </c>
      <c r="D202" s="446" t="s">
        <v>476</v>
      </c>
      <c r="E202" s="446" t="s">
        <v>224</v>
      </c>
      <c r="F202" s="446">
        <v>3456534</v>
      </c>
      <c r="G202" s="446">
        <v>126876</v>
      </c>
      <c r="H202" s="446">
        <v>19229</v>
      </c>
      <c r="I202" s="447">
        <v>30000</v>
      </c>
      <c r="J202" s="453" t="s">
        <v>30</v>
      </c>
      <c r="K202" s="482" t="str">
        <f t="shared" si="3"/>
        <v>INDEPENDENT</v>
      </c>
    </row>
    <row r="203" spans="2:11" x14ac:dyDescent="0.25">
      <c r="B203" s="446">
        <v>8</v>
      </c>
      <c r="C203" s="454" t="s">
        <v>636</v>
      </c>
      <c r="D203" s="446" t="s">
        <v>248</v>
      </c>
      <c r="E203" s="446" t="s">
        <v>552</v>
      </c>
      <c r="F203" s="446">
        <v>3456434</v>
      </c>
      <c r="G203" s="446">
        <v>126879</v>
      </c>
      <c r="H203" s="446">
        <v>19230</v>
      </c>
      <c r="I203" s="447">
        <v>33000</v>
      </c>
      <c r="J203" s="453" t="s">
        <v>15</v>
      </c>
      <c r="K203" s="482" t="str">
        <f t="shared" si="3"/>
        <v>INDEPENDENT</v>
      </c>
    </row>
    <row r="204" spans="2:11" x14ac:dyDescent="0.25">
      <c r="B204" s="446">
        <v>9</v>
      </c>
      <c r="C204" s="454" t="s">
        <v>636</v>
      </c>
      <c r="D204" s="446" t="s">
        <v>821</v>
      </c>
      <c r="E204" s="446" t="s">
        <v>542</v>
      </c>
      <c r="F204" s="446">
        <v>125965</v>
      </c>
      <c r="G204" s="446" t="s">
        <v>645</v>
      </c>
      <c r="H204" s="446" t="s">
        <v>646</v>
      </c>
      <c r="I204" s="447">
        <v>33000</v>
      </c>
      <c r="J204" s="453" t="s">
        <v>30</v>
      </c>
      <c r="K204" s="482" t="str">
        <f t="shared" si="3"/>
        <v>MAJORS</v>
      </c>
    </row>
    <row r="205" spans="2:11" x14ac:dyDescent="0.25">
      <c r="B205" s="446">
        <v>10</v>
      </c>
      <c r="C205" s="454" t="s">
        <v>636</v>
      </c>
      <c r="D205" s="446" t="s">
        <v>648</v>
      </c>
      <c r="E205" s="446" t="s">
        <v>649</v>
      </c>
      <c r="F205" s="446">
        <v>3456528</v>
      </c>
      <c r="G205" s="446">
        <v>126877</v>
      </c>
      <c r="H205" s="446">
        <v>19234</v>
      </c>
      <c r="I205" s="447">
        <v>30000</v>
      </c>
      <c r="J205" s="453" t="s">
        <v>30</v>
      </c>
      <c r="K205" s="482" t="str">
        <f t="shared" si="3"/>
        <v>INDEPENDENT</v>
      </c>
    </row>
    <row r="206" spans="2:11" x14ac:dyDescent="0.25">
      <c r="B206" s="446">
        <v>11</v>
      </c>
      <c r="C206" s="454" t="s">
        <v>636</v>
      </c>
      <c r="D206" s="446" t="s">
        <v>233</v>
      </c>
      <c r="E206" s="446" t="s">
        <v>232</v>
      </c>
      <c r="F206" s="446">
        <v>3456451</v>
      </c>
      <c r="G206" s="446">
        <v>126885</v>
      </c>
      <c r="H206" s="446">
        <v>19235</v>
      </c>
      <c r="I206" s="447">
        <v>33000</v>
      </c>
      <c r="J206" s="453" t="s">
        <v>30</v>
      </c>
      <c r="K206" s="482" t="str">
        <f t="shared" si="3"/>
        <v>INDEPENDENT</v>
      </c>
    </row>
    <row r="207" spans="2:11" x14ac:dyDescent="0.25">
      <c r="B207" s="446">
        <v>12</v>
      </c>
      <c r="C207" s="454" t="s">
        <v>636</v>
      </c>
      <c r="D207" s="446" t="s">
        <v>562</v>
      </c>
      <c r="E207" s="446" t="s">
        <v>220</v>
      </c>
      <c r="F207" s="446">
        <v>3456533</v>
      </c>
      <c r="G207" s="446">
        <v>126969</v>
      </c>
      <c r="H207" s="446">
        <v>19236</v>
      </c>
      <c r="I207" s="447">
        <v>33000</v>
      </c>
      <c r="J207" s="453" t="s">
        <v>30</v>
      </c>
      <c r="K207" s="482" t="str">
        <f t="shared" si="3"/>
        <v>INDEPENDENT</v>
      </c>
    </row>
    <row r="208" spans="2:11" x14ac:dyDescent="0.25">
      <c r="B208" s="446">
        <v>13</v>
      </c>
      <c r="C208" s="454" t="s">
        <v>636</v>
      </c>
      <c r="D208" s="446" t="s">
        <v>650</v>
      </c>
      <c r="E208" s="446" t="s">
        <v>596</v>
      </c>
      <c r="F208" s="446">
        <v>3456447</v>
      </c>
      <c r="G208" s="446" t="s">
        <v>651</v>
      </c>
      <c r="H208" s="446" t="s">
        <v>652</v>
      </c>
      <c r="I208" s="447">
        <v>33000</v>
      </c>
      <c r="J208" s="453" t="s">
        <v>1620</v>
      </c>
      <c r="K208" s="482" t="str">
        <f t="shared" si="3"/>
        <v>INDEPENDENT</v>
      </c>
    </row>
    <row r="209" spans="2:11" x14ac:dyDescent="0.25">
      <c r="B209" s="446">
        <v>14</v>
      </c>
      <c r="C209" s="454" t="s">
        <v>636</v>
      </c>
      <c r="D209" s="446" t="s">
        <v>653</v>
      </c>
      <c r="E209" s="446" t="s">
        <v>654</v>
      </c>
      <c r="F209" s="446">
        <v>3456435</v>
      </c>
      <c r="G209" s="446">
        <v>126970</v>
      </c>
      <c r="H209" s="446">
        <v>19239</v>
      </c>
      <c r="I209" s="447">
        <v>33000</v>
      </c>
      <c r="J209" s="453" t="s">
        <v>15</v>
      </c>
      <c r="K209" s="482" t="str">
        <f t="shared" si="3"/>
        <v>INDEPENDENT</v>
      </c>
    </row>
    <row r="210" spans="2:11" x14ac:dyDescent="0.25">
      <c r="B210" s="446">
        <v>15</v>
      </c>
      <c r="C210" s="454" t="s">
        <v>636</v>
      </c>
      <c r="D210" s="446" t="s">
        <v>657</v>
      </c>
      <c r="E210" s="446" t="s">
        <v>658</v>
      </c>
      <c r="F210" s="446">
        <v>3456535</v>
      </c>
      <c r="G210" s="446">
        <v>127002</v>
      </c>
      <c r="H210" s="446">
        <v>19241</v>
      </c>
      <c r="I210" s="447">
        <v>30000</v>
      </c>
      <c r="J210" s="453" t="s">
        <v>30</v>
      </c>
      <c r="K210" s="482" t="str">
        <f t="shared" si="3"/>
        <v>INDEPENDENT</v>
      </c>
    </row>
    <row r="211" spans="2:11" x14ac:dyDescent="0.25">
      <c r="B211" s="446">
        <v>16</v>
      </c>
      <c r="C211" s="454" t="s">
        <v>636</v>
      </c>
      <c r="D211" s="446" t="s">
        <v>548</v>
      </c>
      <c r="E211" s="446" t="s">
        <v>659</v>
      </c>
      <c r="F211" s="446">
        <v>302938</v>
      </c>
      <c r="G211" s="446">
        <v>126358</v>
      </c>
      <c r="H211" s="446">
        <v>19240</v>
      </c>
      <c r="I211" s="447">
        <v>40000</v>
      </c>
      <c r="J211" s="453" t="s">
        <v>1051</v>
      </c>
      <c r="K211" s="482" t="str">
        <f t="shared" si="3"/>
        <v>INDEPENDENT</v>
      </c>
    </row>
    <row r="212" spans="2:11" x14ac:dyDescent="0.25">
      <c r="B212" s="446">
        <v>17</v>
      </c>
      <c r="C212" s="454" t="s">
        <v>636</v>
      </c>
      <c r="D212" s="446" t="s">
        <v>548</v>
      </c>
      <c r="E212" s="446" t="s">
        <v>660</v>
      </c>
      <c r="F212" s="446">
        <v>302936</v>
      </c>
      <c r="G212" s="446">
        <v>126874</v>
      </c>
      <c r="H212" s="446">
        <v>19242</v>
      </c>
      <c r="I212" s="447">
        <v>40000</v>
      </c>
      <c r="J212" s="453" t="s">
        <v>1051</v>
      </c>
      <c r="K212" s="482" t="str">
        <f t="shared" si="3"/>
        <v>INDEPENDENT</v>
      </c>
    </row>
    <row r="213" spans="2:11" x14ac:dyDescent="0.25">
      <c r="B213" s="446">
        <v>18</v>
      </c>
      <c r="C213" s="454" t="s">
        <v>636</v>
      </c>
      <c r="D213" s="446" t="s">
        <v>821</v>
      </c>
      <c r="E213" s="446" t="s">
        <v>544</v>
      </c>
      <c r="F213" s="446">
        <v>125969</v>
      </c>
      <c r="G213" s="446">
        <v>126975</v>
      </c>
      <c r="H213" s="446">
        <v>19243</v>
      </c>
      <c r="I213" s="447">
        <v>33000</v>
      </c>
      <c r="J213" s="453" t="s">
        <v>30</v>
      </c>
      <c r="K213" s="482" t="str">
        <f t="shared" si="3"/>
        <v>MAJORS</v>
      </c>
    </row>
    <row r="214" spans="2:11" x14ac:dyDescent="0.25">
      <c r="B214" s="446">
        <v>19</v>
      </c>
      <c r="C214" s="454" t="s">
        <v>636</v>
      </c>
      <c r="D214" s="446" t="s">
        <v>662</v>
      </c>
      <c r="E214" s="446" t="s">
        <v>663</v>
      </c>
      <c r="F214" s="446">
        <v>3456545</v>
      </c>
      <c r="G214" s="446">
        <v>127001</v>
      </c>
      <c r="H214" s="446">
        <v>19244</v>
      </c>
      <c r="I214" s="447">
        <v>30000</v>
      </c>
      <c r="J214" s="453" t="s">
        <v>30</v>
      </c>
      <c r="K214" s="482" t="str">
        <f t="shared" si="3"/>
        <v>INDEPENDENT</v>
      </c>
    </row>
    <row r="215" spans="2:11" x14ac:dyDescent="0.25">
      <c r="B215" s="446">
        <v>20</v>
      </c>
      <c r="C215" s="454" t="s">
        <v>636</v>
      </c>
      <c r="D215" s="446" t="s">
        <v>548</v>
      </c>
      <c r="E215" s="446" t="s">
        <v>665</v>
      </c>
      <c r="F215" s="446">
        <v>302937</v>
      </c>
      <c r="G215" s="446">
        <v>126732</v>
      </c>
      <c r="H215" s="446">
        <v>19245</v>
      </c>
      <c r="I215" s="447">
        <v>40000</v>
      </c>
      <c r="J215" s="453" t="s">
        <v>1051</v>
      </c>
      <c r="K215" s="482" t="str">
        <f t="shared" si="3"/>
        <v>INDEPENDENT</v>
      </c>
    </row>
    <row r="216" spans="2:11" x14ac:dyDescent="0.25">
      <c r="B216" s="446">
        <v>21</v>
      </c>
      <c r="C216" s="454" t="s">
        <v>636</v>
      </c>
      <c r="D216" s="446" t="s">
        <v>666</v>
      </c>
      <c r="E216" s="446" t="s">
        <v>667</v>
      </c>
      <c r="F216" s="446">
        <v>302943</v>
      </c>
      <c r="G216" s="446">
        <v>126811</v>
      </c>
      <c r="H216" s="446">
        <v>19246</v>
      </c>
      <c r="I216" s="447">
        <v>40000</v>
      </c>
      <c r="J216" s="453" t="s">
        <v>1051</v>
      </c>
      <c r="K216" s="482" t="str">
        <f t="shared" si="3"/>
        <v>INDEPENDENT</v>
      </c>
    </row>
    <row r="217" spans="2:11" x14ac:dyDescent="0.25">
      <c r="B217" s="446">
        <v>22</v>
      </c>
      <c r="C217" s="454" t="s">
        <v>636</v>
      </c>
      <c r="D217" s="446" t="s">
        <v>472</v>
      </c>
      <c r="E217" s="446" t="s">
        <v>473</v>
      </c>
      <c r="F217" s="446">
        <v>3455017</v>
      </c>
      <c r="G217" s="446">
        <v>126976</v>
      </c>
      <c r="H217" s="446">
        <v>19247</v>
      </c>
      <c r="I217" s="447">
        <v>33000</v>
      </c>
      <c r="J217" s="453" t="s">
        <v>30</v>
      </c>
      <c r="K217" s="482" t="str">
        <f t="shared" si="3"/>
        <v>INDEPENDENT</v>
      </c>
    </row>
    <row r="218" spans="2:11" x14ac:dyDescent="0.25">
      <c r="B218" s="446">
        <v>23</v>
      </c>
      <c r="C218" s="454" t="s">
        <v>636</v>
      </c>
      <c r="D218" s="446" t="s">
        <v>668</v>
      </c>
      <c r="E218" s="446" t="s">
        <v>24</v>
      </c>
      <c r="F218" s="446">
        <v>3456546</v>
      </c>
      <c r="G218" s="446">
        <v>126955</v>
      </c>
      <c r="H218" s="446">
        <v>19248</v>
      </c>
      <c r="I218" s="447">
        <v>40000</v>
      </c>
      <c r="J218" s="453" t="s">
        <v>25</v>
      </c>
      <c r="K218" s="482" t="str">
        <f t="shared" si="3"/>
        <v>INDEPENDENT</v>
      </c>
    </row>
    <row r="219" spans="2:11" x14ac:dyDescent="0.25">
      <c r="B219" s="446">
        <v>24</v>
      </c>
      <c r="C219" s="454" t="s">
        <v>636</v>
      </c>
      <c r="D219" s="446" t="s">
        <v>668</v>
      </c>
      <c r="E219" s="446" t="s">
        <v>670</v>
      </c>
      <c r="F219" s="446">
        <v>3456549</v>
      </c>
      <c r="G219" s="446">
        <v>126813</v>
      </c>
      <c r="H219" s="446">
        <v>19249</v>
      </c>
      <c r="I219" s="447">
        <v>40000</v>
      </c>
      <c r="J219" s="453" t="s">
        <v>25</v>
      </c>
      <c r="K219" s="482" t="str">
        <f t="shared" si="3"/>
        <v>INDEPENDENT</v>
      </c>
    </row>
    <row r="220" spans="2:11" x14ac:dyDescent="0.25">
      <c r="B220" s="446">
        <v>25</v>
      </c>
      <c r="C220" s="454" t="s">
        <v>636</v>
      </c>
      <c r="D220" s="446" t="s">
        <v>668</v>
      </c>
      <c r="E220" s="446" t="s">
        <v>671</v>
      </c>
      <c r="F220" s="446">
        <v>3456548</v>
      </c>
      <c r="G220" s="446">
        <v>126958</v>
      </c>
      <c r="H220" s="446">
        <v>19250</v>
      </c>
      <c r="I220" s="447">
        <v>40000</v>
      </c>
      <c r="J220" s="453" t="s">
        <v>25</v>
      </c>
      <c r="K220" s="482" t="str">
        <f t="shared" si="3"/>
        <v>INDEPENDENT</v>
      </c>
    </row>
    <row r="221" spans="2:11" x14ac:dyDescent="0.25">
      <c r="B221" s="446">
        <v>26</v>
      </c>
      <c r="C221" s="454" t="s">
        <v>636</v>
      </c>
      <c r="D221" s="446" t="s">
        <v>668</v>
      </c>
      <c r="E221" s="446" t="s">
        <v>672</v>
      </c>
      <c r="F221" s="446">
        <v>3456547</v>
      </c>
      <c r="G221" s="446">
        <v>126957</v>
      </c>
      <c r="H221" s="446">
        <v>19251</v>
      </c>
      <c r="I221" s="447">
        <v>40000</v>
      </c>
      <c r="J221" s="453" t="s">
        <v>25</v>
      </c>
      <c r="K221" s="482" t="str">
        <f t="shared" si="3"/>
        <v>INDEPENDENT</v>
      </c>
    </row>
    <row r="222" spans="2:11" x14ac:dyDescent="0.25">
      <c r="B222" s="446">
        <v>27</v>
      </c>
      <c r="C222" s="454" t="s">
        <v>636</v>
      </c>
      <c r="D222" s="446" t="s">
        <v>559</v>
      </c>
      <c r="E222" s="446" t="s">
        <v>673</v>
      </c>
      <c r="F222" s="446">
        <v>423715</v>
      </c>
      <c r="G222" s="446">
        <v>126480</v>
      </c>
      <c r="H222" s="446">
        <v>19253</v>
      </c>
      <c r="I222" s="447">
        <v>40000</v>
      </c>
      <c r="J222" s="453" t="s">
        <v>1039</v>
      </c>
      <c r="K222" s="482" t="str">
        <f t="shared" si="3"/>
        <v>INDEPENDENT</v>
      </c>
    </row>
    <row r="223" spans="2:11" x14ac:dyDescent="0.25">
      <c r="B223" s="446">
        <v>28</v>
      </c>
      <c r="C223" s="454" t="s">
        <v>636</v>
      </c>
      <c r="D223" s="446" t="s">
        <v>223</v>
      </c>
      <c r="E223" s="446" t="s">
        <v>675</v>
      </c>
      <c r="F223" s="446">
        <v>3456488</v>
      </c>
      <c r="G223" s="446">
        <v>126974</v>
      </c>
      <c r="H223" s="446">
        <v>19252</v>
      </c>
      <c r="I223" s="447">
        <v>33000</v>
      </c>
      <c r="J223" s="453" t="s">
        <v>30</v>
      </c>
      <c r="K223" s="482" t="str">
        <f t="shared" si="3"/>
        <v>INDEPENDENT</v>
      </c>
    </row>
    <row r="224" spans="2:11" x14ac:dyDescent="0.25">
      <c r="B224" s="446">
        <v>29</v>
      </c>
      <c r="C224" s="454" t="s">
        <v>636</v>
      </c>
      <c r="D224" s="446" t="s">
        <v>677</v>
      </c>
      <c r="E224" s="446" t="s">
        <v>678</v>
      </c>
      <c r="F224" s="446">
        <v>3456514</v>
      </c>
      <c r="G224" s="446">
        <v>126977</v>
      </c>
      <c r="H224" s="446">
        <v>19254</v>
      </c>
      <c r="I224" s="447">
        <v>33000</v>
      </c>
      <c r="J224" s="453" t="s">
        <v>30</v>
      </c>
      <c r="K224" s="482" t="str">
        <f t="shared" si="3"/>
        <v>INDEPENDENT</v>
      </c>
    </row>
    <row r="225" spans="2:11" x14ac:dyDescent="0.25">
      <c r="B225" s="446">
        <v>30</v>
      </c>
      <c r="C225" s="454" t="s">
        <v>636</v>
      </c>
      <c r="D225" s="446" t="s">
        <v>223</v>
      </c>
      <c r="E225" s="446" t="s">
        <v>337</v>
      </c>
      <c r="F225" s="446">
        <v>3456491</v>
      </c>
      <c r="G225" s="446">
        <v>126973</v>
      </c>
      <c r="H225" s="446">
        <v>19255</v>
      </c>
      <c r="I225" s="447">
        <v>33000</v>
      </c>
      <c r="J225" s="453" t="s">
        <v>30</v>
      </c>
      <c r="K225" s="482" t="str">
        <f t="shared" si="3"/>
        <v>INDEPENDENT</v>
      </c>
    </row>
    <row r="226" spans="2:11" x14ac:dyDescent="0.25">
      <c r="B226" s="446">
        <v>31</v>
      </c>
      <c r="C226" s="454" t="s">
        <v>636</v>
      </c>
      <c r="D226" s="446" t="s">
        <v>680</v>
      </c>
      <c r="E226" s="446" t="s">
        <v>681</v>
      </c>
      <c r="F226" s="446">
        <v>3456494</v>
      </c>
      <c r="G226" s="446">
        <v>126971</v>
      </c>
      <c r="H226" s="446">
        <v>19256</v>
      </c>
      <c r="I226" s="447">
        <v>33000</v>
      </c>
      <c r="J226" s="453" t="s">
        <v>30</v>
      </c>
      <c r="K226" s="482" t="str">
        <f t="shared" si="3"/>
        <v>INDEPENDENT</v>
      </c>
    </row>
    <row r="227" spans="2:11" x14ac:dyDescent="0.25">
      <c r="B227" s="446">
        <v>32</v>
      </c>
      <c r="C227" s="454" t="s">
        <v>636</v>
      </c>
      <c r="D227" s="446" t="s">
        <v>223</v>
      </c>
      <c r="E227" s="446" t="s">
        <v>682</v>
      </c>
      <c r="F227" s="446">
        <v>3456492</v>
      </c>
      <c r="G227" s="446">
        <v>126972</v>
      </c>
      <c r="H227" s="446">
        <v>19257</v>
      </c>
      <c r="I227" s="447">
        <v>33000</v>
      </c>
      <c r="J227" s="453" t="s">
        <v>30</v>
      </c>
      <c r="K227" s="482" t="str">
        <f t="shared" si="3"/>
        <v>INDEPENDENT</v>
      </c>
    </row>
    <row r="228" spans="2:11" x14ac:dyDescent="0.25">
      <c r="B228" s="446">
        <v>33</v>
      </c>
      <c r="C228" s="454" t="s">
        <v>636</v>
      </c>
      <c r="D228" s="446" t="s">
        <v>680</v>
      </c>
      <c r="E228" s="446" t="s">
        <v>684</v>
      </c>
      <c r="F228" s="446">
        <v>3456495</v>
      </c>
      <c r="G228" s="446">
        <v>127023</v>
      </c>
      <c r="H228" s="446">
        <v>19259</v>
      </c>
      <c r="I228" s="447">
        <v>33000</v>
      </c>
      <c r="J228" s="453" t="s">
        <v>30</v>
      </c>
      <c r="K228" s="482" t="str">
        <f t="shared" si="3"/>
        <v>INDEPENDENT</v>
      </c>
    </row>
    <row r="229" spans="2:11" x14ac:dyDescent="0.25">
      <c r="B229" s="446">
        <v>34</v>
      </c>
      <c r="C229" s="454" t="s">
        <v>636</v>
      </c>
      <c r="D229" s="446" t="s">
        <v>223</v>
      </c>
      <c r="E229" s="446" t="s">
        <v>251</v>
      </c>
      <c r="F229" s="446">
        <v>3456493</v>
      </c>
      <c r="G229" s="446">
        <v>126978</v>
      </c>
      <c r="H229" s="446">
        <v>19261</v>
      </c>
      <c r="I229" s="447">
        <v>33000</v>
      </c>
      <c r="J229" s="453" t="s">
        <v>30</v>
      </c>
      <c r="K229" s="482" t="str">
        <f t="shared" si="3"/>
        <v>INDEPENDENT</v>
      </c>
    </row>
    <row r="230" spans="2:11" x14ac:dyDescent="0.25">
      <c r="B230" s="446">
        <v>35</v>
      </c>
      <c r="C230" s="454" t="s">
        <v>636</v>
      </c>
      <c r="D230" s="446" t="s">
        <v>653</v>
      </c>
      <c r="E230" s="446" t="s">
        <v>687</v>
      </c>
      <c r="F230" s="446">
        <v>3456436</v>
      </c>
      <c r="G230" s="446">
        <v>127015</v>
      </c>
      <c r="H230" s="446">
        <v>19262</v>
      </c>
      <c r="I230" s="447">
        <v>33000</v>
      </c>
      <c r="J230" s="453" t="s">
        <v>15</v>
      </c>
      <c r="K230" s="482" t="str">
        <f t="shared" si="3"/>
        <v>INDEPENDENT</v>
      </c>
    </row>
    <row r="231" spans="2:11" x14ac:dyDescent="0.25">
      <c r="B231" s="446">
        <v>36</v>
      </c>
      <c r="C231" s="454" t="s">
        <v>636</v>
      </c>
      <c r="D231" s="446" t="s">
        <v>677</v>
      </c>
      <c r="E231" s="446" t="s">
        <v>689</v>
      </c>
      <c r="F231" s="446">
        <v>3456517</v>
      </c>
      <c r="G231" s="446">
        <v>127014</v>
      </c>
      <c r="H231" s="446">
        <v>19263</v>
      </c>
      <c r="I231" s="447">
        <v>33000</v>
      </c>
      <c r="J231" s="453" t="s">
        <v>30</v>
      </c>
      <c r="K231" s="482" t="str">
        <f t="shared" si="3"/>
        <v>INDEPENDENT</v>
      </c>
    </row>
    <row r="232" spans="2:11" x14ac:dyDescent="0.25">
      <c r="B232" s="446">
        <v>37</v>
      </c>
      <c r="C232" s="454" t="s">
        <v>636</v>
      </c>
      <c r="D232" s="446" t="s">
        <v>316</v>
      </c>
      <c r="E232" s="446" t="s">
        <v>325</v>
      </c>
      <c r="F232" s="446">
        <v>3456520</v>
      </c>
      <c r="G232" s="446">
        <v>127020</v>
      </c>
      <c r="H232" s="446">
        <v>19264</v>
      </c>
      <c r="I232" s="447">
        <v>33000</v>
      </c>
      <c r="J232" s="453" t="s">
        <v>30</v>
      </c>
      <c r="K232" s="482" t="str">
        <f t="shared" si="3"/>
        <v>INDEPENDENT</v>
      </c>
    </row>
    <row r="233" spans="2:11" x14ac:dyDescent="0.25">
      <c r="B233" s="446">
        <v>38</v>
      </c>
      <c r="C233" s="454" t="s">
        <v>636</v>
      </c>
      <c r="D233" s="446" t="s">
        <v>692</v>
      </c>
      <c r="E233" s="446" t="s">
        <v>601</v>
      </c>
      <c r="F233" s="446">
        <v>3456511</v>
      </c>
      <c r="G233" s="446">
        <v>127000</v>
      </c>
      <c r="H233" s="446">
        <v>19265</v>
      </c>
      <c r="I233" s="447">
        <v>30000</v>
      </c>
      <c r="J233" s="453" t="s">
        <v>30</v>
      </c>
      <c r="K233" s="482" t="str">
        <f t="shared" si="3"/>
        <v>INDEPENDENT</v>
      </c>
    </row>
    <row r="234" spans="2:11" x14ac:dyDescent="0.25">
      <c r="B234" s="446">
        <v>39</v>
      </c>
      <c r="C234" s="454" t="s">
        <v>636</v>
      </c>
      <c r="D234" s="446" t="s">
        <v>694</v>
      </c>
      <c r="E234" s="446" t="s">
        <v>695</v>
      </c>
      <c r="F234" s="446">
        <v>3456611</v>
      </c>
      <c r="G234" s="446">
        <v>127021</v>
      </c>
      <c r="H234" s="446">
        <v>19266</v>
      </c>
      <c r="I234" s="447">
        <v>33000</v>
      </c>
      <c r="J234" s="453" t="s">
        <v>15</v>
      </c>
      <c r="K234" s="482" t="str">
        <f t="shared" si="3"/>
        <v>INDEPENDENT</v>
      </c>
    </row>
    <row r="235" spans="2:11" x14ac:dyDescent="0.25">
      <c r="B235" s="446">
        <v>40</v>
      </c>
      <c r="C235" s="454" t="s">
        <v>636</v>
      </c>
      <c r="D235" s="446" t="s">
        <v>677</v>
      </c>
      <c r="E235" s="446" t="s">
        <v>696</v>
      </c>
      <c r="F235" s="446">
        <v>3456513</v>
      </c>
      <c r="G235" s="446">
        <v>127059</v>
      </c>
      <c r="H235" s="446">
        <v>19270</v>
      </c>
      <c r="I235" s="447">
        <v>33000</v>
      </c>
      <c r="J235" s="453" t="s">
        <v>30</v>
      </c>
      <c r="K235" s="482" t="str">
        <f t="shared" si="3"/>
        <v>INDEPENDENT</v>
      </c>
    </row>
    <row r="236" spans="2:11" x14ac:dyDescent="0.25">
      <c r="B236" s="446">
        <v>41</v>
      </c>
      <c r="C236" s="454" t="s">
        <v>636</v>
      </c>
      <c r="D236" s="446" t="s">
        <v>694</v>
      </c>
      <c r="E236" s="446" t="s">
        <v>509</v>
      </c>
      <c r="F236" s="446">
        <v>3456610</v>
      </c>
      <c r="G236" s="446">
        <v>127060</v>
      </c>
      <c r="H236" s="446">
        <v>19272</v>
      </c>
      <c r="I236" s="447">
        <v>33000</v>
      </c>
      <c r="J236" s="453" t="s">
        <v>15</v>
      </c>
      <c r="K236" s="482" t="str">
        <f t="shared" si="3"/>
        <v>INDEPENDENT</v>
      </c>
    </row>
    <row r="237" spans="2:11" x14ac:dyDescent="0.25">
      <c r="B237" s="446">
        <v>42</v>
      </c>
      <c r="C237" s="454" t="s">
        <v>636</v>
      </c>
      <c r="D237" s="446" t="s">
        <v>698</v>
      </c>
      <c r="E237" s="446" t="s">
        <v>699</v>
      </c>
      <c r="F237" s="446">
        <v>422464</v>
      </c>
      <c r="G237" s="446">
        <v>127041</v>
      </c>
      <c r="H237" s="446">
        <v>19274</v>
      </c>
      <c r="I237" s="447">
        <v>40000</v>
      </c>
      <c r="J237" s="453" t="s">
        <v>731</v>
      </c>
      <c r="K237" s="482" t="str">
        <f t="shared" si="3"/>
        <v>INDEPENDENT</v>
      </c>
    </row>
    <row r="238" spans="2:11" x14ac:dyDescent="0.25">
      <c r="B238" s="446">
        <v>43</v>
      </c>
      <c r="C238" s="454" t="s">
        <v>636</v>
      </c>
      <c r="D238" s="446" t="s">
        <v>701</v>
      </c>
      <c r="E238" s="446" t="s">
        <v>702</v>
      </c>
      <c r="F238" s="446">
        <v>3456501</v>
      </c>
      <c r="G238" s="446">
        <v>127039</v>
      </c>
      <c r="H238" s="446">
        <v>19275</v>
      </c>
      <c r="I238" s="447">
        <v>40000</v>
      </c>
      <c r="J238" s="453" t="s">
        <v>30</v>
      </c>
      <c r="K238" s="482" t="str">
        <f t="shared" si="3"/>
        <v>INDEPENDENT</v>
      </c>
    </row>
    <row r="239" spans="2:11" x14ac:dyDescent="0.25">
      <c r="B239" s="446">
        <v>44</v>
      </c>
      <c r="C239" s="454" t="s">
        <v>636</v>
      </c>
      <c r="D239" s="446" t="s">
        <v>698</v>
      </c>
      <c r="E239" s="446" t="s">
        <v>704</v>
      </c>
      <c r="F239" s="446">
        <v>411472</v>
      </c>
      <c r="G239" s="446">
        <v>126654</v>
      </c>
      <c r="H239" s="446">
        <v>19276</v>
      </c>
      <c r="I239" s="447">
        <v>45000</v>
      </c>
      <c r="J239" s="453" t="s">
        <v>731</v>
      </c>
      <c r="K239" s="482" t="str">
        <f t="shared" si="3"/>
        <v>INDEPENDENT</v>
      </c>
    </row>
    <row r="240" spans="2:11" x14ac:dyDescent="0.25">
      <c r="B240" s="446">
        <v>45</v>
      </c>
      <c r="C240" s="454" t="s">
        <v>636</v>
      </c>
      <c r="D240" s="446" t="s">
        <v>698</v>
      </c>
      <c r="E240" s="446" t="s">
        <v>706</v>
      </c>
      <c r="F240" s="446">
        <v>422463</v>
      </c>
      <c r="G240" s="446">
        <v>127040</v>
      </c>
      <c r="H240" s="446">
        <v>19277</v>
      </c>
      <c r="I240" s="447">
        <v>40000</v>
      </c>
      <c r="J240" s="453" t="s">
        <v>731</v>
      </c>
      <c r="K240" s="482" t="str">
        <f t="shared" si="3"/>
        <v>INDEPENDENT</v>
      </c>
    </row>
    <row r="241" spans="2:11" x14ac:dyDescent="0.25">
      <c r="B241" s="446">
        <v>46</v>
      </c>
      <c r="C241" s="454" t="s">
        <v>636</v>
      </c>
      <c r="D241" s="446" t="s">
        <v>504</v>
      </c>
      <c r="E241" s="446" t="s">
        <v>278</v>
      </c>
      <c r="F241" s="446">
        <v>3456454</v>
      </c>
      <c r="G241" s="446">
        <v>126954</v>
      </c>
      <c r="H241" s="446">
        <v>19233</v>
      </c>
      <c r="I241" s="448">
        <v>33000</v>
      </c>
      <c r="J241" s="453" t="s">
        <v>30</v>
      </c>
      <c r="K241" s="482" t="str">
        <f t="shared" si="3"/>
        <v>INDEPENDENT</v>
      </c>
    </row>
    <row r="242" spans="2:11" x14ac:dyDescent="0.25">
      <c r="B242" s="446">
        <v>47</v>
      </c>
      <c r="C242" s="454" t="s">
        <v>636</v>
      </c>
      <c r="D242" s="446" t="s">
        <v>709</v>
      </c>
      <c r="E242" s="446" t="s">
        <v>710</v>
      </c>
      <c r="F242" s="446">
        <v>345473</v>
      </c>
      <c r="G242" s="446">
        <v>127042</v>
      </c>
      <c r="H242" s="446">
        <v>19258</v>
      </c>
      <c r="I242" s="448">
        <v>40000</v>
      </c>
      <c r="J242" s="453" t="s">
        <v>731</v>
      </c>
      <c r="K242" s="482" t="str">
        <f t="shared" si="3"/>
        <v>INDEPENDENT</v>
      </c>
    </row>
    <row r="243" spans="2:11" x14ac:dyDescent="0.25">
      <c r="B243" s="446">
        <v>48</v>
      </c>
      <c r="C243" s="454" t="s">
        <v>636</v>
      </c>
      <c r="D243" s="446" t="s">
        <v>712</v>
      </c>
      <c r="E243" s="446" t="s">
        <v>713</v>
      </c>
      <c r="F243" s="446">
        <v>3456559</v>
      </c>
      <c r="G243" s="446">
        <v>127043</v>
      </c>
      <c r="H243" s="446">
        <v>19260</v>
      </c>
      <c r="I243" s="448">
        <v>40000</v>
      </c>
      <c r="J243" s="453" t="s">
        <v>25</v>
      </c>
      <c r="K243" s="482" t="str">
        <f t="shared" si="3"/>
        <v>INDEPENDENT</v>
      </c>
    </row>
    <row r="244" spans="2:11" x14ac:dyDescent="0.25">
      <c r="B244" s="446">
        <v>49</v>
      </c>
      <c r="C244" s="454" t="s">
        <v>636</v>
      </c>
      <c r="D244" s="446" t="s">
        <v>714</v>
      </c>
      <c r="E244" s="446" t="s">
        <v>715</v>
      </c>
      <c r="F244" s="446">
        <v>3456542</v>
      </c>
      <c r="G244" s="446">
        <v>127019</v>
      </c>
      <c r="H244" s="446">
        <v>19267</v>
      </c>
      <c r="I244" s="448">
        <v>33000</v>
      </c>
      <c r="J244" s="453" t="s">
        <v>1039</v>
      </c>
      <c r="K244" s="482" t="str">
        <f t="shared" si="3"/>
        <v>INDEPENDENT</v>
      </c>
    </row>
    <row r="245" spans="2:11" x14ac:dyDescent="0.25">
      <c r="B245" s="446">
        <v>50</v>
      </c>
      <c r="C245" s="454" t="s">
        <v>636</v>
      </c>
      <c r="D245" s="446" t="s">
        <v>709</v>
      </c>
      <c r="E245" s="446" t="s">
        <v>718</v>
      </c>
      <c r="F245" s="446">
        <v>3456471</v>
      </c>
      <c r="G245" s="446">
        <v>127046</v>
      </c>
      <c r="H245" s="446">
        <v>19268</v>
      </c>
      <c r="I245" s="448">
        <v>40000</v>
      </c>
      <c r="J245" s="453" t="s">
        <v>731</v>
      </c>
      <c r="K245" s="482" t="str">
        <f t="shared" si="3"/>
        <v>INDEPENDENT</v>
      </c>
    </row>
    <row r="246" spans="2:11" x14ac:dyDescent="0.25">
      <c r="B246" s="446">
        <v>51</v>
      </c>
      <c r="C246" s="454" t="s">
        <v>636</v>
      </c>
      <c r="D246" s="446" t="s">
        <v>719</v>
      </c>
      <c r="E246" s="446" t="s">
        <v>720</v>
      </c>
      <c r="F246" s="446">
        <v>3456484</v>
      </c>
      <c r="G246" s="446">
        <v>127045</v>
      </c>
      <c r="H246" s="446">
        <v>19271</v>
      </c>
      <c r="I246" s="448">
        <v>40000</v>
      </c>
      <c r="J246" s="453" t="s">
        <v>731</v>
      </c>
      <c r="K246" s="482" t="str">
        <f t="shared" si="3"/>
        <v>INDEPENDENT</v>
      </c>
    </row>
    <row r="247" spans="2:11" x14ac:dyDescent="0.25">
      <c r="B247" s="446">
        <v>52</v>
      </c>
      <c r="C247" s="454" t="s">
        <v>636</v>
      </c>
      <c r="D247" s="446" t="s">
        <v>719</v>
      </c>
      <c r="E247" s="446" t="s">
        <v>722</v>
      </c>
      <c r="F247" s="446">
        <v>3456480</v>
      </c>
      <c r="G247" s="455">
        <v>127064</v>
      </c>
      <c r="H247" s="450">
        <v>19273</v>
      </c>
      <c r="I247" s="448">
        <v>40000</v>
      </c>
      <c r="J247" s="453" t="s">
        <v>731</v>
      </c>
      <c r="K247" s="482" t="str">
        <f t="shared" si="3"/>
        <v>INDEPENDENT</v>
      </c>
    </row>
    <row r="248" spans="2:11" x14ac:dyDescent="0.25">
      <c r="B248" s="446">
        <v>53</v>
      </c>
      <c r="C248" s="454" t="s">
        <v>636</v>
      </c>
      <c r="D248" s="446" t="s">
        <v>724</v>
      </c>
      <c r="E248" s="446" t="s">
        <v>725</v>
      </c>
      <c r="F248" s="446">
        <v>422471</v>
      </c>
      <c r="G248" s="446">
        <v>126650</v>
      </c>
      <c r="H248" s="446">
        <v>19269</v>
      </c>
      <c r="I248" s="448">
        <v>45000</v>
      </c>
      <c r="J248" s="453" t="s">
        <v>731</v>
      </c>
      <c r="K248" s="482" t="str">
        <f t="shared" si="3"/>
        <v>INDEPENDENT</v>
      </c>
    </row>
    <row r="249" spans="2:11" x14ac:dyDescent="0.25">
      <c r="B249" s="446">
        <v>1</v>
      </c>
      <c r="C249" s="454" t="s">
        <v>727</v>
      </c>
      <c r="D249" s="446" t="s">
        <v>701</v>
      </c>
      <c r="E249" s="446" t="s">
        <v>728</v>
      </c>
      <c r="F249" s="446">
        <v>456502</v>
      </c>
      <c r="G249" s="446">
        <v>127038</v>
      </c>
      <c r="H249" s="446">
        <v>19278</v>
      </c>
      <c r="I249" s="447">
        <v>40000</v>
      </c>
      <c r="J249" s="453" t="s">
        <v>1158</v>
      </c>
      <c r="K249" s="482" t="str">
        <f t="shared" si="3"/>
        <v>INDEPENDENT</v>
      </c>
    </row>
    <row r="250" spans="2:11" x14ac:dyDescent="0.25">
      <c r="B250" s="446">
        <v>2</v>
      </c>
      <c r="C250" s="454" t="s">
        <v>727</v>
      </c>
      <c r="D250" s="446" t="s">
        <v>719</v>
      </c>
      <c r="E250" s="446" t="s">
        <v>730</v>
      </c>
      <c r="F250" s="446">
        <v>3456481</v>
      </c>
      <c r="G250" s="446">
        <v>127048</v>
      </c>
      <c r="H250" s="446">
        <v>19279</v>
      </c>
      <c r="I250" s="447">
        <v>40000</v>
      </c>
      <c r="J250" s="453" t="s">
        <v>731</v>
      </c>
      <c r="K250" s="482" t="str">
        <f t="shared" si="3"/>
        <v>INDEPENDENT</v>
      </c>
    </row>
    <row r="251" spans="2:11" x14ac:dyDescent="0.25">
      <c r="B251" s="446">
        <v>3</v>
      </c>
      <c r="C251" s="454" t="s">
        <v>727</v>
      </c>
      <c r="D251" s="446" t="s">
        <v>732</v>
      </c>
      <c r="E251" s="446" t="s">
        <v>596</v>
      </c>
      <c r="F251" s="446">
        <v>3456538</v>
      </c>
      <c r="G251" s="446">
        <v>127086</v>
      </c>
      <c r="H251" s="446">
        <v>19280</v>
      </c>
      <c r="I251" s="447">
        <v>30000</v>
      </c>
      <c r="J251" s="453" t="s">
        <v>30</v>
      </c>
      <c r="K251" s="482" t="str">
        <f t="shared" si="3"/>
        <v>INDEPENDENT</v>
      </c>
    </row>
    <row r="252" spans="2:11" x14ac:dyDescent="0.25">
      <c r="B252" s="446">
        <v>4</v>
      </c>
      <c r="C252" s="454" t="s">
        <v>727</v>
      </c>
      <c r="D252" s="446" t="s">
        <v>733</v>
      </c>
      <c r="E252" s="446" t="s">
        <v>734</v>
      </c>
      <c r="F252" s="446">
        <v>3341432</v>
      </c>
      <c r="G252" s="446">
        <v>127031</v>
      </c>
      <c r="H252" s="446">
        <v>19281</v>
      </c>
      <c r="I252" s="447">
        <v>50000</v>
      </c>
      <c r="J252" s="453" t="s">
        <v>1621</v>
      </c>
      <c r="K252" s="482" t="str">
        <f t="shared" si="3"/>
        <v>INDEPENDENT</v>
      </c>
    </row>
    <row r="253" spans="2:11" x14ac:dyDescent="0.25">
      <c r="B253" s="446">
        <v>5</v>
      </c>
      <c r="C253" s="454" t="s">
        <v>727</v>
      </c>
      <c r="D253" s="446" t="s">
        <v>737</v>
      </c>
      <c r="E253" s="446" t="s">
        <v>738</v>
      </c>
      <c r="F253" s="446">
        <v>3456500</v>
      </c>
      <c r="G253" s="446">
        <v>127088</v>
      </c>
      <c r="H253" s="446">
        <v>19282</v>
      </c>
      <c r="I253" s="447">
        <v>30000</v>
      </c>
      <c r="J253" s="453" t="s">
        <v>30</v>
      </c>
      <c r="K253" s="482" t="str">
        <f t="shared" si="3"/>
        <v>INDEPENDENT</v>
      </c>
    </row>
    <row r="254" spans="2:11" x14ac:dyDescent="0.25">
      <c r="B254" s="446">
        <v>6</v>
      </c>
      <c r="C254" s="454" t="s">
        <v>727</v>
      </c>
      <c r="D254" s="446" t="s">
        <v>740</v>
      </c>
      <c r="E254" s="446" t="s">
        <v>741</v>
      </c>
      <c r="F254" s="446">
        <v>3456458</v>
      </c>
      <c r="G254" s="446">
        <v>127057</v>
      </c>
      <c r="H254" s="446">
        <v>19284</v>
      </c>
      <c r="I254" s="447">
        <v>33000</v>
      </c>
      <c r="J254" s="453" t="s">
        <v>30</v>
      </c>
      <c r="K254" s="482" t="str">
        <f t="shared" si="3"/>
        <v>INDEPENDENT</v>
      </c>
    </row>
    <row r="255" spans="2:11" x14ac:dyDescent="0.25">
      <c r="B255" s="446">
        <v>7</v>
      </c>
      <c r="C255" s="454" t="s">
        <v>727</v>
      </c>
      <c r="D255" s="446" t="s">
        <v>743</v>
      </c>
      <c r="E255" s="446" t="s">
        <v>384</v>
      </c>
      <c r="F255" s="446">
        <v>3456489</v>
      </c>
      <c r="G255" s="446">
        <v>127058</v>
      </c>
      <c r="H255" s="446">
        <v>19283</v>
      </c>
      <c r="I255" s="447">
        <v>33000</v>
      </c>
      <c r="J255" s="453" t="s">
        <v>30</v>
      </c>
      <c r="K255" s="482" t="str">
        <f t="shared" si="3"/>
        <v>INDEPENDENT</v>
      </c>
    </row>
    <row r="256" spans="2:11" x14ac:dyDescent="0.25">
      <c r="B256" s="446">
        <v>8</v>
      </c>
      <c r="C256" s="454" t="s">
        <v>727</v>
      </c>
      <c r="D256" s="446" t="s">
        <v>745</v>
      </c>
      <c r="E256" s="446" t="s">
        <v>601</v>
      </c>
      <c r="F256" s="446">
        <v>3456539</v>
      </c>
      <c r="G256" s="446">
        <v>127175</v>
      </c>
      <c r="H256" s="446">
        <v>19285</v>
      </c>
      <c r="I256" s="447">
        <v>30000</v>
      </c>
      <c r="J256" s="453" t="s">
        <v>30</v>
      </c>
      <c r="K256" s="482" t="str">
        <f t="shared" si="3"/>
        <v>INDEPENDENT</v>
      </c>
    </row>
    <row r="257" spans="2:11" x14ac:dyDescent="0.25">
      <c r="B257" s="446">
        <v>9</v>
      </c>
      <c r="C257" s="454" t="s">
        <v>727</v>
      </c>
      <c r="D257" s="446" t="s">
        <v>747</v>
      </c>
      <c r="E257" s="446" t="s">
        <v>269</v>
      </c>
      <c r="F257" s="446">
        <v>422470</v>
      </c>
      <c r="G257" s="446">
        <v>127104</v>
      </c>
      <c r="H257" s="446">
        <v>19290</v>
      </c>
      <c r="I257" s="447">
        <v>40000</v>
      </c>
      <c r="J257" s="453" t="s">
        <v>731</v>
      </c>
      <c r="K257" s="482" t="str">
        <f t="shared" si="3"/>
        <v>INDEPENDENT</v>
      </c>
    </row>
    <row r="258" spans="2:11" x14ac:dyDescent="0.25">
      <c r="B258" s="446">
        <v>10</v>
      </c>
      <c r="C258" s="454" t="s">
        <v>727</v>
      </c>
      <c r="D258" s="446" t="s">
        <v>477</v>
      </c>
      <c r="E258" s="446" t="s">
        <v>275</v>
      </c>
      <c r="F258" s="446">
        <v>3456509</v>
      </c>
      <c r="G258" s="446">
        <v>127147</v>
      </c>
      <c r="H258" s="446">
        <v>19291</v>
      </c>
      <c r="I258" s="447">
        <v>33000</v>
      </c>
      <c r="J258" s="453" t="s">
        <v>30</v>
      </c>
      <c r="K258" s="482" t="str">
        <f t="shared" si="3"/>
        <v>INDEPENDENT</v>
      </c>
    </row>
    <row r="259" spans="2:11" x14ac:dyDescent="0.25">
      <c r="B259" s="446">
        <v>11</v>
      </c>
      <c r="C259" s="454" t="s">
        <v>727</v>
      </c>
      <c r="D259" s="446" t="s">
        <v>477</v>
      </c>
      <c r="E259" s="446" t="s">
        <v>226</v>
      </c>
      <c r="F259" s="446">
        <v>3456210</v>
      </c>
      <c r="G259" s="446">
        <v>127150</v>
      </c>
      <c r="H259" s="446">
        <v>19292</v>
      </c>
      <c r="I259" s="447">
        <v>33000</v>
      </c>
      <c r="J259" s="453" t="s">
        <v>30</v>
      </c>
      <c r="K259" s="482" t="str">
        <f t="shared" si="3"/>
        <v>INDEPENDENT</v>
      </c>
    </row>
    <row r="260" spans="2:11" x14ac:dyDescent="0.25">
      <c r="B260" s="446">
        <v>12</v>
      </c>
      <c r="C260" s="454" t="s">
        <v>727</v>
      </c>
      <c r="D260" s="446" t="s">
        <v>749</v>
      </c>
      <c r="E260" s="446" t="s">
        <v>750</v>
      </c>
      <c r="F260" s="446">
        <v>3456601</v>
      </c>
      <c r="G260" s="446">
        <v>127184</v>
      </c>
      <c r="H260" s="446">
        <v>19293</v>
      </c>
      <c r="I260" s="447">
        <v>33000</v>
      </c>
      <c r="J260" s="453" t="s">
        <v>30</v>
      </c>
      <c r="K260" s="482" t="str">
        <f t="shared" si="3"/>
        <v>INDEPENDENT</v>
      </c>
    </row>
    <row r="261" spans="2:11" x14ac:dyDescent="0.25">
      <c r="B261" s="446">
        <v>13</v>
      </c>
      <c r="C261" s="454" t="s">
        <v>727</v>
      </c>
      <c r="D261" s="446" t="s">
        <v>680</v>
      </c>
      <c r="E261" s="446" t="s">
        <v>423</v>
      </c>
      <c r="F261" s="446">
        <v>3456493</v>
      </c>
      <c r="G261" s="446">
        <v>127148</v>
      </c>
      <c r="H261" s="446">
        <v>19294</v>
      </c>
      <c r="I261" s="447">
        <v>33000</v>
      </c>
      <c r="J261" s="453" t="s">
        <v>30</v>
      </c>
      <c r="K261" s="482" t="str">
        <f t="shared" si="3"/>
        <v>INDEPENDENT</v>
      </c>
    </row>
    <row r="262" spans="2:11" x14ac:dyDescent="0.25">
      <c r="B262" s="446">
        <v>14</v>
      </c>
      <c r="C262" s="454" t="s">
        <v>727</v>
      </c>
      <c r="D262" s="446" t="s">
        <v>751</v>
      </c>
      <c r="E262" s="446" t="s">
        <v>462</v>
      </c>
      <c r="F262" s="446">
        <v>423714</v>
      </c>
      <c r="G262" s="446">
        <v>127103</v>
      </c>
      <c r="H262" s="446">
        <v>19295</v>
      </c>
      <c r="I262" s="447">
        <v>40000</v>
      </c>
      <c r="J262" s="453" t="s">
        <v>30</v>
      </c>
      <c r="K262" s="482" t="str">
        <f t="shared" ref="K262:K325" si="4">IF(OR(D262="MOBIL",D262="CONOIL",D262="FORTE",D262="MRS",D262="OANDO",D262="TOTAL"),"MAJORS","INDEPENDENT")</f>
        <v>INDEPENDENT</v>
      </c>
    </row>
    <row r="263" spans="2:11" x14ac:dyDescent="0.25">
      <c r="B263" s="446">
        <v>15</v>
      </c>
      <c r="C263" s="454" t="s">
        <v>727</v>
      </c>
      <c r="D263" s="446" t="s">
        <v>477</v>
      </c>
      <c r="E263" s="446" t="s">
        <v>753</v>
      </c>
      <c r="F263" s="446">
        <v>3456506</v>
      </c>
      <c r="G263" s="446">
        <v>1277149</v>
      </c>
      <c r="H263" s="446">
        <v>19296</v>
      </c>
      <c r="I263" s="447">
        <v>33000</v>
      </c>
      <c r="J263" s="453" t="s">
        <v>30</v>
      </c>
      <c r="K263" s="482" t="str">
        <f t="shared" si="4"/>
        <v>INDEPENDENT</v>
      </c>
    </row>
    <row r="264" spans="2:11" x14ac:dyDescent="0.25">
      <c r="B264" s="446">
        <v>16</v>
      </c>
      <c r="C264" s="454" t="s">
        <v>727</v>
      </c>
      <c r="D264" s="446" t="s">
        <v>680</v>
      </c>
      <c r="E264" s="446" t="s">
        <v>238</v>
      </c>
      <c r="F264" s="446">
        <v>3456496</v>
      </c>
      <c r="G264" s="446">
        <v>127185</v>
      </c>
      <c r="H264" s="446">
        <v>19297</v>
      </c>
      <c r="I264" s="447">
        <v>33000</v>
      </c>
      <c r="J264" s="453" t="s">
        <v>1034</v>
      </c>
      <c r="K264" s="482" t="str">
        <f t="shared" si="4"/>
        <v>INDEPENDENT</v>
      </c>
    </row>
    <row r="265" spans="2:11" x14ac:dyDescent="0.25">
      <c r="B265" s="446">
        <v>17</v>
      </c>
      <c r="C265" s="454" t="s">
        <v>727</v>
      </c>
      <c r="D265" s="446" t="s">
        <v>755</v>
      </c>
      <c r="E265" s="446" t="s">
        <v>756</v>
      </c>
      <c r="F265" s="446">
        <v>423701</v>
      </c>
      <c r="G265" s="446">
        <v>126354</v>
      </c>
      <c r="H265" s="446">
        <v>19298</v>
      </c>
      <c r="I265" s="447">
        <v>45000</v>
      </c>
      <c r="J265" s="453" t="s">
        <v>1039</v>
      </c>
      <c r="K265" s="482" t="str">
        <f t="shared" si="4"/>
        <v>INDEPENDENT</v>
      </c>
    </row>
    <row r="266" spans="2:11" x14ac:dyDescent="0.25">
      <c r="B266" s="446">
        <v>18</v>
      </c>
      <c r="C266" s="454" t="s">
        <v>727</v>
      </c>
      <c r="D266" s="446" t="s">
        <v>755</v>
      </c>
      <c r="E266" s="446" t="s">
        <v>758</v>
      </c>
      <c r="F266" s="446">
        <v>423702</v>
      </c>
      <c r="G266" s="446">
        <v>126823</v>
      </c>
      <c r="H266" s="446">
        <v>19299</v>
      </c>
      <c r="I266" s="447">
        <v>45000</v>
      </c>
      <c r="J266" s="453" t="s">
        <v>1039</v>
      </c>
      <c r="K266" s="482" t="str">
        <f t="shared" si="4"/>
        <v>INDEPENDENT</v>
      </c>
    </row>
    <row r="267" spans="2:11" x14ac:dyDescent="0.25">
      <c r="B267" s="446">
        <v>19</v>
      </c>
      <c r="C267" s="454" t="s">
        <v>727</v>
      </c>
      <c r="D267" s="446" t="s">
        <v>759</v>
      </c>
      <c r="E267" s="446" t="s">
        <v>760</v>
      </c>
      <c r="F267" s="446">
        <v>3456584</v>
      </c>
      <c r="G267" s="446">
        <v>127153</v>
      </c>
      <c r="H267" s="446">
        <v>19300</v>
      </c>
      <c r="I267" s="447">
        <v>33000</v>
      </c>
      <c r="J267" s="453" t="s">
        <v>30</v>
      </c>
      <c r="K267" s="482" t="str">
        <f t="shared" si="4"/>
        <v>INDEPENDENT</v>
      </c>
    </row>
    <row r="268" spans="2:11" x14ac:dyDescent="0.25">
      <c r="B268" s="446">
        <v>20</v>
      </c>
      <c r="C268" s="454" t="s">
        <v>727</v>
      </c>
      <c r="D268" s="446" t="s">
        <v>477</v>
      </c>
      <c r="E268" s="446" t="s">
        <v>762</v>
      </c>
      <c r="F268" s="446">
        <v>3456507</v>
      </c>
      <c r="G268" s="446">
        <v>127180</v>
      </c>
      <c r="H268" s="446">
        <v>19301</v>
      </c>
      <c r="I268" s="447">
        <v>33000</v>
      </c>
      <c r="J268" s="453" t="s">
        <v>30</v>
      </c>
      <c r="K268" s="482" t="str">
        <f t="shared" si="4"/>
        <v>INDEPENDENT</v>
      </c>
    </row>
    <row r="269" spans="2:11" x14ac:dyDescent="0.25">
      <c r="B269" s="446">
        <v>21</v>
      </c>
      <c r="C269" s="454" t="s">
        <v>727</v>
      </c>
      <c r="D269" s="446" t="s">
        <v>694</v>
      </c>
      <c r="E269" s="446" t="s">
        <v>695</v>
      </c>
      <c r="F269" s="446">
        <v>3456612</v>
      </c>
      <c r="G269" s="446">
        <v>127151</v>
      </c>
      <c r="H269" s="446">
        <v>19302</v>
      </c>
      <c r="I269" s="447">
        <v>33000</v>
      </c>
      <c r="J269" s="453" t="s">
        <v>30</v>
      </c>
      <c r="K269" s="482" t="str">
        <f t="shared" si="4"/>
        <v>INDEPENDENT</v>
      </c>
    </row>
    <row r="270" spans="2:11" x14ac:dyDescent="0.25">
      <c r="B270" s="446">
        <v>22</v>
      </c>
      <c r="C270" s="454" t="s">
        <v>727</v>
      </c>
      <c r="D270" s="446" t="s">
        <v>764</v>
      </c>
      <c r="E270" s="446" t="s">
        <v>765</v>
      </c>
      <c r="F270" s="446">
        <v>3456512</v>
      </c>
      <c r="G270" s="446">
        <v>127236</v>
      </c>
      <c r="H270" s="446">
        <v>19303</v>
      </c>
      <c r="I270" s="447">
        <v>30000</v>
      </c>
      <c r="J270" s="453" t="s">
        <v>30</v>
      </c>
      <c r="K270" s="482" t="str">
        <f t="shared" si="4"/>
        <v>INDEPENDENT</v>
      </c>
    </row>
    <row r="271" spans="2:11" x14ac:dyDescent="0.25">
      <c r="B271" s="446">
        <v>23</v>
      </c>
      <c r="C271" s="454" t="s">
        <v>727</v>
      </c>
      <c r="D271" s="446" t="s">
        <v>316</v>
      </c>
      <c r="E271" s="446" t="s">
        <v>766</v>
      </c>
      <c r="F271" s="446">
        <v>3456522</v>
      </c>
      <c r="G271" s="446">
        <v>127146</v>
      </c>
      <c r="H271" s="446">
        <v>19304</v>
      </c>
      <c r="I271" s="447">
        <v>33000</v>
      </c>
      <c r="J271" s="453" t="s">
        <v>30</v>
      </c>
      <c r="K271" s="482" t="str">
        <f t="shared" si="4"/>
        <v>INDEPENDENT</v>
      </c>
    </row>
    <row r="272" spans="2:11" x14ac:dyDescent="0.25">
      <c r="B272" s="446">
        <v>24</v>
      </c>
      <c r="C272" s="454" t="s">
        <v>727</v>
      </c>
      <c r="D272" s="446" t="s">
        <v>768</v>
      </c>
      <c r="E272" s="446" t="s">
        <v>684</v>
      </c>
      <c r="F272" s="446">
        <v>3456598</v>
      </c>
      <c r="G272" s="446">
        <v>127233</v>
      </c>
      <c r="H272" s="446">
        <v>19306</v>
      </c>
      <c r="I272" s="447">
        <v>30000</v>
      </c>
      <c r="J272" s="453" t="s">
        <v>30</v>
      </c>
      <c r="K272" s="482" t="str">
        <f t="shared" si="4"/>
        <v>INDEPENDENT</v>
      </c>
    </row>
    <row r="273" spans="2:11" x14ac:dyDescent="0.25">
      <c r="B273" s="446">
        <v>25</v>
      </c>
      <c r="C273" s="454" t="s">
        <v>727</v>
      </c>
      <c r="D273" s="446" t="s">
        <v>740</v>
      </c>
      <c r="E273" s="446" t="s">
        <v>518</v>
      </c>
      <c r="F273" s="446">
        <v>3456457</v>
      </c>
      <c r="G273" s="446">
        <v>127183</v>
      </c>
      <c r="H273" s="446">
        <v>19307</v>
      </c>
      <c r="I273" s="447">
        <v>33000</v>
      </c>
      <c r="J273" s="453" t="s">
        <v>30</v>
      </c>
      <c r="K273" s="482" t="str">
        <f t="shared" si="4"/>
        <v>INDEPENDENT</v>
      </c>
    </row>
    <row r="274" spans="2:11" x14ac:dyDescent="0.25">
      <c r="B274" s="446">
        <v>26</v>
      </c>
      <c r="C274" s="454" t="s">
        <v>727</v>
      </c>
      <c r="D274" s="446" t="s">
        <v>770</v>
      </c>
      <c r="E274" s="446" t="s">
        <v>673</v>
      </c>
      <c r="F274" s="446">
        <v>3456541</v>
      </c>
      <c r="G274" s="446">
        <v>127234</v>
      </c>
      <c r="H274" s="446">
        <v>19309</v>
      </c>
      <c r="I274" s="447">
        <v>30000</v>
      </c>
      <c r="J274" s="453" t="s">
        <v>30</v>
      </c>
      <c r="K274" s="482" t="str">
        <f t="shared" si="4"/>
        <v>INDEPENDENT</v>
      </c>
    </row>
    <row r="275" spans="2:11" x14ac:dyDescent="0.25">
      <c r="B275" s="446">
        <v>27</v>
      </c>
      <c r="C275" s="454" t="s">
        <v>727</v>
      </c>
      <c r="D275" s="446" t="s">
        <v>772</v>
      </c>
      <c r="E275" s="446" t="s">
        <v>773</v>
      </c>
      <c r="F275" s="446">
        <v>3456537</v>
      </c>
      <c r="G275" s="446">
        <v>127237</v>
      </c>
      <c r="H275" s="446">
        <v>19313</v>
      </c>
      <c r="I275" s="447">
        <v>30000</v>
      </c>
      <c r="J275" s="453" t="s">
        <v>30</v>
      </c>
      <c r="K275" s="482" t="str">
        <f t="shared" si="4"/>
        <v>INDEPENDENT</v>
      </c>
    </row>
    <row r="276" spans="2:11" x14ac:dyDescent="0.25">
      <c r="B276" s="446">
        <v>28</v>
      </c>
      <c r="C276" s="454" t="s">
        <v>727</v>
      </c>
      <c r="D276" s="446" t="s">
        <v>775</v>
      </c>
      <c r="E276" s="446" t="s">
        <v>309</v>
      </c>
      <c r="F276" s="446">
        <v>3456516</v>
      </c>
      <c r="G276" s="446">
        <v>127056</v>
      </c>
      <c r="H276" s="446">
        <v>19286</v>
      </c>
      <c r="I276" s="448">
        <v>33000</v>
      </c>
      <c r="J276" s="453" t="s">
        <v>30</v>
      </c>
      <c r="K276" s="482" t="str">
        <f t="shared" si="4"/>
        <v>INDEPENDENT</v>
      </c>
    </row>
    <row r="277" spans="2:11" x14ac:dyDescent="0.25">
      <c r="B277" s="446">
        <v>29</v>
      </c>
      <c r="C277" s="454" t="s">
        <v>727</v>
      </c>
      <c r="D277" s="446" t="s">
        <v>776</v>
      </c>
      <c r="E277" s="446" t="s">
        <v>777</v>
      </c>
      <c r="F277" s="446">
        <v>422462</v>
      </c>
      <c r="G277" s="449">
        <v>127105</v>
      </c>
      <c r="H277" s="446">
        <v>19287</v>
      </c>
      <c r="I277" s="448">
        <v>40000</v>
      </c>
      <c r="J277" s="453" t="s">
        <v>731</v>
      </c>
      <c r="K277" s="482" t="str">
        <f t="shared" si="4"/>
        <v>INDEPENDENT</v>
      </c>
    </row>
    <row r="278" spans="2:11" x14ac:dyDescent="0.25">
      <c r="B278" s="446">
        <v>30</v>
      </c>
      <c r="C278" s="454" t="s">
        <v>727</v>
      </c>
      <c r="D278" s="446" t="s">
        <v>529</v>
      </c>
      <c r="E278" s="446" t="s">
        <v>533</v>
      </c>
      <c r="F278" s="446">
        <v>302945</v>
      </c>
      <c r="G278" s="446">
        <v>127102</v>
      </c>
      <c r="H278" s="446">
        <v>19289</v>
      </c>
      <c r="I278" s="448">
        <v>40000</v>
      </c>
      <c r="J278" s="453" t="s">
        <v>1051</v>
      </c>
      <c r="K278" s="482" t="str">
        <f t="shared" si="4"/>
        <v>INDEPENDENT</v>
      </c>
    </row>
    <row r="279" spans="2:11" x14ac:dyDescent="0.25">
      <c r="B279" s="446">
        <v>31</v>
      </c>
      <c r="C279" s="454" t="s">
        <v>727</v>
      </c>
      <c r="D279" s="446" t="s">
        <v>776</v>
      </c>
      <c r="E279" s="446" t="s">
        <v>778</v>
      </c>
      <c r="F279" s="446">
        <v>422461</v>
      </c>
      <c r="G279" s="446">
        <v>127101</v>
      </c>
      <c r="H279" s="446">
        <v>19288</v>
      </c>
      <c r="I279" s="448">
        <v>40000</v>
      </c>
      <c r="J279" s="453" t="s">
        <v>731</v>
      </c>
      <c r="K279" s="482" t="str">
        <f t="shared" si="4"/>
        <v>INDEPENDENT</v>
      </c>
    </row>
    <row r="280" spans="2:11" x14ac:dyDescent="0.25">
      <c r="B280" s="446">
        <v>32</v>
      </c>
      <c r="C280" s="454" t="s">
        <v>727</v>
      </c>
      <c r="D280" s="446" t="s">
        <v>779</v>
      </c>
      <c r="E280" s="446" t="s">
        <v>780</v>
      </c>
      <c r="F280" s="446">
        <v>3456599</v>
      </c>
      <c r="G280" s="446">
        <v>127176</v>
      </c>
      <c r="H280" s="446">
        <v>19305</v>
      </c>
      <c r="I280" s="448">
        <v>30000</v>
      </c>
      <c r="J280" s="453" t="s">
        <v>30</v>
      </c>
      <c r="K280" s="482" t="str">
        <f t="shared" si="4"/>
        <v>INDEPENDENT</v>
      </c>
    </row>
    <row r="281" spans="2:11" x14ac:dyDescent="0.25">
      <c r="B281" s="446">
        <v>33</v>
      </c>
      <c r="C281" s="454" t="s">
        <v>727</v>
      </c>
      <c r="D281" s="446" t="s">
        <v>782</v>
      </c>
      <c r="E281" s="446" t="s">
        <v>783</v>
      </c>
      <c r="F281" s="446">
        <v>3456600</v>
      </c>
      <c r="G281" s="446">
        <v>127174</v>
      </c>
      <c r="H281" s="446">
        <v>19308</v>
      </c>
      <c r="I281" s="448">
        <v>30000</v>
      </c>
      <c r="J281" s="453" t="s">
        <v>30</v>
      </c>
      <c r="K281" s="482" t="str">
        <f t="shared" si="4"/>
        <v>INDEPENDENT</v>
      </c>
    </row>
    <row r="282" spans="2:11" x14ac:dyDescent="0.25">
      <c r="B282" s="446">
        <v>34</v>
      </c>
      <c r="C282" s="454" t="s">
        <v>727</v>
      </c>
      <c r="D282" s="446" t="s">
        <v>408</v>
      </c>
      <c r="E282" s="446" t="s">
        <v>785</v>
      </c>
      <c r="F282" s="446">
        <v>422481</v>
      </c>
      <c r="G282" s="446">
        <v>126649</v>
      </c>
      <c r="H282" s="446">
        <v>19311</v>
      </c>
      <c r="I282" s="448">
        <v>45000</v>
      </c>
      <c r="J282" s="453" t="s">
        <v>731</v>
      </c>
      <c r="K282" s="482" t="str">
        <f t="shared" si="4"/>
        <v>INDEPENDENT</v>
      </c>
    </row>
    <row r="283" spans="2:11" x14ac:dyDescent="0.25">
      <c r="B283" s="446">
        <v>35</v>
      </c>
      <c r="C283" s="454" t="s">
        <v>727</v>
      </c>
      <c r="D283" s="446" t="s">
        <v>408</v>
      </c>
      <c r="E283" s="446" t="s">
        <v>786</v>
      </c>
      <c r="F283" s="446">
        <v>422483</v>
      </c>
      <c r="G283" s="446">
        <v>126815</v>
      </c>
      <c r="H283" s="446">
        <v>19310</v>
      </c>
      <c r="I283" s="448">
        <v>45000</v>
      </c>
      <c r="J283" s="453" t="s">
        <v>731</v>
      </c>
      <c r="K283" s="482" t="str">
        <f t="shared" si="4"/>
        <v>INDEPENDENT</v>
      </c>
    </row>
    <row r="284" spans="2:11" x14ac:dyDescent="0.25">
      <c r="B284" s="446">
        <v>36</v>
      </c>
      <c r="C284" s="454" t="s">
        <v>727</v>
      </c>
      <c r="D284" s="446" t="s">
        <v>408</v>
      </c>
      <c r="E284" s="446" t="s">
        <v>787</v>
      </c>
      <c r="F284" s="446">
        <v>422480</v>
      </c>
      <c r="G284" s="446">
        <v>126280</v>
      </c>
      <c r="H284" s="446">
        <v>19312</v>
      </c>
      <c r="I284" s="448">
        <v>45000</v>
      </c>
      <c r="J284" s="453" t="s">
        <v>731</v>
      </c>
      <c r="K284" s="482" t="str">
        <f t="shared" si="4"/>
        <v>INDEPENDENT</v>
      </c>
    </row>
    <row r="285" spans="2:11" x14ac:dyDescent="0.25">
      <c r="B285" s="446">
        <v>37</v>
      </c>
      <c r="C285" s="454" t="s">
        <v>727</v>
      </c>
      <c r="D285" s="446" t="s">
        <v>719</v>
      </c>
      <c r="E285" s="446" t="s">
        <v>788</v>
      </c>
      <c r="F285" s="446">
        <v>3456483</v>
      </c>
      <c r="G285" s="446">
        <v>127155</v>
      </c>
      <c r="H285" s="446">
        <v>19314</v>
      </c>
      <c r="I285" s="448">
        <v>40000</v>
      </c>
      <c r="J285" s="453" t="s">
        <v>731</v>
      </c>
      <c r="K285" s="482" t="str">
        <f t="shared" si="4"/>
        <v>INDEPENDENT</v>
      </c>
    </row>
    <row r="286" spans="2:11" x14ac:dyDescent="0.25">
      <c r="B286" s="446">
        <v>38</v>
      </c>
      <c r="C286" s="454" t="s">
        <v>727</v>
      </c>
      <c r="D286" s="446" t="s">
        <v>1648</v>
      </c>
      <c r="E286" s="446" t="s">
        <v>552</v>
      </c>
      <c r="F286" s="446">
        <v>3456596</v>
      </c>
      <c r="G286" s="446">
        <v>127178</v>
      </c>
      <c r="H286" s="446">
        <v>19315</v>
      </c>
      <c r="I286" s="447">
        <v>30000</v>
      </c>
      <c r="J286" s="453" t="s">
        <v>30</v>
      </c>
      <c r="K286" s="482" t="str">
        <f t="shared" si="4"/>
        <v>INDEPENDENT</v>
      </c>
    </row>
    <row r="287" spans="2:11" x14ac:dyDescent="0.25">
      <c r="B287" s="446">
        <v>39</v>
      </c>
      <c r="C287" s="454" t="s">
        <v>727</v>
      </c>
      <c r="D287" s="446" t="s">
        <v>572</v>
      </c>
      <c r="E287" s="446" t="s">
        <v>573</v>
      </c>
      <c r="F287" s="446">
        <v>3456432</v>
      </c>
      <c r="G287" s="446">
        <v>127162</v>
      </c>
      <c r="H287" s="446">
        <v>19316</v>
      </c>
      <c r="I287" s="447">
        <v>40000</v>
      </c>
      <c r="J287" s="453" t="s">
        <v>30</v>
      </c>
      <c r="K287" s="482" t="str">
        <f t="shared" si="4"/>
        <v>INDEPENDENT</v>
      </c>
    </row>
    <row r="288" spans="2:11" x14ac:dyDescent="0.25">
      <c r="B288" s="446">
        <v>1</v>
      </c>
      <c r="C288" s="454" t="s">
        <v>792</v>
      </c>
      <c r="D288" s="446" t="s">
        <v>310</v>
      </c>
      <c r="E288" s="446" t="s">
        <v>793</v>
      </c>
      <c r="F288" s="446">
        <v>3456524</v>
      </c>
      <c r="G288" s="446">
        <v>127142</v>
      </c>
      <c r="H288" s="446">
        <v>19317</v>
      </c>
      <c r="I288" s="447">
        <v>33000</v>
      </c>
      <c r="J288" s="453" t="s">
        <v>30</v>
      </c>
      <c r="K288" s="482" t="str">
        <f t="shared" si="4"/>
        <v>INDEPENDENT</v>
      </c>
    </row>
    <row r="289" spans="2:11" x14ac:dyDescent="0.25">
      <c r="B289" s="446">
        <v>2</v>
      </c>
      <c r="C289" s="454" t="s">
        <v>792</v>
      </c>
      <c r="D289" s="446" t="s">
        <v>795</v>
      </c>
      <c r="E289" s="446" t="s">
        <v>509</v>
      </c>
      <c r="F289" s="446">
        <v>3456605</v>
      </c>
      <c r="G289" s="446">
        <v>127141</v>
      </c>
      <c r="H289" s="446">
        <v>19322</v>
      </c>
      <c r="I289" s="447">
        <v>33000</v>
      </c>
      <c r="J289" s="453" t="s">
        <v>15</v>
      </c>
      <c r="K289" s="482" t="str">
        <f t="shared" si="4"/>
        <v>INDEPENDENT</v>
      </c>
    </row>
    <row r="290" spans="2:11" x14ac:dyDescent="0.25">
      <c r="B290" s="446">
        <v>3</v>
      </c>
      <c r="C290" s="454" t="s">
        <v>792</v>
      </c>
      <c r="D290" s="446" t="s">
        <v>796</v>
      </c>
      <c r="E290" s="446" t="s">
        <v>797</v>
      </c>
      <c r="F290" s="446">
        <v>3456603</v>
      </c>
      <c r="G290" s="446">
        <v>127177</v>
      </c>
      <c r="H290" s="446">
        <v>19324</v>
      </c>
      <c r="I290" s="447">
        <v>30000</v>
      </c>
      <c r="J290" s="453" t="s">
        <v>30</v>
      </c>
      <c r="K290" s="482" t="str">
        <f t="shared" si="4"/>
        <v>INDEPENDENT</v>
      </c>
    </row>
    <row r="291" spans="2:11" x14ac:dyDescent="0.25">
      <c r="B291" s="446">
        <v>4</v>
      </c>
      <c r="C291" s="454" t="s">
        <v>792</v>
      </c>
      <c r="D291" s="446" t="s">
        <v>799</v>
      </c>
      <c r="E291" s="446" t="s">
        <v>800</v>
      </c>
      <c r="F291" s="446">
        <v>3456498</v>
      </c>
      <c r="G291" s="446">
        <v>127160</v>
      </c>
      <c r="H291" s="446">
        <v>19325</v>
      </c>
      <c r="I291" s="447">
        <v>40000</v>
      </c>
      <c r="J291" s="453" t="s">
        <v>30</v>
      </c>
      <c r="K291" s="482" t="str">
        <f t="shared" si="4"/>
        <v>INDEPENDENT</v>
      </c>
    </row>
    <row r="292" spans="2:11" x14ac:dyDescent="0.25">
      <c r="B292" s="446">
        <v>5</v>
      </c>
      <c r="C292" s="454" t="s">
        <v>792</v>
      </c>
      <c r="D292" s="446" t="s">
        <v>802</v>
      </c>
      <c r="E292" s="446" t="s">
        <v>803</v>
      </c>
      <c r="F292" s="446">
        <v>422479</v>
      </c>
      <c r="G292" s="446">
        <v>127274</v>
      </c>
      <c r="H292" s="446">
        <v>19323</v>
      </c>
      <c r="I292" s="447">
        <v>45000</v>
      </c>
      <c r="J292" s="453" t="s">
        <v>731</v>
      </c>
      <c r="K292" s="482" t="str">
        <f t="shared" si="4"/>
        <v>INDEPENDENT</v>
      </c>
    </row>
    <row r="293" spans="2:11" x14ac:dyDescent="0.25">
      <c r="B293" s="446">
        <v>6</v>
      </c>
      <c r="C293" s="454" t="s">
        <v>792</v>
      </c>
      <c r="D293" s="446" t="s">
        <v>329</v>
      </c>
      <c r="E293" s="446" t="s">
        <v>296</v>
      </c>
      <c r="F293" s="446">
        <v>3456629</v>
      </c>
      <c r="G293" s="446">
        <v>127266</v>
      </c>
      <c r="H293" s="446">
        <v>19327</v>
      </c>
      <c r="I293" s="447">
        <v>33000</v>
      </c>
      <c r="J293" s="453" t="s">
        <v>30</v>
      </c>
      <c r="K293" s="482" t="str">
        <f t="shared" si="4"/>
        <v>INDEPENDENT</v>
      </c>
    </row>
    <row r="294" spans="2:11" x14ac:dyDescent="0.25">
      <c r="B294" s="446">
        <v>7</v>
      </c>
      <c r="C294" s="454" t="s">
        <v>792</v>
      </c>
      <c r="D294" s="446" t="s">
        <v>680</v>
      </c>
      <c r="E294" s="446" t="s">
        <v>807</v>
      </c>
      <c r="F294" s="446">
        <v>3456497</v>
      </c>
      <c r="G294" s="446">
        <v>127145</v>
      </c>
      <c r="H294" s="446">
        <v>19326</v>
      </c>
      <c r="I294" s="447">
        <v>33000</v>
      </c>
      <c r="J294" s="453" t="s">
        <v>30</v>
      </c>
      <c r="K294" s="482" t="str">
        <f t="shared" si="4"/>
        <v>INDEPENDENT</v>
      </c>
    </row>
    <row r="295" spans="2:11" x14ac:dyDescent="0.25">
      <c r="B295" s="446">
        <v>8</v>
      </c>
      <c r="C295" s="454" t="s">
        <v>792</v>
      </c>
      <c r="D295" s="446" t="s">
        <v>809</v>
      </c>
      <c r="E295" s="446" t="s">
        <v>810</v>
      </c>
      <c r="F295" s="446">
        <v>463621</v>
      </c>
      <c r="G295" s="446">
        <v>127273</v>
      </c>
      <c r="H295" s="446">
        <v>19328</v>
      </c>
      <c r="I295" s="447">
        <v>45000</v>
      </c>
      <c r="J295" s="453" t="s">
        <v>1039</v>
      </c>
      <c r="K295" s="482" t="str">
        <f t="shared" si="4"/>
        <v>INDEPENDENT</v>
      </c>
    </row>
    <row r="296" spans="2:11" x14ac:dyDescent="0.25">
      <c r="B296" s="446">
        <v>9</v>
      </c>
      <c r="C296" s="454" t="s">
        <v>792</v>
      </c>
      <c r="D296" s="446" t="s">
        <v>799</v>
      </c>
      <c r="E296" s="446" t="s">
        <v>812</v>
      </c>
      <c r="F296" s="446">
        <v>423620</v>
      </c>
      <c r="G296" s="446">
        <v>127272</v>
      </c>
      <c r="H296" s="446">
        <v>19329</v>
      </c>
      <c r="I296" s="447">
        <v>45000</v>
      </c>
      <c r="J296" s="453" t="s">
        <v>1039</v>
      </c>
      <c r="K296" s="482" t="str">
        <f t="shared" si="4"/>
        <v>INDEPENDENT</v>
      </c>
    </row>
    <row r="297" spans="2:11" x14ac:dyDescent="0.25">
      <c r="B297" s="446">
        <v>10</v>
      </c>
      <c r="C297" s="454" t="s">
        <v>792</v>
      </c>
      <c r="D297" s="446" t="s">
        <v>813</v>
      </c>
      <c r="E297" s="446" t="s">
        <v>814</v>
      </c>
      <c r="F297" s="446">
        <v>3456543</v>
      </c>
      <c r="G297" s="446">
        <v>127278</v>
      </c>
      <c r="H297" s="446">
        <v>19330</v>
      </c>
      <c r="I297" s="447">
        <v>30000</v>
      </c>
      <c r="J297" s="453" t="s">
        <v>30</v>
      </c>
      <c r="K297" s="482" t="str">
        <f t="shared" si="4"/>
        <v>INDEPENDENT</v>
      </c>
    </row>
    <row r="298" spans="2:11" x14ac:dyDescent="0.25">
      <c r="B298" s="446">
        <v>11</v>
      </c>
      <c r="C298" s="454" t="s">
        <v>792</v>
      </c>
      <c r="D298" s="446" t="s">
        <v>816</v>
      </c>
      <c r="E298" s="446" t="s">
        <v>817</v>
      </c>
      <c r="F298" s="446">
        <v>3456503</v>
      </c>
      <c r="G298" s="446">
        <v>127310</v>
      </c>
      <c r="H298" s="446">
        <v>19332</v>
      </c>
      <c r="I298" s="447">
        <v>33000</v>
      </c>
      <c r="J298" s="453" t="s">
        <v>15</v>
      </c>
      <c r="K298" s="482" t="str">
        <f t="shared" si="4"/>
        <v>INDEPENDENT</v>
      </c>
    </row>
    <row r="299" spans="2:11" x14ac:dyDescent="0.25">
      <c r="B299" s="446">
        <v>12</v>
      </c>
      <c r="C299" s="454" t="s">
        <v>792</v>
      </c>
      <c r="D299" s="446" t="s">
        <v>818</v>
      </c>
      <c r="E299" s="446" t="s">
        <v>275</v>
      </c>
      <c r="F299" s="446">
        <v>3456602</v>
      </c>
      <c r="G299" s="446">
        <v>127280</v>
      </c>
      <c r="H299" s="446">
        <v>19333</v>
      </c>
      <c r="I299" s="447">
        <v>30000</v>
      </c>
      <c r="J299" s="453" t="s">
        <v>30</v>
      </c>
      <c r="K299" s="482" t="str">
        <f t="shared" si="4"/>
        <v>INDEPENDENT</v>
      </c>
    </row>
    <row r="300" spans="2:11" x14ac:dyDescent="0.25">
      <c r="B300" s="446">
        <v>13</v>
      </c>
      <c r="C300" s="454" t="s">
        <v>792</v>
      </c>
      <c r="D300" s="446" t="s">
        <v>329</v>
      </c>
      <c r="E300" s="446" t="s">
        <v>505</v>
      </c>
      <c r="F300" s="446">
        <v>3456631</v>
      </c>
      <c r="G300" s="446">
        <v>127140</v>
      </c>
      <c r="H300" s="446">
        <v>19334</v>
      </c>
      <c r="I300" s="447">
        <v>33000</v>
      </c>
      <c r="J300" s="453" t="s">
        <v>30</v>
      </c>
      <c r="K300" s="482" t="str">
        <f t="shared" si="4"/>
        <v>INDEPENDENT</v>
      </c>
    </row>
    <row r="301" spans="2:11" x14ac:dyDescent="0.25">
      <c r="B301" s="446">
        <v>14</v>
      </c>
      <c r="C301" s="454" t="s">
        <v>792</v>
      </c>
      <c r="D301" s="446" t="s">
        <v>471</v>
      </c>
      <c r="E301" s="446" t="s">
        <v>387</v>
      </c>
      <c r="F301" s="446">
        <v>3456508</v>
      </c>
      <c r="G301" s="446">
        <v>127311</v>
      </c>
      <c r="H301" s="446">
        <v>19336</v>
      </c>
      <c r="I301" s="447">
        <v>33000</v>
      </c>
      <c r="J301" s="453" t="s">
        <v>30</v>
      </c>
      <c r="K301" s="482" t="str">
        <f t="shared" si="4"/>
        <v>INDEPENDENT</v>
      </c>
    </row>
    <row r="302" spans="2:11" x14ac:dyDescent="0.25">
      <c r="B302" s="446">
        <v>15</v>
      </c>
      <c r="C302" s="454" t="s">
        <v>792</v>
      </c>
      <c r="D302" s="446" t="s">
        <v>821</v>
      </c>
      <c r="E302" s="446" t="s">
        <v>462</v>
      </c>
      <c r="F302" s="446">
        <v>125966</v>
      </c>
      <c r="G302" s="446">
        <v>127144</v>
      </c>
      <c r="H302" s="446">
        <v>19337</v>
      </c>
      <c r="I302" s="447">
        <v>33000</v>
      </c>
      <c r="J302" s="453" t="s">
        <v>30</v>
      </c>
      <c r="K302" s="482" t="str">
        <f t="shared" si="4"/>
        <v>MAJORS</v>
      </c>
    </row>
    <row r="303" spans="2:11" x14ac:dyDescent="0.25">
      <c r="B303" s="446">
        <v>16</v>
      </c>
      <c r="C303" s="454" t="s">
        <v>792</v>
      </c>
      <c r="D303" s="446" t="s">
        <v>822</v>
      </c>
      <c r="E303" s="446" t="s">
        <v>823</v>
      </c>
      <c r="F303" s="446">
        <v>3341428</v>
      </c>
      <c r="G303" s="446">
        <v>127168</v>
      </c>
      <c r="H303" s="446">
        <v>19338</v>
      </c>
      <c r="I303" s="447">
        <v>50000</v>
      </c>
      <c r="J303" s="453" t="s">
        <v>1621</v>
      </c>
      <c r="K303" s="482" t="str">
        <f t="shared" si="4"/>
        <v>INDEPENDENT</v>
      </c>
    </row>
    <row r="304" spans="2:11" x14ac:dyDescent="0.25">
      <c r="B304" s="446">
        <v>17</v>
      </c>
      <c r="C304" s="454" t="s">
        <v>792</v>
      </c>
      <c r="D304" s="446" t="s">
        <v>668</v>
      </c>
      <c r="E304" s="446" t="s">
        <v>422</v>
      </c>
      <c r="F304" s="446">
        <v>3456581</v>
      </c>
      <c r="G304" s="446">
        <v>127308</v>
      </c>
      <c r="H304" s="446">
        <v>19339</v>
      </c>
      <c r="I304" s="447">
        <v>45000</v>
      </c>
      <c r="J304" s="453" t="s">
        <v>25</v>
      </c>
      <c r="K304" s="482" t="str">
        <f t="shared" si="4"/>
        <v>INDEPENDENT</v>
      </c>
    </row>
    <row r="305" spans="2:11" x14ac:dyDescent="0.25">
      <c r="B305" s="446">
        <v>18</v>
      </c>
      <c r="C305" s="454" t="s">
        <v>792</v>
      </c>
      <c r="D305" s="446" t="s">
        <v>821</v>
      </c>
      <c r="E305" s="446" t="s">
        <v>826</v>
      </c>
      <c r="F305" s="446">
        <v>125964</v>
      </c>
      <c r="G305" s="446">
        <v>127137</v>
      </c>
      <c r="H305" s="446">
        <v>19340</v>
      </c>
      <c r="I305" s="447">
        <v>33000</v>
      </c>
      <c r="J305" s="453" t="s">
        <v>30</v>
      </c>
      <c r="K305" s="482" t="str">
        <f t="shared" si="4"/>
        <v>MAJORS</v>
      </c>
    </row>
    <row r="306" spans="2:11" x14ac:dyDescent="0.25">
      <c r="B306" s="446">
        <v>19</v>
      </c>
      <c r="C306" s="454" t="s">
        <v>792</v>
      </c>
      <c r="D306" s="446" t="s">
        <v>233</v>
      </c>
      <c r="E306" s="446" t="s">
        <v>278</v>
      </c>
      <c r="F306" s="446">
        <v>3456536</v>
      </c>
      <c r="G306" s="446">
        <v>127281</v>
      </c>
      <c r="H306" s="446">
        <v>19341</v>
      </c>
      <c r="I306" s="447">
        <v>30000</v>
      </c>
      <c r="J306" s="453" t="s">
        <v>30</v>
      </c>
      <c r="K306" s="482" t="str">
        <f t="shared" si="4"/>
        <v>INDEPENDENT</v>
      </c>
    </row>
    <row r="307" spans="2:11" x14ac:dyDescent="0.25">
      <c r="B307" s="446">
        <v>20</v>
      </c>
      <c r="C307" s="454" t="s">
        <v>792</v>
      </c>
      <c r="D307" s="446" t="s">
        <v>329</v>
      </c>
      <c r="E307" s="446" t="s">
        <v>828</v>
      </c>
      <c r="F307" s="446">
        <v>3456632</v>
      </c>
      <c r="G307" s="446">
        <v>127138</v>
      </c>
      <c r="H307" s="446">
        <v>19343</v>
      </c>
      <c r="I307" s="447">
        <v>33000</v>
      </c>
      <c r="J307" s="453" t="s">
        <v>30</v>
      </c>
      <c r="K307" s="482" t="str">
        <f t="shared" si="4"/>
        <v>INDEPENDENT</v>
      </c>
    </row>
    <row r="308" spans="2:11" x14ac:dyDescent="0.25">
      <c r="B308" s="446">
        <v>21</v>
      </c>
      <c r="C308" s="454" t="s">
        <v>792</v>
      </c>
      <c r="D308" s="446" t="s">
        <v>219</v>
      </c>
      <c r="E308" s="446" t="s">
        <v>829</v>
      </c>
      <c r="F308" s="446">
        <v>3456637</v>
      </c>
      <c r="G308" s="446">
        <v>127267</v>
      </c>
      <c r="H308" s="446">
        <v>19344</v>
      </c>
      <c r="I308" s="447">
        <v>33000</v>
      </c>
      <c r="J308" s="453" t="s">
        <v>30</v>
      </c>
      <c r="K308" s="482" t="str">
        <f t="shared" si="4"/>
        <v>INDEPENDENT</v>
      </c>
    </row>
    <row r="309" spans="2:11" x14ac:dyDescent="0.25">
      <c r="B309" s="446">
        <v>22</v>
      </c>
      <c r="C309" s="454" t="s">
        <v>792</v>
      </c>
      <c r="D309" s="446" t="s">
        <v>668</v>
      </c>
      <c r="E309" s="446" t="s">
        <v>830</v>
      </c>
      <c r="F309" s="446">
        <v>3456579</v>
      </c>
      <c r="G309" s="446">
        <v>127305</v>
      </c>
      <c r="H309" s="446">
        <v>19346</v>
      </c>
      <c r="I309" s="447">
        <v>45000</v>
      </c>
      <c r="J309" s="453" t="s">
        <v>25</v>
      </c>
      <c r="K309" s="482" t="str">
        <f t="shared" si="4"/>
        <v>INDEPENDENT</v>
      </c>
    </row>
    <row r="310" spans="2:11" x14ac:dyDescent="0.25">
      <c r="B310" s="446">
        <v>23</v>
      </c>
      <c r="C310" s="454" t="s">
        <v>792</v>
      </c>
      <c r="D310" s="446" t="s">
        <v>18</v>
      </c>
      <c r="E310" s="446" t="s">
        <v>831</v>
      </c>
      <c r="F310" s="446">
        <v>3455013</v>
      </c>
      <c r="G310" s="446">
        <v>127270</v>
      </c>
      <c r="H310" s="446">
        <v>19349</v>
      </c>
      <c r="I310" s="447">
        <v>33000</v>
      </c>
      <c r="J310" s="453" t="s">
        <v>15</v>
      </c>
      <c r="K310" s="482" t="str">
        <f t="shared" si="4"/>
        <v>INDEPENDENT</v>
      </c>
    </row>
    <row r="311" spans="2:11" x14ac:dyDescent="0.25">
      <c r="B311" s="446">
        <v>24</v>
      </c>
      <c r="C311" s="454" t="s">
        <v>792</v>
      </c>
      <c r="D311" s="446" t="s">
        <v>668</v>
      </c>
      <c r="E311" s="446" t="s">
        <v>832</v>
      </c>
      <c r="F311" s="446">
        <v>3456582</v>
      </c>
      <c r="G311" s="446">
        <v>127306</v>
      </c>
      <c r="H311" s="446">
        <v>19350</v>
      </c>
      <c r="I311" s="447">
        <v>45000</v>
      </c>
      <c r="J311" s="453" t="s">
        <v>25</v>
      </c>
      <c r="K311" s="482" t="str">
        <f t="shared" si="4"/>
        <v>INDEPENDENT</v>
      </c>
    </row>
    <row r="312" spans="2:11" x14ac:dyDescent="0.25">
      <c r="B312" s="446">
        <v>25</v>
      </c>
      <c r="C312" s="454" t="s">
        <v>792</v>
      </c>
      <c r="D312" s="446" t="s">
        <v>668</v>
      </c>
      <c r="E312" s="446" t="s">
        <v>833</v>
      </c>
      <c r="F312" s="446">
        <v>3456580</v>
      </c>
      <c r="G312" s="446">
        <v>127307</v>
      </c>
      <c r="H312" s="446">
        <v>19351</v>
      </c>
      <c r="I312" s="447">
        <v>45000</v>
      </c>
      <c r="J312" s="453" t="s">
        <v>25</v>
      </c>
      <c r="K312" s="482" t="str">
        <f t="shared" si="4"/>
        <v>INDEPENDENT</v>
      </c>
    </row>
    <row r="313" spans="2:11" x14ac:dyDescent="0.25">
      <c r="B313" s="446">
        <v>26</v>
      </c>
      <c r="C313" s="454" t="s">
        <v>792</v>
      </c>
      <c r="D313" s="446" t="s">
        <v>668</v>
      </c>
      <c r="E313" s="446" t="s">
        <v>834</v>
      </c>
      <c r="F313" s="446">
        <v>3456578</v>
      </c>
      <c r="G313" s="446">
        <v>127309</v>
      </c>
      <c r="H313" s="446">
        <v>19352</v>
      </c>
      <c r="I313" s="447">
        <v>45000</v>
      </c>
      <c r="J313" s="453" t="s">
        <v>25</v>
      </c>
      <c r="K313" s="482" t="str">
        <f t="shared" si="4"/>
        <v>INDEPENDENT</v>
      </c>
    </row>
    <row r="314" spans="2:11" x14ac:dyDescent="0.25">
      <c r="B314" s="446">
        <v>27</v>
      </c>
      <c r="C314" s="454" t="s">
        <v>792</v>
      </c>
      <c r="D314" s="446" t="s">
        <v>795</v>
      </c>
      <c r="E314" s="446" t="s">
        <v>542</v>
      </c>
      <c r="F314" s="446">
        <v>3456607</v>
      </c>
      <c r="G314" s="446">
        <v>127269</v>
      </c>
      <c r="H314" s="446">
        <v>19353</v>
      </c>
      <c r="I314" s="447">
        <v>33000</v>
      </c>
      <c r="J314" s="453" t="s">
        <v>15</v>
      </c>
      <c r="K314" s="482" t="str">
        <f t="shared" si="4"/>
        <v>INDEPENDENT</v>
      </c>
    </row>
    <row r="315" spans="2:11" x14ac:dyDescent="0.25">
      <c r="B315" s="446">
        <v>28</v>
      </c>
      <c r="C315" s="454" t="s">
        <v>792</v>
      </c>
      <c r="D315" s="446" t="s">
        <v>836</v>
      </c>
      <c r="E315" s="446" t="s">
        <v>837</v>
      </c>
      <c r="F315" s="446">
        <v>3456595</v>
      </c>
      <c r="G315" s="446">
        <v>127164</v>
      </c>
      <c r="H315" s="446">
        <v>19355</v>
      </c>
      <c r="I315" s="447">
        <v>40000</v>
      </c>
      <c r="J315" s="453" t="s">
        <v>1622</v>
      </c>
      <c r="K315" s="482" t="str">
        <f t="shared" si="4"/>
        <v>INDEPENDENT</v>
      </c>
    </row>
    <row r="316" spans="2:11" x14ac:dyDescent="0.25">
      <c r="B316" s="446">
        <v>29</v>
      </c>
      <c r="C316" s="454" t="s">
        <v>792</v>
      </c>
      <c r="D316" s="446" t="s">
        <v>840</v>
      </c>
      <c r="E316" s="446" t="s">
        <v>841</v>
      </c>
      <c r="F316" s="446">
        <v>3456613</v>
      </c>
      <c r="G316" s="446">
        <v>127316</v>
      </c>
      <c r="H316" s="446">
        <v>19357</v>
      </c>
      <c r="I316" s="447">
        <v>30000</v>
      </c>
      <c r="J316" s="453" t="s">
        <v>30</v>
      </c>
      <c r="K316" s="482" t="str">
        <f t="shared" si="4"/>
        <v>INDEPENDENT</v>
      </c>
    </row>
    <row r="317" spans="2:11" x14ac:dyDescent="0.25">
      <c r="B317" s="446">
        <v>30</v>
      </c>
      <c r="C317" s="454" t="s">
        <v>792</v>
      </c>
      <c r="D317" s="446" t="s">
        <v>365</v>
      </c>
      <c r="E317" s="446" t="s">
        <v>373</v>
      </c>
      <c r="F317" s="446">
        <v>3454996</v>
      </c>
      <c r="G317" s="446">
        <v>127429</v>
      </c>
      <c r="H317" s="446">
        <v>19358</v>
      </c>
      <c r="I317" s="447">
        <v>45000</v>
      </c>
      <c r="J317" s="453" t="s">
        <v>1618</v>
      </c>
      <c r="K317" s="482" t="str">
        <f t="shared" si="4"/>
        <v>INDEPENDENT</v>
      </c>
    </row>
    <row r="318" spans="2:11" x14ac:dyDescent="0.25">
      <c r="B318" s="446">
        <v>31</v>
      </c>
      <c r="C318" s="454" t="s">
        <v>792</v>
      </c>
      <c r="D318" s="446" t="s">
        <v>219</v>
      </c>
      <c r="E318" s="446" t="s">
        <v>845</v>
      </c>
      <c r="F318" s="446">
        <v>3456636</v>
      </c>
      <c r="G318" s="446">
        <v>127371</v>
      </c>
      <c r="H318" s="446">
        <v>19359</v>
      </c>
      <c r="I318" s="447">
        <v>33000</v>
      </c>
      <c r="J318" s="453" t="s">
        <v>1034</v>
      </c>
      <c r="K318" s="482" t="str">
        <f t="shared" si="4"/>
        <v>INDEPENDENT</v>
      </c>
    </row>
    <row r="319" spans="2:11" x14ac:dyDescent="0.25">
      <c r="B319" s="446">
        <v>32</v>
      </c>
      <c r="C319" s="454" t="s">
        <v>792</v>
      </c>
      <c r="D319" s="446" t="s">
        <v>219</v>
      </c>
      <c r="E319" s="446" t="s">
        <v>848</v>
      </c>
      <c r="F319" s="446">
        <v>3456633</v>
      </c>
      <c r="G319" s="446">
        <v>127372</v>
      </c>
      <c r="H319" s="446">
        <v>3456633</v>
      </c>
      <c r="I319" s="447">
        <v>33000</v>
      </c>
      <c r="J319" s="453" t="s">
        <v>30</v>
      </c>
      <c r="K319" s="482" t="str">
        <f t="shared" si="4"/>
        <v>INDEPENDENT</v>
      </c>
    </row>
    <row r="320" spans="2:11" x14ac:dyDescent="0.25">
      <c r="B320" s="446">
        <v>33</v>
      </c>
      <c r="C320" s="454" t="s">
        <v>792</v>
      </c>
      <c r="D320" s="446" t="s">
        <v>610</v>
      </c>
      <c r="E320" s="446" t="s">
        <v>642</v>
      </c>
      <c r="F320" s="446">
        <v>3455028</v>
      </c>
      <c r="G320" s="446">
        <v>127161</v>
      </c>
      <c r="H320" s="446">
        <v>19366</v>
      </c>
      <c r="I320" s="447">
        <v>40000</v>
      </c>
      <c r="J320" s="453" t="s">
        <v>1036</v>
      </c>
      <c r="K320" s="482" t="str">
        <f t="shared" si="4"/>
        <v>INDEPENDENT</v>
      </c>
    </row>
    <row r="321" spans="2:11" x14ac:dyDescent="0.25">
      <c r="B321" s="446">
        <v>34</v>
      </c>
      <c r="C321" s="454" t="s">
        <v>792</v>
      </c>
      <c r="D321" s="446" t="s">
        <v>310</v>
      </c>
      <c r="E321" s="446" t="s">
        <v>851</v>
      </c>
      <c r="F321" s="446">
        <v>456525</v>
      </c>
      <c r="G321" s="446">
        <v>127139</v>
      </c>
      <c r="H321" s="446">
        <v>19318</v>
      </c>
      <c r="I321" s="448">
        <v>33000</v>
      </c>
      <c r="J321" s="453" t="s">
        <v>30</v>
      </c>
      <c r="K321" s="482" t="str">
        <f t="shared" si="4"/>
        <v>INDEPENDENT</v>
      </c>
    </row>
    <row r="322" spans="2:11" x14ac:dyDescent="0.25">
      <c r="B322" s="446">
        <v>35</v>
      </c>
      <c r="C322" s="454" t="s">
        <v>792</v>
      </c>
      <c r="D322" s="446" t="s">
        <v>310</v>
      </c>
      <c r="E322" s="446" t="s">
        <v>613</v>
      </c>
      <c r="F322" s="446">
        <v>3456523</v>
      </c>
      <c r="G322" s="446">
        <v>127143</v>
      </c>
      <c r="H322" s="446">
        <v>19319</v>
      </c>
      <c r="I322" s="448">
        <v>33000</v>
      </c>
      <c r="J322" s="453" t="s">
        <v>30</v>
      </c>
      <c r="K322" s="482" t="str">
        <f t="shared" si="4"/>
        <v>INDEPENDENT</v>
      </c>
    </row>
    <row r="323" spans="2:11" x14ac:dyDescent="0.25">
      <c r="B323" s="446">
        <v>36</v>
      </c>
      <c r="C323" s="454" t="s">
        <v>792</v>
      </c>
      <c r="D323" s="446" t="s">
        <v>719</v>
      </c>
      <c r="E323" s="446" t="s">
        <v>852</v>
      </c>
      <c r="F323" s="446">
        <v>3456482</v>
      </c>
      <c r="G323" s="446">
        <v>127157</v>
      </c>
      <c r="H323" s="446">
        <v>19320</v>
      </c>
      <c r="I323" s="448">
        <v>40000</v>
      </c>
      <c r="J323" s="453" t="s">
        <v>731</v>
      </c>
      <c r="K323" s="482" t="str">
        <f t="shared" si="4"/>
        <v>INDEPENDENT</v>
      </c>
    </row>
    <row r="324" spans="2:11" x14ac:dyDescent="0.25">
      <c r="B324" s="446">
        <v>37</v>
      </c>
      <c r="C324" s="454" t="s">
        <v>792</v>
      </c>
      <c r="D324" s="446" t="s">
        <v>719</v>
      </c>
      <c r="E324" s="446" t="s">
        <v>854</v>
      </c>
      <c r="F324" s="446">
        <v>422473</v>
      </c>
      <c r="G324" s="446">
        <v>127159</v>
      </c>
      <c r="H324" s="446">
        <v>19321</v>
      </c>
      <c r="I324" s="448">
        <v>40000</v>
      </c>
      <c r="J324" s="453" t="s">
        <v>731</v>
      </c>
      <c r="K324" s="482" t="str">
        <f t="shared" si="4"/>
        <v>INDEPENDENT</v>
      </c>
    </row>
    <row r="325" spans="2:11" x14ac:dyDescent="0.25">
      <c r="B325" s="446">
        <v>38</v>
      </c>
      <c r="C325" s="454" t="s">
        <v>792</v>
      </c>
      <c r="D325" s="446" t="s">
        <v>719</v>
      </c>
      <c r="E325" s="446" t="s">
        <v>856</v>
      </c>
      <c r="F325" s="446">
        <v>422476</v>
      </c>
      <c r="G325" s="446">
        <v>127163</v>
      </c>
      <c r="H325" s="446">
        <v>19331</v>
      </c>
      <c r="I325" s="448">
        <v>40000</v>
      </c>
      <c r="J325" s="453" t="s">
        <v>731</v>
      </c>
      <c r="K325" s="482" t="str">
        <f t="shared" si="4"/>
        <v>INDEPENDENT</v>
      </c>
    </row>
    <row r="326" spans="2:11" x14ac:dyDescent="0.25">
      <c r="B326" s="446">
        <v>39</v>
      </c>
      <c r="C326" s="454" t="s">
        <v>792</v>
      </c>
      <c r="D326" s="446" t="s">
        <v>408</v>
      </c>
      <c r="E326" s="446" t="s">
        <v>858</v>
      </c>
      <c r="F326" s="446">
        <v>422482</v>
      </c>
      <c r="G326" s="446">
        <v>127271</v>
      </c>
      <c r="H326" s="446">
        <v>19335</v>
      </c>
      <c r="I326" s="448">
        <v>45000</v>
      </c>
      <c r="J326" s="453" t="s">
        <v>731</v>
      </c>
      <c r="K326" s="482" t="str">
        <f t="shared" ref="K326:K389" si="5">IF(OR(D326="MOBIL",D326="CONOIL",D326="FORTE",D326="MRS",D326="OANDO",D326="TOTAL"),"MAJORS","INDEPENDENT")</f>
        <v>INDEPENDENT</v>
      </c>
    </row>
    <row r="327" spans="2:11" x14ac:dyDescent="0.25">
      <c r="B327" s="446">
        <v>40</v>
      </c>
      <c r="C327" s="454" t="s">
        <v>792</v>
      </c>
      <c r="D327" s="446" t="s">
        <v>822</v>
      </c>
      <c r="E327" s="446" t="s">
        <v>859</v>
      </c>
      <c r="F327" s="446">
        <v>3341431</v>
      </c>
      <c r="G327" s="446">
        <v>127171</v>
      </c>
      <c r="H327" s="446">
        <v>19342</v>
      </c>
      <c r="I327" s="448">
        <v>50000</v>
      </c>
      <c r="J327" s="453" t="s">
        <v>1621</v>
      </c>
      <c r="K327" s="482" t="str">
        <f t="shared" si="5"/>
        <v>INDEPENDENT</v>
      </c>
    </row>
    <row r="328" spans="2:11" x14ac:dyDescent="0.25">
      <c r="B328" s="446">
        <v>41</v>
      </c>
      <c r="C328" s="454" t="s">
        <v>792</v>
      </c>
      <c r="D328" s="446" t="s">
        <v>329</v>
      </c>
      <c r="E328" s="446" t="s">
        <v>337</v>
      </c>
      <c r="F328" s="446">
        <v>3456630</v>
      </c>
      <c r="G328" s="446">
        <v>127276</v>
      </c>
      <c r="H328" s="446">
        <v>19345</v>
      </c>
      <c r="I328" s="448">
        <v>33000</v>
      </c>
      <c r="J328" s="453" t="s">
        <v>30</v>
      </c>
      <c r="K328" s="482" t="str">
        <f t="shared" si="5"/>
        <v>INDEPENDENT</v>
      </c>
    </row>
    <row r="329" spans="2:11" x14ac:dyDescent="0.25">
      <c r="B329" s="446">
        <v>42</v>
      </c>
      <c r="C329" s="454" t="s">
        <v>792</v>
      </c>
      <c r="D329" s="446" t="s">
        <v>861</v>
      </c>
      <c r="E329" s="446" t="s">
        <v>606</v>
      </c>
      <c r="F329" s="446">
        <v>3455024</v>
      </c>
      <c r="G329" s="446">
        <v>127152</v>
      </c>
      <c r="H329" s="446">
        <v>19347</v>
      </c>
      <c r="I329" s="448">
        <v>33000</v>
      </c>
      <c r="J329" s="453" t="s">
        <v>30</v>
      </c>
      <c r="K329" s="482" t="str">
        <f t="shared" si="5"/>
        <v>INDEPENDENT</v>
      </c>
    </row>
    <row r="330" spans="2:11" x14ac:dyDescent="0.25">
      <c r="B330" s="446">
        <v>43</v>
      </c>
      <c r="C330" s="454" t="s">
        <v>792</v>
      </c>
      <c r="D330" s="446" t="s">
        <v>719</v>
      </c>
      <c r="E330" s="446" t="s">
        <v>863</v>
      </c>
      <c r="F330" s="446">
        <v>422475</v>
      </c>
      <c r="G330" s="446">
        <v>127156</v>
      </c>
      <c r="H330" s="446">
        <v>19348</v>
      </c>
      <c r="I330" s="448">
        <v>40000</v>
      </c>
      <c r="J330" s="453" t="s">
        <v>731</v>
      </c>
      <c r="K330" s="482" t="str">
        <f t="shared" si="5"/>
        <v>INDEPENDENT</v>
      </c>
    </row>
    <row r="331" spans="2:11" x14ac:dyDescent="0.25">
      <c r="B331" s="446">
        <v>44</v>
      </c>
      <c r="C331" s="454" t="s">
        <v>792</v>
      </c>
      <c r="D331" s="446" t="s">
        <v>733</v>
      </c>
      <c r="E331" s="446" t="s">
        <v>865</v>
      </c>
      <c r="F331" s="446">
        <v>3341435</v>
      </c>
      <c r="G331" s="446">
        <v>127172</v>
      </c>
      <c r="H331" s="446">
        <v>19354</v>
      </c>
      <c r="I331" s="448">
        <v>50000</v>
      </c>
      <c r="J331" s="453" t="s">
        <v>1621</v>
      </c>
      <c r="K331" s="482" t="str">
        <f t="shared" si="5"/>
        <v>INDEPENDENT</v>
      </c>
    </row>
    <row r="332" spans="2:11" x14ac:dyDescent="0.25">
      <c r="B332" s="446">
        <v>45</v>
      </c>
      <c r="C332" s="454" t="s">
        <v>792</v>
      </c>
      <c r="D332" s="446" t="s">
        <v>733</v>
      </c>
      <c r="E332" s="446" t="s">
        <v>867</v>
      </c>
      <c r="F332" s="446">
        <v>3341434</v>
      </c>
      <c r="G332" s="446">
        <v>127173</v>
      </c>
      <c r="H332" s="446">
        <v>19356</v>
      </c>
      <c r="I332" s="448">
        <v>50000</v>
      </c>
      <c r="J332" s="453" t="s">
        <v>1621</v>
      </c>
      <c r="K332" s="482" t="str">
        <f t="shared" si="5"/>
        <v>INDEPENDENT</v>
      </c>
    </row>
    <row r="333" spans="2:11" x14ac:dyDescent="0.25">
      <c r="B333" s="446">
        <v>46</v>
      </c>
      <c r="C333" s="454" t="s">
        <v>792</v>
      </c>
      <c r="D333" s="446" t="s">
        <v>822</v>
      </c>
      <c r="E333" s="446" t="s">
        <v>868</v>
      </c>
      <c r="F333" s="446">
        <v>3341430</v>
      </c>
      <c r="G333" s="446">
        <v>127169</v>
      </c>
      <c r="H333" s="446">
        <v>19360</v>
      </c>
      <c r="I333" s="448">
        <v>50000</v>
      </c>
      <c r="J333" s="453" t="s">
        <v>1621</v>
      </c>
      <c r="K333" s="482" t="str">
        <f t="shared" si="5"/>
        <v>INDEPENDENT</v>
      </c>
    </row>
    <row r="334" spans="2:11" x14ac:dyDescent="0.25">
      <c r="B334" s="446">
        <v>47</v>
      </c>
      <c r="C334" s="454" t="s">
        <v>792</v>
      </c>
      <c r="D334" s="446" t="s">
        <v>822</v>
      </c>
      <c r="E334" s="446" t="s">
        <v>869</v>
      </c>
      <c r="F334" s="446">
        <v>3341429</v>
      </c>
      <c r="G334" s="446">
        <v>127166</v>
      </c>
      <c r="H334" s="446">
        <v>19361</v>
      </c>
      <c r="I334" s="448">
        <v>50000</v>
      </c>
      <c r="J334" s="453" t="s">
        <v>1621</v>
      </c>
      <c r="K334" s="482" t="str">
        <f t="shared" si="5"/>
        <v>INDEPENDENT</v>
      </c>
    </row>
    <row r="335" spans="2:11" x14ac:dyDescent="0.25">
      <c r="B335" s="446">
        <v>48</v>
      </c>
      <c r="C335" s="454" t="s">
        <v>792</v>
      </c>
      <c r="D335" s="446" t="s">
        <v>733</v>
      </c>
      <c r="E335" s="446" t="s">
        <v>870</v>
      </c>
      <c r="F335" s="446">
        <v>3341436</v>
      </c>
      <c r="G335" s="446">
        <v>127170</v>
      </c>
      <c r="H335" s="446">
        <v>19362</v>
      </c>
      <c r="I335" s="448">
        <v>50000</v>
      </c>
      <c r="J335" s="453" t="s">
        <v>1621</v>
      </c>
      <c r="K335" s="482" t="str">
        <f t="shared" si="5"/>
        <v>INDEPENDENT</v>
      </c>
    </row>
    <row r="336" spans="2:11" x14ac:dyDescent="0.25">
      <c r="B336" s="446">
        <v>49</v>
      </c>
      <c r="C336" s="454" t="s">
        <v>792</v>
      </c>
      <c r="D336" s="446" t="s">
        <v>719</v>
      </c>
      <c r="E336" s="446" t="s">
        <v>871</v>
      </c>
      <c r="F336" s="446">
        <v>422474</v>
      </c>
      <c r="G336" s="446">
        <v>127275</v>
      </c>
      <c r="H336" s="446">
        <v>19364</v>
      </c>
      <c r="I336" s="448">
        <v>40000</v>
      </c>
      <c r="J336" s="453" t="s">
        <v>731</v>
      </c>
      <c r="K336" s="482" t="str">
        <f t="shared" si="5"/>
        <v>INDEPENDENT</v>
      </c>
    </row>
    <row r="337" spans="2:11" x14ac:dyDescent="0.25">
      <c r="B337" s="446">
        <v>50</v>
      </c>
      <c r="C337" s="454" t="s">
        <v>792</v>
      </c>
      <c r="D337" s="446" t="s">
        <v>733</v>
      </c>
      <c r="E337" s="446" t="s">
        <v>872</v>
      </c>
      <c r="F337" s="446">
        <v>3341433</v>
      </c>
      <c r="G337" s="446">
        <v>127167</v>
      </c>
      <c r="H337" s="446">
        <v>19365</v>
      </c>
      <c r="I337" s="448">
        <v>50000</v>
      </c>
      <c r="J337" s="453" t="s">
        <v>1621</v>
      </c>
      <c r="K337" s="482" t="str">
        <f t="shared" si="5"/>
        <v>INDEPENDENT</v>
      </c>
    </row>
    <row r="338" spans="2:11" x14ac:dyDescent="0.25">
      <c r="B338" s="446">
        <v>51</v>
      </c>
      <c r="C338" s="454" t="s">
        <v>792</v>
      </c>
      <c r="D338" s="446" t="s">
        <v>873</v>
      </c>
      <c r="E338" s="446" t="s">
        <v>766</v>
      </c>
      <c r="F338" s="446">
        <v>3456540</v>
      </c>
      <c r="G338" s="446">
        <v>127442</v>
      </c>
      <c r="H338" s="97">
        <v>19367</v>
      </c>
      <c r="I338" s="447">
        <v>30000</v>
      </c>
      <c r="J338" s="453" t="s">
        <v>30</v>
      </c>
      <c r="K338" s="482" t="str">
        <f t="shared" si="5"/>
        <v>INDEPENDENT</v>
      </c>
    </row>
    <row r="339" spans="2:11" x14ac:dyDescent="0.25">
      <c r="B339" s="446">
        <v>1</v>
      </c>
      <c r="C339" s="454" t="s">
        <v>876</v>
      </c>
      <c r="D339" s="446" t="s">
        <v>310</v>
      </c>
      <c r="E339" s="446" t="s">
        <v>877</v>
      </c>
      <c r="F339" s="446">
        <v>3456527</v>
      </c>
      <c r="G339" s="446">
        <v>127312</v>
      </c>
      <c r="H339" s="446">
        <v>19368</v>
      </c>
      <c r="I339" s="447">
        <v>33000</v>
      </c>
      <c r="J339" s="453" t="s">
        <v>30</v>
      </c>
      <c r="K339" s="482" t="str">
        <f t="shared" si="5"/>
        <v>INDEPENDENT</v>
      </c>
    </row>
    <row r="340" spans="2:11" x14ac:dyDescent="0.25">
      <c r="B340" s="446">
        <v>2</v>
      </c>
      <c r="C340" s="454" t="s">
        <v>876</v>
      </c>
      <c r="D340" s="446" t="s">
        <v>329</v>
      </c>
      <c r="E340" s="446" t="s">
        <v>486</v>
      </c>
      <c r="F340" s="446">
        <v>3456628</v>
      </c>
      <c r="G340" s="446">
        <v>127378</v>
      </c>
      <c r="H340" s="446">
        <v>19369</v>
      </c>
      <c r="I340" s="447">
        <v>33000</v>
      </c>
      <c r="J340" s="453" t="s">
        <v>30</v>
      </c>
      <c r="K340" s="482" t="str">
        <f t="shared" si="5"/>
        <v>INDEPENDENT</v>
      </c>
    </row>
    <row r="341" spans="2:11" x14ac:dyDescent="0.25">
      <c r="B341" s="446">
        <v>3</v>
      </c>
      <c r="C341" s="454" t="s">
        <v>876</v>
      </c>
      <c r="D341" s="446" t="s">
        <v>344</v>
      </c>
      <c r="E341" s="446" t="s">
        <v>512</v>
      </c>
      <c r="F341" s="446">
        <v>3456521</v>
      </c>
      <c r="G341" s="446">
        <v>127373</v>
      </c>
      <c r="H341" s="446">
        <v>19370</v>
      </c>
      <c r="I341" s="447">
        <v>33000</v>
      </c>
      <c r="J341" s="453" t="s">
        <v>30</v>
      </c>
      <c r="K341" s="482" t="str">
        <f t="shared" si="5"/>
        <v>INDEPENDENT</v>
      </c>
    </row>
    <row r="342" spans="2:11" x14ac:dyDescent="0.25">
      <c r="B342" s="446">
        <v>4</v>
      </c>
      <c r="C342" s="454" t="s">
        <v>876</v>
      </c>
      <c r="D342" s="446" t="s">
        <v>821</v>
      </c>
      <c r="E342" s="446" t="s">
        <v>880</v>
      </c>
      <c r="F342" s="446">
        <v>126001</v>
      </c>
      <c r="G342" s="446">
        <v>127375</v>
      </c>
      <c r="H342" s="446">
        <v>19372</v>
      </c>
      <c r="I342" s="447">
        <v>33000</v>
      </c>
      <c r="J342" s="453" t="s">
        <v>30</v>
      </c>
      <c r="K342" s="482" t="str">
        <f t="shared" si="5"/>
        <v>MAJORS</v>
      </c>
    </row>
    <row r="343" spans="2:11" x14ac:dyDescent="0.25">
      <c r="B343" s="446">
        <v>5</v>
      </c>
      <c r="C343" s="454" t="s">
        <v>876</v>
      </c>
      <c r="D343" s="446" t="s">
        <v>821</v>
      </c>
      <c r="E343" s="446" t="s">
        <v>881</v>
      </c>
      <c r="F343" s="446">
        <v>126002</v>
      </c>
      <c r="G343" s="446">
        <v>127369</v>
      </c>
      <c r="H343" s="446">
        <v>19371</v>
      </c>
      <c r="I343" s="447">
        <v>33000</v>
      </c>
      <c r="J343" s="453" t="s">
        <v>30</v>
      </c>
      <c r="K343" s="482" t="str">
        <f t="shared" si="5"/>
        <v>MAJORS</v>
      </c>
    </row>
    <row r="344" spans="2:11" x14ac:dyDescent="0.25">
      <c r="B344" s="446">
        <v>6</v>
      </c>
      <c r="C344" s="454" t="s">
        <v>876</v>
      </c>
      <c r="D344" s="446" t="s">
        <v>821</v>
      </c>
      <c r="E344" s="446" t="s">
        <v>882</v>
      </c>
      <c r="F344" s="446">
        <v>125999</v>
      </c>
      <c r="G344" s="446">
        <v>127314</v>
      </c>
      <c r="H344" s="446">
        <v>19373</v>
      </c>
      <c r="I344" s="447">
        <v>33000</v>
      </c>
      <c r="J344" s="453" t="s">
        <v>30</v>
      </c>
      <c r="K344" s="482" t="str">
        <f t="shared" si="5"/>
        <v>MAJORS</v>
      </c>
    </row>
    <row r="345" spans="2:11" x14ac:dyDescent="0.25">
      <c r="B345" s="446">
        <v>7</v>
      </c>
      <c r="C345" s="454" t="s">
        <v>876</v>
      </c>
      <c r="D345" s="446" t="s">
        <v>883</v>
      </c>
      <c r="E345" s="446" t="s">
        <v>884</v>
      </c>
      <c r="F345" s="446">
        <v>3456604</v>
      </c>
      <c r="G345" s="446">
        <v>127279</v>
      </c>
      <c r="H345" s="446">
        <v>19374</v>
      </c>
      <c r="I345" s="447">
        <v>30000</v>
      </c>
      <c r="J345" s="453" t="s">
        <v>30</v>
      </c>
      <c r="K345" s="482" t="str">
        <f t="shared" si="5"/>
        <v>INDEPENDENT</v>
      </c>
    </row>
    <row r="346" spans="2:11" x14ac:dyDescent="0.25">
      <c r="B346" s="446">
        <v>8</v>
      </c>
      <c r="C346" s="454" t="s">
        <v>876</v>
      </c>
      <c r="D346" s="446" t="s">
        <v>821</v>
      </c>
      <c r="E346" s="446" t="s">
        <v>886</v>
      </c>
      <c r="F346" s="446">
        <v>126000</v>
      </c>
      <c r="G346" s="446">
        <v>127366</v>
      </c>
      <c r="H346" s="446">
        <v>19375</v>
      </c>
      <c r="I346" s="447">
        <v>33000</v>
      </c>
      <c r="J346" s="453" t="s">
        <v>30</v>
      </c>
      <c r="K346" s="482" t="str">
        <f t="shared" si="5"/>
        <v>MAJORS</v>
      </c>
    </row>
    <row r="347" spans="2:11" x14ac:dyDescent="0.25">
      <c r="B347" s="446">
        <v>9</v>
      </c>
      <c r="C347" s="454" t="s">
        <v>876</v>
      </c>
      <c r="D347" s="446" t="s">
        <v>219</v>
      </c>
      <c r="E347" s="446" t="s">
        <v>259</v>
      </c>
      <c r="F347" s="446">
        <v>3456634</v>
      </c>
      <c r="G347" s="446">
        <v>127377</v>
      </c>
      <c r="H347" s="446">
        <v>19377</v>
      </c>
      <c r="I347" s="447">
        <v>33000</v>
      </c>
      <c r="J347" s="453" t="s">
        <v>30</v>
      </c>
      <c r="K347" s="482" t="str">
        <f t="shared" si="5"/>
        <v>INDEPENDENT</v>
      </c>
    </row>
    <row r="348" spans="2:11" x14ac:dyDescent="0.25">
      <c r="B348" s="446">
        <v>10</v>
      </c>
      <c r="C348" s="454" t="s">
        <v>876</v>
      </c>
      <c r="D348" s="446" t="s">
        <v>887</v>
      </c>
      <c r="E348" s="446" t="s">
        <v>235</v>
      </c>
      <c r="F348" s="446">
        <v>3456544</v>
      </c>
      <c r="G348" s="446">
        <v>127384</v>
      </c>
      <c r="H348" s="446">
        <v>19378</v>
      </c>
      <c r="I348" s="447">
        <v>30000</v>
      </c>
      <c r="J348" s="453" t="s">
        <v>30</v>
      </c>
      <c r="K348" s="482" t="str">
        <f t="shared" si="5"/>
        <v>INDEPENDENT</v>
      </c>
    </row>
    <row r="349" spans="2:11" x14ac:dyDescent="0.25">
      <c r="B349" s="446">
        <v>11</v>
      </c>
      <c r="C349" s="454" t="s">
        <v>876</v>
      </c>
      <c r="D349" s="446" t="s">
        <v>582</v>
      </c>
      <c r="E349" s="446" t="s">
        <v>606</v>
      </c>
      <c r="F349" s="446">
        <v>3455022</v>
      </c>
      <c r="G349" s="446">
        <v>127376</v>
      </c>
      <c r="H349" s="446">
        <v>19379</v>
      </c>
      <c r="I349" s="447">
        <v>33000</v>
      </c>
      <c r="J349" s="453" t="s">
        <v>15</v>
      </c>
      <c r="K349" s="482" t="str">
        <f t="shared" si="5"/>
        <v>INDEPENDENT</v>
      </c>
    </row>
    <row r="350" spans="2:11" x14ac:dyDescent="0.25">
      <c r="B350" s="446">
        <v>12</v>
      </c>
      <c r="C350" s="454" t="s">
        <v>876</v>
      </c>
      <c r="D350" s="446" t="s">
        <v>889</v>
      </c>
      <c r="E350" s="446" t="s">
        <v>533</v>
      </c>
      <c r="F350" s="446"/>
      <c r="G350" s="446">
        <v>27158</v>
      </c>
      <c r="H350" s="446">
        <v>19380</v>
      </c>
      <c r="I350" s="447">
        <v>40000</v>
      </c>
      <c r="J350" s="453" t="s">
        <v>1039</v>
      </c>
      <c r="K350" s="482" t="str">
        <f t="shared" si="5"/>
        <v>INDEPENDENT</v>
      </c>
    </row>
    <row r="351" spans="2:11" x14ac:dyDescent="0.25">
      <c r="B351" s="446">
        <v>13</v>
      </c>
      <c r="C351" s="454" t="s">
        <v>876</v>
      </c>
      <c r="D351" s="446" t="s">
        <v>890</v>
      </c>
      <c r="E351" s="446" t="s">
        <v>891</v>
      </c>
      <c r="F351" s="446">
        <v>3456587</v>
      </c>
      <c r="G351" s="446">
        <v>127374</v>
      </c>
      <c r="H351" s="446">
        <v>19381</v>
      </c>
      <c r="I351" s="447">
        <v>33000</v>
      </c>
      <c r="J351" s="453" t="s">
        <v>30</v>
      </c>
      <c r="K351" s="482" t="str">
        <f t="shared" si="5"/>
        <v>INDEPENDENT</v>
      </c>
    </row>
    <row r="352" spans="2:11" x14ac:dyDescent="0.25">
      <c r="B352" s="446">
        <v>14</v>
      </c>
      <c r="C352" s="454" t="s">
        <v>876</v>
      </c>
      <c r="D352" s="446" t="s">
        <v>795</v>
      </c>
      <c r="E352" s="446" t="s">
        <v>695</v>
      </c>
      <c r="F352" s="446">
        <v>3456606</v>
      </c>
      <c r="G352" s="446">
        <v>127379</v>
      </c>
      <c r="H352" s="446">
        <v>19382</v>
      </c>
      <c r="I352" s="447">
        <v>33000</v>
      </c>
      <c r="J352" s="453" t="s">
        <v>15</v>
      </c>
      <c r="K352" s="482" t="str">
        <f t="shared" si="5"/>
        <v>INDEPENDENT</v>
      </c>
    </row>
    <row r="353" spans="2:11" x14ac:dyDescent="0.25">
      <c r="B353" s="446">
        <v>15</v>
      </c>
      <c r="C353" s="454" t="s">
        <v>876</v>
      </c>
      <c r="D353" s="446" t="s">
        <v>795</v>
      </c>
      <c r="E353" s="446" t="s">
        <v>829</v>
      </c>
      <c r="F353" s="446">
        <v>3456608</v>
      </c>
      <c r="G353" s="446">
        <v>127520</v>
      </c>
      <c r="H353" s="446">
        <v>19383</v>
      </c>
      <c r="I353" s="447">
        <v>33000</v>
      </c>
      <c r="J353" s="453" t="s">
        <v>15</v>
      </c>
      <c r="K353" s="482" t="str">
        <f t="shared" si="5"/>
        <v>INDEPENDENT</v>
      </c>
    </row>
    <row r="354" spans="2:11" x14ac:dyDescent="0.25">
      <c r="B354" s="446">
        <v>16</v>
      </c>
      <c r="C354" s="454" t="s">
        <v>876</v>
      </c>
      <c r="D354" s="446" t="s">
        <v>889</v>
      </c>
      <c r="E354" s="446" t="s">
        <v>530</v>
      </c>
      <c r="F354" s="446">
        <v>423744</v>
      </c>
      <c r="G354" s="446">
        <v>127370</v>
      </c>
      <c r="H354" s="446">
        <v>19384</v>
      </c>
      <c r="I354" s="447">
        <v>33000</v>
      </c>
      <c r="J354" s="453" t="s">
        <v>1039</v>
      </c>
      <c r="K354" s="482" t="str">
        <f t="shared" si="5"/>
        <v>INDEPENDENT</v>
      </c>
    </row>
    <row r="355" spans="2:11" x14ac:dyDescent="0.25">
      <c r="B355" s="446">
        <v>17</v>
      </c>
      <c r="C355" s="454" t="s">
        <v>876</v>
      </c>
      <c r="D355" s="446" t="s">
        <v>889</v>
      </c>
      <c r="E355" s="446" t="s">
        <v>537</v>
      </c>
      <c r="F355" s="446">
        <v>423737</v>
      </c>
      <c r="G355" s="446">
        <v>127525</v>
      </c>
      <c r="H355" s="446">
        <v>19385</v>
      </c>
      <c r="I355" s="447">
        <v>33000</v>
      </c>
      <c r="J355" s="453" t="s">
        <v>1039</v>
      </c>
      <c r="K355" s="482" t="str">
        <f t="shared" si="5"/>
        <v>INDEPENDENT</v>
      </c>
    </row>
    <row r="356" spans="2:11" x14ac:dyDescent="0.25">
      <c r="B356" s="446">
        <v>18</v>
      </c>
      <c r="C356" s="454" t="s">
        <v>876</v>
      </c>
      <c r="D356" s="446" t="s">
        <v>889</v>
      </c>
      <c r="E356" s="446" t="s">
        <v>892</v>
      </c>
      <c r="F356" s="446">
        <v>423736</v>
      </c>
      <c r="G356" s="446">
        <v>127526</v>
      </c>
      <c r="H356" s="446">
        <v>19387</v>
      </c>
      <c r="I356" s="447">
        <v>33000</v>
      </c>
      <c r="J356" s="453" t="s">
        <v>1039</v>
      </c>
      <c r="K356" s="482" t="str">
        <f t="shared" si="5"/>
        <v>INDEPENDENT</v>
      </c>
    </row>
    <row r="357" spans="2:11" x14ac:dyDescent="0.25">
      <c r="B357" s="446">
        <v>19</v>
      </c>
      <c r="C357" s="454" t="s">
        <v>876</v>
      </c>
      <c r="D357" s="446" t="s">
        <v>893</v>
      </c>
      <c r="E357" s="446" t="s">
        <v>296</v>
      </c>
      <c r="F357" s="446">
        <v>3456653</v>
      </c>
      <c r="G357" s="446">
        <v>127517</v>
      </c>
      <c r="H357" s="446">
        <v>19388</v>
      </c>
      <c r="I357" s="447">
        <v>33000</v>
      </c>
      <c r="J357" s="453" t="s">
        <v>30</v>
      </c>
      <c r="K357" s="482" t="str">
        <f t="shared" si="5"/>
        <v>INDEPENDENT</v>
      </c>
    </row>
    <row r="358" spans="2:11" x14ac:dyDescent="0.25">
      <c r="B358" s="446">
        <v>20</v>
      </c>
      <c r="C358" s="454" t="s">
        <v>876</v>
      </c>
      <c r="D358" s="446" t="s">
        <v>504</v>
      </c>
      <c r="E358" s="446" t="s">
        <v>318</v>
      </c>
      <c r="F358" s="446">
        <v>3456694</v>
      </c>
      <c r="G358" s="446">
        <v>127521</v>
      </c>
      <c r="H358" s="446">
        <v>19389</v>
      </c>
      <c r="I358" s="447">
        <v>33000</v>
      </c>
      <c r="J358" s="453" t="s">
        <v>30</v>
      </c>
      <c r="K358" s="482" t="str">
        <f t="shared" si="5"/>
        <v>INDEPENDENT</v>
      </c>
    </row>
    <row r="359" spans="2:11" x14ac:dyDescent="0.25">
      <c r="B359" s="446">
        <v>21</v>
      </c>
      <c r="C359" s="454" t="s">
        <v>876</v>
      </c>
      <c r="D359" s="446" t="s">
        <v>894</v>
      </c>
      <c r="E359" s="446" t="s">
        <v>309</v>
      </c>
      <c r="F359" s="446">
        <v>127367</v>
      </c>
      <c r="G359" s="446">
        <v>127367</v>
      </c>
      <c r="H359" s="446">
        <v>19390</v>
      </c>
      <c r="I359" s="447">
        <v>33000</v>
      </c>
      <c r="J359" s="453" t="s">
        <v>1039</v>
      </c>
      <c r="K359" s="482" t="str">
        <f t="shared" si="5"/>
        <v>INDEPENDENT</v>
      </c>
    </row>
    <row r="360" spans="2:11" x14ac:dyDescent="0.25">
      <c r="B360" s="446">
        <v>22</v>
      </c>
      <c r="C360" s="454" t="s">
        <v>876</v>
      </c>
      <c r="D360" s="446" t="s">
        <v>504</v>
      </c>
      <c r="E360" s="446" t="s">
        <v>490</v>
      </c>
      <c r="F360" s="446">
        <v>3456695</v>
      </c>
      <c r="G360" s="446">
        <v>127516</v>
      </c>
      <c r="H360" s="446">
        <v>19391</v>
      </c>
      <c r="I360" s="447">
        <v>33000</v>
      </c>
      <c r="J360" s="453" t="s">
        <v>30</v>
      </c>
      <c r="K360" s="482" t="str">
        <f t="shared" si="5"/>
        <v>INDEPENDENT</v>
      </c>
    </row>
    <row r="361" spans="2:11" x14ac:dyDescent="0.25">
      <c r="B361" s="446">
        <v>23</v>
      </c>
      <c r="C361" s="454" t="s">
        <v>876</v>
      </c>
      <c r="D361" s="446" t="s">
        <v>893</v>
      </c>
      <c r="E361" s="446" t="s">
        <v>762</v>
      </c>
      <c r="F361" s="446">
        <v>3456654</v>
      </c>
      <c r="G361" s="446">
        <v>127518</v>
      </c>
      <c r="H361" s="446">
        <v>19392</v>
      </c>
      <c r="I361" s="447">
        <v>33000</v>
      </c>
      <c r="J361" s="453" t="s">
        <v>30</v>
      </c>
      <c r="K361" s="482" t="str">
        <f t="shared" si="5"/>
        <v>INDEPENDENT</v>
      </c>
    </row>
    <row r="362" spans="2:11" x14ac:dyDescent="0.25">
      <c r="B362" s="446">
        <v>24</v>
      </c>
      <c r="C362" s="454" t="s">
        <v>876</v>
      </c>
      <c r="D362" s="446" t="s">
        <v>582</v>
      </c>
      <c r="E362" s="446" t="s">
        <v>896</v>
      </c>
      <c r="F362" s="446">
        <v>3455023</v>
      </c>
      <c r="G362" s="446">
        <v>127313</v>
      </c>
      <c r="H362" s="446">
        <v>19393</v>
      </c>
      <c r="I362" s="447">
        <v>33000</v>
      </c>
      <c r="J362" s="453" t="s">
        <v>1036</v>
      </c>
      <c r="K362" s="482" t="str">
        <f t="shared" si="5"/>
        <v>INDEPENDENT</v>
      </c>
    </row>
    <row r="363" spans="2:11" x14ac:dyDescent="0.25">
      <c r="B363" s="446">
        <v>25</v>
      </c>
      <c r="C363" s="454" t="s">
        <v>876</v>
      </c>
      <c r="D363" s="446" t="s">
        <v>897</v>
      </c>
      <c r="E363" s="446" t="s">
        <v>898</v>
      </c>
      <c r="F363" s="446">
        <v>423735</v>
      </c>
      <c r="G363" s="446">
        <v>127550</v>
      </c>
      <c r="H363" s="446">
        <v>19395</v>
      </c>
      <c r="I363" s="447">
        <v>40000</v>
      </c>
      <c r="J363" s="453" t="s">
        <v>1039</v>
      </c>
      <c r="K363" s="482" t="str">
        <f t="shared" si="5"/>
        <v>INDEPENDENT</v>
      </c>
    </row>
    <row r="364" spans="2:11" x14ac:dyDescent="0.25">
      <c r="B364" s="446">
        <v>26</v>
      </c>
      <c r="C364" s="454" t="s">
        <v>876</v>
      </c>
      <c r="D364" s="446" t="s">
        <v>565</v>
      </c>
      <c r="E364" s="446" t="s">
        <v>900</v>
      </c>
      <c r="F364" s="446">
        <v>3456680</v>
      </c>
      <c r="G364" s="446">
        <v>127530</v>
      </c>
      <c r="H364" s="446">
        <v>19396</v>
      </c>
      <c r="I364" s="447">
        <v>33000</v>
      </c>
      <c r="J364" s="453" t="s">
        <v>30</v>
      </c>
      <c r="K364" s="482" t="str">
        <f t="shared" si="5"/>
        <v>INDEPENDENT</v>
      </c>
    </row>
    <row r="365" spans="2:11" x14ac:dyDescent="0.25">
      <c r="B365" s="446">
        <v>27</v>
      </c>
      <c r="C365" s="454" t="s">
        <v>876</v>
      </c>
      <c r="D365" s="446" t="s">
        <v>902</v>
      </c>
      <c r="E365" s="446" t="s">
        <v>673</v>
      </c>
      <c r="F365" s="446">
        <v>3456827</v>
      </c>
      <c r="G365" s="446">
        <v>127463</v>
      </c>
      <c r="H365" s="446">
        <v>19397</v>
      </c>
      <c r="I365" s="447">
        <v>40000</v>
      </c>
      <c r="J365" s="453" t="s">
        <v>1158</v>
      </c>
      <c r="K365" s="482" t="str">
        <f t="shared" si="5"/>
        <v>INDEPENDENT</v>
      </c>
    </row>
    <row r="366" spans="2:11" x14ac:dyDescent="0.25">
      <c r="B366" s="446">
        <v>28</v>
      </c>
      <c r="C366" s="454" t="s">
        <v>876</v>
      </c>
      <c r="D366" s="446" t="s">
        <v>219</v>
      </c>
      <c r="E366" s="446" t="s">
        <v>534</v>
      </c>
      <c r="F366" s="446">
        <v>3456635</v>
      </c>
      <c r="G366" s="446">
        <v>127523</v>
      </c>
      <c r="H366" s="446">
        <v>19398</v>
      </c>
      <c r="I366" s="447">
        <v>33000</v>
      </c>
      <c r="J366" s="453" t="s">
        <v>30</v>
      </c>
      <c r="K366" s="482" t="str">
        <f t="shared" si="5"/>
        <v>INDEPENDENT</v>
      </c>
    </row>
    <row r="367" spans="2:11" x14ac:dyDescent="0.25">
      <c r="B367" s="446">
        <v>29</v>
      </c>
      <c r="C367" s="454" t="s">
        <v>876</v>
      </c>
      <c r="D367" s="446" t="s">
        <v>894</v>
      </c>
      <c r="E367" s="446" t="s">
        <v>689</v>
      </c>
      <c r="F367" s="446">
        <v>3456782</v>
      </c>
      <c r="G367" s="446">
        <v>127519</v>
      </c>
      <c r="H367" s="446">
        <v>19399</v>
      </c>
      <c r="I367" s="447">
        <v>33000</v>
      </c>
      <c r="J367" s="453" t="s">
        <v>1039</v>
      </c>
      <c r="K367" s="482" t="str">
        <f t="shared" si="5"/>
        <v>INDEPENDENT</v>
      </c>
    </row>
    <row r="368" spans="2:11" x14ac:dyDescent="0.25">
      <c r="B368" s="446">
        <v>30</v>
      </c>
      <c r="C368" s="454" t="s">
        <v>876</v>
      </c>
      <c r="D368" s="446"/>
      <c r="E368" s="446" t="s">
        <v>904</v>
      </c>
      <c r="F368" s="446"/>
      <c r="G368" s="446">
        <v>127509</v>
      </c>
      <c r="H368" s="446">
        <v>19400</v>
      </c>
      <c r="I368" s="447">
        <v>33000</v>
      </c>
      <c r="J368" s="453" t="s">
        <v>30</v>
      </c>
      <c r="K368" s="482" t="str">
        <f t="shared" si="5"/>
        <v>INDEPENDENT</v>
      </c>
    </row>
    <row r="369" spans="2:11" x14ac:dyDescent="0.25">
      <c r="B369" s="446">
        <v>31</v>
      </c>
      <c r="C369" s="454" t="s">
        <v>876</v>
      </c>
      <c r="D369" s="446" t="s">
        <v>317</v>
      </c>
      <c r="E369" s="446" t="s">
        <v>687</v>
      </c>
      <c r="F369" s="446">
        <v>3456658</v>
      </c>
      <c r="G369" s="446">
        <v>127527</v>
      </c>
      <c r="H369" s="446">
        <v>19401</v>
      </c>
      <c r="I369" s="447">
        <v>33000</v>
      </c>
      <c r="J369" s="453" t="s">
        <v>30</v>
      </c>
      <c r="K369" s="482" t="str">
        <f t="shared" si="5"/>
        <v>INDEPENDENT</v>
      </c>
    </row>
    <row r="370" spans="2:11" x14ac:dyDescent="0.25">
      <c r="B370" s="446">
        <v>32</v>
      </c>
      <c r="C370" s="454" t="s">
        <v>876</v>
      </c>
      <c r="D370" s="446" t="s">
        <v>906</v>
      </c>
      <c r="E370" s="446" t="s">
        <v>596</v>
      </c>
      <c r="F370" s="446">
        <v>3456652</v>
      </c>
      <c r="G370" s="446">
        <v>127510</v>
      </c>
      <c r="H370" s="446">
        <v>19402</v>
      </c>
      <c r="I370" s="447">
        <v>33000</v>
      </c>
      <c r="J370" s="453" t="s">
        <v>30</v>
      </c>
      <c r="K370" s="482" t="str">
        <f t="shared" si="5"/>
        <v>INDEPENDENT</v>
      </c>
    </row>
    <row r="371" spans="2:11" x14ac:dyDescent="0.25">
      <c r="B371" s="446">
        <v>33</v>
      </c>
      <c r="C371" s="454" t="s">
        <v>876</v>
      </c>
      <c r="D371" s="446" t="s">
        <v>907</v>
      </c>
      <c r="E371" s="446" t="s">
        <v>390</v>
      </c>
      <c r="F371" s="446">
        <v>3456747</v>
      </c>
      <c r="G371" s="446">
        <v>127455</v>
      </c>
      <c r="H371" s="446">
        <v>19403</v>
      </c>
      <c r="I371" s="447">
        <v>33000</v>
      </c>
      <c r="J371" s="453" t="s">
        <v>30</v>
      </c>
      <c r="K371" s="482" t="str">
        <f t="shared" si="5"/>
        <v>INDEPENDENT</v>
      </c>
    </row>
    <row r="372" spans="2:11" x14ac:dyDescent="0.25">
      <c r="B372" s="446">
        <v>34</v>
      </c>
      <c r="C372" s="454" t="s">
        <v>876</v>
      </c>
      <c r="D372" s="446" t="s">
        <v>565</v>
      </c>
      <c r="E372" s="446" t="s">
        <v>649</v>
      </c>
      <c r="F372" s="446">
        <v>3456681</v>
      </c>
      <c r="G372" s="446">
        <v>127452</v>
      </c>
      <c r="H372" s="446">
        <v>19404</v>
      </c>
      <c r="I372" s="447">
        <v>33000</v>
      </c>
      <c r="J372" s="453" t="s">
        <v>30</v>
      </c>
      <c r="K372" s="482" t="str">
        <f t="shared" si="5"/>
        <v>INDEPENDENT</v>
      </c>
    </row>
    <row r="373" spans="2:11" x14ac:dyDescent="0.25">
      <c r="B373" s="446">
        <v>35</v>
      </c>
      <c r="C373" s="454" t="s">
        <v>876</v>
      </c>
      <c r="D373" s="446" t="s">
        <v>909</v>
      </c>
      <c r="E373" s="446" t="s">
        <v>910</v>
      </c>
      <c r="F373" s="446">
        <v>3456761</v>
      </c>
      <c r="G373" s="446">
        <v>127383</v>
      </c>
      <c r="H373" s="446">
        <v>19405</v>
      </c>
      <c r="I373" s="447">
        <v>30000</v>
      </c>
      <c r="J373" s="453" t="s">
        <v>30</v>
      </c>
      <c r="K373" s="482" t="str">
        <f t="shared" si="5"/>
        <v>INDEPENDENT</v>
      </c>
    </row>
    <row r="374" spans="2:11" x14ac:dyDescent="0.25">
      <c r="B374" s="446">
        <v>36</v>
      </c>
      <c r="C374" s="454" t="s">
        <v>876</v>
      </c>
      <c r="D374" s="446" t="s">
        <v>911</v>
      </c>
      <c r="E374" s="446" t="s">
        <v>912</v>
      </c>
      <c r="F374" s="446">
        <v>3456762</v>
      </c>
      <c r="G374" s="446">
        <v>127319</v>
      </c>
      <c r="H374" s="446">
        <v>19406</v>
      </c>
      <c r="I374" s="447">
        <v>30000</v>
      </c>
      <c r="J374" s="453" t="s">
        <v>30</v>
      </c>
      <c r="K374" s="482" t="str">
        <f t="shared" si="5"/>
        <v>INDEPENDENT</v>
      </c>
    </row>
    <row r="375" spans="2:11" x14ac:dyDescent="0.25">
      <c r="B375" s="446">
        <v>37</v>
      </c>
      <c r="C375" s="454" t="s">
        <v>876</v>
      </c>
      <c r="D375" s="446" t="s">
        <v>914</v>
      </c>
      <c r="E375" s="446" t="s">
        <v>915</v>
      </c>
      <c r="F375" s="446">
        <v>3456764</v>
      </c>
      <c r="G375" s="446">
        <v>127462</v>
      </c>
      <c r="H375" s="446">
        <v>19407</v>
      </c>
      <c r="I375" s="447">
        <v>40000</v>
      </c>
      <c r="J375" s="453" t="s">
        <v>1039</v>
      </c>
      <c r="K375" s="482" t="str">
        <f t="shared" si="5"/>
        <v>INDEPENDENT</v>
      </c>
    </row>
    <row r="376" spans="2:11" x14ac:dyDescent="0.25">
      <c r="B376" s="446">
        <v>38</v>
      </c>
      <c r="C376" s="454" t="s">
        <v>876</v>
      </c>
      <c r="D376" s="446" t="s">
        <v>914</v>
      </c>
      <c r="E376" s="446" t="s">
        <v>378</v>
      </c>
      <c r="F376" s="446">
        <v>3456763</v>
      </c>
      <c r="G376" s="446">
        <v>127461</v>
      </c>
      <c r="H376" s="446">
        <v>19408</v>
      </c>
      <c r="I376" s="447">
        <v>40000</v>
      </c>
      <c r="J376" s="453" t="s">
        <v>1039</v>
      </c>
      <c r="K376" s="482" t="str">
        <f t="shared" si="5"/>
        <v>INDEPENDENT</v>
      </c>
    </row>
    <row r="377" spans="2:11" x14ac:dyDescent="0.25">
      <c r="B377" s="446">
        <v>39</v>
      </c>
      <c r="C377" s="454" t="s">
        <v>876</v>
      </c>
      <c r="D377" s="446" t="s">
        <v>916</v>
      </c>
      <c r="E377" s="446" t="s">
        <v>917</v>
      </c>
      <c r="F377" s="446">
        <v>3456785</v>
      </c>
      <c r="G377" s="446">
        <v>127524</v>
      </c>
      <c r="H377" s="446">
        <v>19409</v>
      </c>
      <c r="I377" s="447">
        <v>33000</v>
      </c>
      <c r="J377" s="453" t="s">
        <v>30</v>
      </c>
      <c r="K377" s="482" t="str">
        <f t="shared" si="5"/>
        <v>INDEPENDENT</v>
      </c>
    </row>
    <row r="378" spans="2:11" x14ac:dyDescent="0.25">
      <c r="B378" s="446">
        <v>40</v>
      </c>
      <c r="C378" s="454" t="s">
        <v>876</v>
      </c>
      <c r="D378" s="446" t="s">
        <v>460</v>
      </c>
      <c r="E378" s="446" t="s">
        <v>919</v>
      </c>
      <c r="F378" s="446">
        <v>3456714</v>
      </c>
      <c r="G378" s="446">
        <v>127454</v>
      </c>
      <c r="H378" s="446">
        <v>19410</v>
      </c>
      <c r="I378" s="447">
        <v>33000</v>
      </c>
      <c r="J378" s="453" t="s">
        <v>30</v>
      </c>
      <c r="K378" s="482" t="str">
        <f t="shared" si="5"/>
        <v>INDEPENDENT</v>
      </c>
    </row>
    <row r="379" spans="2:11" x14ac:dyDescent="0.25">
      <c r="B379" s="446">
        <v>41</v>
      </c>
      <c r="C379" s="454" t="s">
        <v>876</v>
      </c>
      <c r="D379" s="446" t="s">
        <v>921</v>
      </c>
      <c r="E379" s="446" t="s">
        <v>922</v>
      </c>
      <c r="F379" s="446">
        <v>3456677</v>
      </c>
      <c r="G379" s="446">
        <v>127453</v>
      </c>
      <c r="H379" s="446">
        <v>19411</v>
      </c>
      <c r="I379" s="447">
        <v>33000</v>
      </c>
      <c r="J379" s="453" t="s">
        <v>30</v>
      </c>
      <c r="K379" s="482" t="str">
        <f t="shared" si="5"/>
        <v>INDEPENDENT</v>
      </c>
    </row>
    <row r="380" spans="2:11" x14ac:dyDescent="0.25">
      <c r="B380" s="446">
        <v>42</v>
      </c>
      <c r="C380" s="454" t="s">
        <v>876</v>
      </c>
      <c r="D380" s="446" t="s">
        <v>344</v>
      </c>
      <c r="E380" s="446" t="s">
        <v>242</v>
      </c>
      <c r="F380" s="446">
        <v>3456519</v>
      </c>
      <c r="G380" s="446">
        <v>127456</v>
      </c>
      <c r="H380" s="446">
        <v>19412</v>
      </c>
      <c r="I380" s="447">
        <v>33000</v>
      </c>
      <c r="J380" s="453" t="s">
        <v>30</v>
      </c>
      <c r="K380" s="482" t="str">
        <f t="shared" si="5"/>
        <v>INDEPENDENT</v>
      </c>
    </row>
    <row r="381" spans="2:11" x14ac:dyDescent="0.25">
      <c r="B381" s="446">
        <v>43</v>
      </c>
      <c r="C381" s="454" t="s">
        <v>876</v>
      </c>
      <c r="D381" s="446" t="s">
        <v>923</v>
      </c>
      <c r="E381" s="446" t="s">
        <v>473</v>
      </c>
      <c r="F381" s="446">
        <v>3456645</v>
      </c>
      <c r="G381" s="446">
        <v>127512</v>
      </c>
      <c r="H381" s="446">
        <v>19413</v>
      </c>
      <c r="I381" s="447">
        <v>33000</v>
      </c>
      <c r="J381" s="453" t="s">
        <v>30</v>
      </c>
      <c r="K381" s="482" t="str">
        <f t="shared" si="5"/>
        <v>INDEPENDENT</v>
      </c>
    </row>
    <row r="382" spans="2:11" x14ac:dyDescent="0.25">
      <c r="B382" s="446">
        <v>44</v>
      </c>
      <c r="C382" s="454" t="s">
        <v>876</v>
      </c>
      <c r="D382" s="446" t="s">
        <v>924</v>
      </c>
      <c r="E382" s="446" t="s">
        <v>925</v>
      </c>
      <c r="F382" s="446">
        <v>3456627</v>
      </c>
      <c r="G382" s="446">
        <v>127235</v>
      </c>
      <c r="H382" s="446">
        <v>19376</v>
      </c>
      <c r="I382" s="448">
        <v>30000</v>
      </c>
      <c r="J382" s="453" t="s">
        <v>30</v>
      </c>
      <c r="K382" s="482" t="str">
        <f t="shared" si="5"/>
        <v>INDEPENDENT</v>
      </c>
    </row>
    <row r="383" spans="2:11" x14ac:dyDescent="0.25">
      <c r="B383" s="446">
        <v>45</v>
      </c>
      <c r="C383" s="454" t="s">
        <v>876</v>
      </c>
      <c r="D383" s="446" t="s">
        <v>926</v>
      </c>
      <c r="E383" s="446" t="s">
        <v>579</v>
      </c>
      <c r="F383" s="446">
        <v>3456673</v>
      </c>
      <c r="G383" s="446">
        <v>127368</v>
      </c>
      <c r="H383" s="446">
        <v>19386</v>
      </c>
      <c r="I383" s="448">
        <v>33000</v>
      </c>
      <c r="J383" s="453" t="s">
        <v>30</v>
      </c>
      <c r="K383" s="482" t="str">
        <f t="shared" si="5"/>
        <v>INDEPENDENT</v>
      </c>
    </row>
    <row r="384" spans="2:11" x14ac:dyDescent="0.25">
      <c r="B384" s="446">
        <v>46</v>
      </c>
      <c r="C384" s="454" t="s">
        <v>876</v>
      </c>
      <c r="D384" s="446" t="s">
        <v>260</v>
      </c>
      <c r="E384" s="446" t="s">
        <v>928</v>
      </c>
      <c r="F384" s="446">
        <v>3456651</v>
      </c>
      <c r="G384" s="446">
        <v>127515</v>
      </c>
      <c r="H384" s="446">
        <v>19394</v>
      </c>
      <c r="I384" s="448">
        <v>33000</v>
      </c>
      <c r="J384" s="453" t="s">
        <v>30</v>
      </c>
      <c r="K384" s="482" t="str">
        <f t="shared" si="5"/>
        <v>INDEPENDENT</v>
      </c>
    </row>
    <row r="385" spans="2:11" x14ac:dyDescent="0.25">
      <c r="B385" s="446">
        <v>1</v>
      </c>
      <c r="C385" s="454" t="s">
        <v>930</v>
      </c>
      <c r="D385" s="446" t="s">
        <v>931</v>
      </c>
      <c r="E385" s="446" t="s">
        <v>932</v>
      </c>
      <c r="F385" s="446">
        <v>3456810</v>
      </c>
      <c r="G385" s="446">
        <v>127458</v>
      </c>
      <c r="H385" s="446">
        <v>19416</v>
      </c>
      <c r="I385" s="447">
        <v>40000</v>
      </c>
      <c r="J385" s="453" t="s">
        <v>30</v>
      </c>
      <c r="K385" s="482" t="str">
        <f t="shared" si="5"/>
        <v>INDEPENDENT</v>
      </c>
    </row>
    <row r="386" spans="2:11" x14ac:dyDescent="0.25">
      <c r="B386" s="446">
        <v>2</v>
      </c>
      <c r="C386" s="454" t="s">
        <v>930</v>
      </c>
      <c r="D386" s="446" t="s">
        <v>931</v>
      </c>
      <c r="E386" s="446" t="s">
        <v>935</v>
      </c>
      <c r="F386" s="446">
        <v>3456811</v>
      </c>
      <c r="G386" s="446">
        <v>127459</v>
      </c>
      <c r="H386" s="446">
        <v>19423</v>
      </c>
      <c r="I386" s="447">
        <v>40000</v>
      </c>
      <c r="J386" s="453" t="s">
        <v>30</v>
      </c>
      <c r="K386" s="482" t="str">
        <f t="shared" si="5"/>
        <v>INDEPENDENT</v>
      </c>
    </row>
    <row r="387" spans="2:11" x14ac:dyDescent="0.25">
      <c r="B387" s="446">
        <v>3</v>
      </c>
      <c r="C387" s="454" t="s">
        <v>930</v>
      </c>
      <c r="D387" s="446" t="s">
        <v>931</v>
      </c>
      <c r="E387" s="446" t="s">
        <v>937</v>
      </c>
      <c r="F387" s="446">
        <v>3456812</v>
      </c>
      <c r="G387" s="446">
        <v>127460</v>
      </c>
      <c r="H387" s="446">
        <v>19422</v>
      </c>
      <c r="I387" s="447">
        <v>40000</v>
      </c>
      <c r="J387" s="453" t="s">
        <v>30</v>
      </c>
      <c r="K387" s="482" t="str">
        <f t="shared" si="5"/>
        <v>INDEPENDENT</v>
      </c>
    </row>
    <row r="388" spans="2:11" x14ac:dyDescent="0.25">
      <c r="B388" s="446">
        <v>4</v>
      </c>
      <c r="C388" s="454" t="s">
        <v>930</v>
      </c>
      <c r="D388" s="446" t="s">
        <v>931</v>
      </c>
      <c r="E388" s="446" t="s">
        <v>939</v>
      </c>
      <c r="F388" s="446">
        <v>3456809</v>
      </c>
      <c r="G388" s="446">
        <v>127534</v>
      </c>
      <c r="H388" s="446">
        <v>19415</v>
      </c>
      <c r="I388" s="447">
        <v>40000</v>
      </c>
      <c r="J388" s="453" t="s">
        <v>1622</v>
      </c>
      <c r="K388" s="482" t="str">
        <f t="shared" si="5"/>
        <v>INDEPENDENT</v>
      </c>
    </row>
    <row r="389" spans="2:11" x14ac:dyDescent="0.25">
      <c r="B389" s="446">
        <v>5</v>
      </c>
      <c r="C389" s="454" t="s">
        <v>930</v>
      </c>
      <c r="D389" s="446" t="s">
        <v>931</v>
      </c>
      <c r="E389" s="446" t="s">
        <v>942</v>
      </c>
      <c r="F389" s="446">
        <v>3456813</v>
      </c>
      <c r="G389" s="446">
        <v>127539</v>
      </c>
      <c r="H389" s="446">
        <v>19421</v>
      </c>
      <c r="I389" s="447">
        <v>40000</v>
      </c>
      <c r="J389" s="453" t="s">
        <v>1614</v>
      </c>
      <c r="K389" s="482" t="str">
        <f t="shared" si="5"/>
        <v>INDEPENDENT</v>
      </c>
    </row>
    <row r="390" spans="2:11" x14ac:dyDescent="0.25">
      <c r="B390" s="446">
        <v>6</v>
      </c>
      <c r="C390" s="454" t="s">
        <v>930</v>
      </c>
      <c r="D390" s="446" t="s">
        <v>931</v>
      </c>
      <c r="E390" s="446" t="s">
        <v>943</v>
      </c>
      <c r="F390" s="446">
        <v>3456814</v>
      </c>
      <c r="G390" s="446">
        <v>127538</v>
      </c>
      <c r="H390" s="446">
        <v>19420</v>
      </c>
      <c r="I390" s="447">
        <v>40000</v>
      </c>
      <c r="J390" s="453" t="s">
        <v>30</v>
      </c>
      <c r="K390" s="482" t="str">
        <f t="shared" ref="K390:K453" si="6">IF(OR(D390="MOBIL",D390="CONOIL",D390="FORTE",D390="MRS",D390="OANDO",D390="TOTAL"),"MAJORS","INDEPENDENT")</f>
        <v>INDEPENDENT</v>
      </c>
    </row>
    <row r="391" spans="2:11" x14ac:dyDescent="0.25">
      <c r="B391" s="446">
        <v>7</v>
      </c>
      <c r="C391" s="454" t="s">
        <v>930</v>
      </c>
      <c r="D391" s="446" t="s">
        <v>931</v>
      </c>
      <c r="E391" s="446" t="s">
        <v>937</v>
      </c>
      <c r="F391" s="446">
        <v>3456817</v>
      </c>
      <c r="G391" s="446">
        <v>127535</v>
      </c>
      <c r="H391" s="446">
        <v>19417</v>
      </c>
      <c r="I391" s="447">
        <v>40000</v>
      </c>
      <c r="J391" s="453" t="s">
        <v>1614</v>
      </c>
      <c r="K391" s="482" t="str">
        <f t="shared" si="6"/>
        <v>INDEPENDENT</v>
      </c>
    </row>
    <row r="392" spans="2:11" x14ac:dyDescent="0.25">
      <c r="B392" s="446">
        <v>8</v>
      </c>
      <c r="C392" s="454" t="s">
        <v>930</v>
      </c>
      <c r="D392" s="446" t="s">
        <v>931</v>
      </c>
      <c r="E392" s="446" t="s">
        <v>947</v>
      </c>
      <c r="F392" s="446">
        <v>3456816</v>
      </c>
      <c r="G392" s="446">
        <v>127536</v>
      </c>
      <c r="H392" s="446">
        <v>19418</v>
      </c>
      <c r="I392" s="447">
        <v>40000</v>
      </c>
      <c r="J392" s="453" t="s">
        <v>1622</v>
      </c>
      <c r="K392" s="482" t="str">
        <f t="shared" si="6"/>
        <v>INDEPENDENT</v>
      </c>
    </row>
    <row r="393" spans="2:11" x14ac:dyDescent="0.25">
      <c r="B393" s="446">
        <v>9</v>
      </c>
      <c r="C393" s="454" t="s">
        <v>930</v>
      </c>
      <c r="D393" s="446" t="s">
        <v>931</v>
      </c>
      <c r="E393" s="446" t="s">
        <v>950</v>
      </c>
      <c r="F393" s="446">
        <v>3456815</v>
      </c>
      <c r="G393" s="446">
        <v>127537</v>
      </c>
      <c r="H393" s="446">
        <v>19419</v>
      </c>
      <c r="I393" s="447">
        <v>40000</v>
      </c>
      <c r="J393" s="453" t="s">
        <v>1622</v>
      </c>
      <c r="K393" s="482" t="str">
        <f t="shared" si="6"/>
        <v>INDEPENDENT</v>
      </c>
    </row>
    <row r="394" spans="2:11" x14ac:dyDescent="0.25">
      <c r="B394" s="446">
        <v>10</v>
      </c>
      <c r="C394" s="454" t="s">
        <v>930</v>
      </c>
      <c r="D394" s="446" t="s">
        <v>931</v>
      </c>
      <c r="E394" s="446" t="s">
        <v>952</v>
      </c>
      <c r="F394" s="446">
        <v>3456808</v>
      </c>
      <c r="G394" s="446">
        <v>127549</v>
      </c>
      <c r="H394" s="446">
        <v>19414</v>
      </c>
      <c r="I394" s="447">
        <v>40000</v>
      </c>
      <c r="J394" s="456" t="s">
        <v>1623</v>
      </c>
      <c r="K394" s="482" t="str">
        <f t="shared" si="6"/>
        <v>INDEPENDENT</v>
      </c>
    </row>
    <row r="395" spans="2:11" x14ac:dyDescent="0.25">
      <c r="B395" s="446">
        <v>11</v>
      </c>
      <c r="C395" s="454" t="s">
        <v>930</v>
      </c>
      <c r="D395" s="446" t="s">
        <v>955</v>
      </c>
      <c r="E395" s="446" t="s">
        <v>542</v>
      </c>
      <c r="F395" s="446">
        <v>3456682</v>
      </c>
      <c r="G395" s="446">
        <v>237449</v>
      </c>
      <c r="H395" s="446">
        <v>19424</v>
      </c>
      <c r="I395" s="447">
        <v>33000</v>
      </c>
      <c r="J395" s="453" t="s">
        <v>1034</v>
      </c>
      <c r="K395" s="482" t="str">
        <f t="shared" si="6"/>
        <v>INDEPENDENT</v>
      </c>
    </row>
    <row r="396" spans="2:11" x14ac:dyDescent="0.25">
      <c r="B396" s="446">
        <v>12</v>
      </c>
      <c r="C396" s="454" t="s">
        <v>930</v>
      </c>
      <c r="D396" s="446" t="s">
        <v>956</v>
      </c>
      <c r="E396" s="446" t="s">
        <v>957</v>
      </c>
      <c r="F396" s="446">
        <v>3456670</v>
      </c>
      <c r="G396" s="446">
        <v>127547</v>
      </c>
      <c r="H396" s="446">
        <v>19425</v>
      </c>
      <c r="I396" s="447">
        <v>40000</v>
      </c>
      <c r="J396" s="453" t="s">
        <v>1615</v>
      </c>
      <c r="K396" s="482" t="str">
        <f t="shared" si="6"/>
        <v>INDEPENDENT</v>
      </c>
    </row>
    <row r="397" spans="2:11" x14ac:dyDescent="0.25">
      <c r="B397" s="446">
        <v>13</v>
      </c>
      <c r="C397" s="454" t="s">
        <v>930</v>
      </c>
      <c r="D397" s="446" t="s">
        <v>894</v>
      </c>
      <c r="E397" s="446" t="s">
        <v>689</v>
      </c>
      <c r="F397" s="446">
        <v>3456778</v>
      </c>
      <c r="G397" s="446">
        <v>127508</v>
      </c>
      <c r="H397" s="446">
        <v>19426</v>
      </c>
      <c r="I397" s="447">
        <v>33000</v>
      </c>
      <c r="J397" s="453" t="s">
        <v>1039</v>
      </c>
      <c r="K397" s="482" t="str">
        <f t="shared" si="6"/>
        <v>INDEPENDENT</v>
      </c>
    </row>
    <row r="398" spans="2:11" x14ac:dyDescent="0.25">
      <c r="B398" s="446">
        <v>14</v>
      </c>
      <c r="C398" s="454" t="s">
        <v>930</v>
      </c>
      <c r="D398" s="446" t="s">
        <v>959</v>
      </c>
      <c r="E398" s="446" t="s">
        <v>480</v>
      </c>
      <c r="F398" s="446">
        <v>3456713</v>
      </c>
      <c r="G398" s="446">
        <v>127448</v>
      </c>
      <c r="H398" s="446">
        <v>19427</v>
      </c>
      <c r="I398" s="447">
        <v>33000</v>
      </c>
      <c r="J398" s="453" t="s">
        <v>30</v>
      </c>
      <c r="K398" s="482" t="str">
        <f t="shared" si="6"/>
        <v>INDEPENDENT</v>
      </c>
    </row>
    <row r="399" spans="2:11" x14ac:dyDescent="0.25">
      <c r="B399" s="446">
        <v>15</v>
      </c>
      <c r="C399" s="454" t="s">
        <v>930</v>
      </c>
      <c r="D399" s="446" t="s">
        <v>959</v>
      </c>
      <c r="E399" s="446" t="s">
        <v>461</v>
      </c>
      <c r="F399" s="446">
        <v>3456712</v>
      </c>
      <c r="G399" s="446">
        <v>127513</v>
      </c>
      <c r="H399" s="446">
        <v>19428</v>
      </c>
      <c r="I399" s="447">
        <v>33000</v>
      </c>
      <c r="J399" s="453" t="s">
        <v>30</v>
      </c>
      <c r="K399" s="482" t="str">
        <f t="shared" si="6"/>
        <v>INDEPENDENT</v>
      </c>
    </row>
    <row r="400" spans="2:11" x14ac:dyDescent="0.25">
      <c r="B400" s="446">
        <v>16</v>
      </c>
      <c r="C400" s="454" t="s">
        <v>930</v>
      </c>
      <c r="D400" s="446" t="s">
        <v>962</v>
      </c>
      <c r="E400" s="446" t="s">
        <v>454</v>
      </c>
      <c r="F400" s="446">
        <v>3456646</v>
      </c>
      <c r="G400" s="446">
        <v>127507</v>
      </c>
      <c r="H400" s="446">
        <v>19430</v>
      </c>
      <c r="I400" s="447">
        <v>33000</v>
      </c>
      <c r="J400" s="453" t="s">
        <v>1059</v>
      </c>
      <c r="K400" s="482" t="str">
        <f t="shared" si="6"/>
        <v>INDEPENDENT</v>
      </c>
    </row>
    <row r="401" spans="2:11" x14ac:dyDescent="0.25">
      <c r="B401" s="446">
        <v>17</v>
      </c>
      <c r="C401" s="454" t="s">
        <v>930</v>
      </c>
      <c r="D401" s="446" t="s">
        <v>360</v>
      </c>
      <c r="E401" s="446" t="s">
        <v>220</v>
      </c>
      <c r="F401" s="446">
        <v>3456657</v>
      </c>
      <c r="G401" s="446">
        <v>127514</v>
      </c>
      <c r="H401" s="446">
        <v>19431</v>
      </c>
      <c r="I401" s="447">
        <v>33000</v>
      </c>
      <c r="J401" s="453" t="s">
        <v>30</v>
      </c>
      <c r="K401" s="482" t="str">
        <f t="shared" si="6"/>
        <v>INDEPENDENT</v>
      </c>
    </row>
    <row r="402" spans="2:11" x14ac:dyDescent="0.25">
      <c r="B402" s="446">
        <v>18</v>
      </c>
      <c r="C402" s="454" t="s">
        <v>930</v>
      </c>
      <c r="D402" s="446" t="s">
        <v>963</v>
      </c>
      <c r="E402" s="446" t="s">
        <v>964</v>
      </c>
      <c r="F402" s="446">
        <v>3456706</v>
      </c>
      <c r="G402" s="446">
        <v>127548</v>
      </c>
      <c r="H402" s="446">
        <v>19432</v>
      </c>
      <c r="I402" s="447">
        <v>40000</v>
      </c>
      <c r="J402" s="453" t="s">
        <v>30</v>
      </c>
      <c r="K402" s="482" t="str">
        <f t="shared" si="6"/>
        <v>INDEPENDENT</v>
      </c>
    </row>
    <row r="403" spans="2:11" x14ac:dyDescent="0.25">
      <c r="B403" s="446">
        <v>19</v>
      </c>
      <c r="C403" s="454" t="s">
        <v>930</v>
      </c>
      <c r="D403" s="446" t="s">
        <v>959</v>
      </c>
      <c r="E403" s="446" t="s">
        <v>966</v>
      </c>
      <c r="F403" s="446">
        <v>3456711</v>
      </c>
      <c r="G403" s="446">
        <v>127511</v>
      </c>
      <c r="H403" s="446">
        <v>19433</v>
      </c>
      <c r="I403" s="447">
        <v>33000</v>
      </c>
      <c r="J403" s="453" t="s">
        <v>30</v>
      </c>
      <c r="K403" s="482" t="str">
        <f t="shared" si="6"/>
        <v>INDEPENDENT</v>
      </c>
    </row>
    <row r="404" spans="2:11" x14ac:dyDescent="0.25">
      <c r="B404" s="446">
        <v>20</v>
      </c>
      <c r="C404" s="454" t="s">
        <v>930</v>
      </c>
      <c r="D404" s="446" t="s">
        <v>967</v>
      </c>
      <c r="E404" s="446" t="s">
        <v>235</v>
      </c>
      <c r="F404" s="446">
        <v>3456622</v>
      </c>
      <c r="G404" s="446">
        <v>127317</v>
      </c>
      <c r="H404" s="446">
        <v>19434</v>
      </c>
      <c r="I404" s="447">
        <v>30000</v>
      </c>
      <c r="J404" s="453" t="s">
        <v>30</v>
      </c>
      <c r="K404" s="482" t="str">
        <f t="shared" si="6"/>
        <v>INDEPENDENT</v>
      </c>
    </row>
    <row r="405" spans="2:11" x14ac:dyDescent="0.25">
      <c r="B405" s="446">
        <v>21</v>
      </c>
      <c r="C405" s="454" t="s">
        <v>930</v>
      </c>
      <c r="D405" s="446" t="s">
        <v>921</v>
      </c>
      <c r="E405" s="446" t="s">
        <v>510</v>
      </c>
      <c r="F405" s="446">
        <v>3456679</v>
      </c>
      <c r="G405" s="446">
        <v>127450</v>
      </c>
      <c r="H405" s="446">
        <v>19436</v>
      </c>
      <c r="I405" s="447">
        <v>33000</v>
      </c>
      <c r="J405" s="453" t="s">
        <v>30</v>
      </c>
      <c r="K405" s="482" t="str">
        <f t="shared" si="6"/>
        <v>INDEPENDENT</v>
      </c>
    </row>
    <row r="406" spans="2:11" x14ac:dyDescent="0.25">
      <c r="B406" s="446">
        <v>22</v>
      </c>
      <c r="C406" s="454" t="s">
        <v>930</v>
      </c>
      <c r="D406" s="446" t="s">
        <v>894</v>
      </c>
      <c r="E406" s="446" t="s">
        <v>512</v>
      </c>
      <c r="F406" s="446">
        <v>3456781</v>
      </c>
      <c r="G406" s="446">
        <v>127529</v>
      </c>
      <c r="H406" s="446">
        <v>19437</v>
      </c>
      <c r="I406" s="447">
        <v>33000</v>
      </c>
      <c r="J406" s="453" t="s">
        <v>30</v>
      </c>
      <c r="K406" s="482" t="str">
        <f t="shared" si="6"/>
        <v>INDEPENDENT</v>
      </c>
    </row>
    <row r="407" spans="2:11" x14ac:dyDescent="0.25">
      <c r="B407" s="446">
        <v>23</v>
      </c>
      <c r="C407" s="454" t="s">
        <v>930</v>
      </c>
      <c r="D407" s="446" t="s">
        <v>894</v>
      </c>
      <c r="E407" s="446" t="s">
        <v>238</v>
      </c>
      <c r="F407" s="446">
        <v>3456779</v>
      </c>
      <c r="G407" s="446">
        <v>127528</v>
      </c>
      <c r="H407" s="446">
        <v>19439</v>
      </c>
      <c r="I407" s="447">
        <v>33000</v>
      </c>
      <c r="J407" s="453" t="s">
        <v>30</v>
      </c>
      <c r="K407" s="482" t="str">
        <f t="shared" si="6"/>
        <v>INDEPENDENT</v>
      </c>
    </row>
    <row r="408" spans="2:11" x14ac:dyDescent="0.25">
      <c r="B408" s="446">
        <v>24</v>
      </c>
      <c r="C408" s="454" t="s">
        <v>930</v>
      </c>
      <c r="D408" s="446" t="s">
        <v>963</v>
      </c>
      <c r="E408" s="446" t="s">
        <v>278</v>
      </c>
      <c r="F408" s="446">
        <v>3456743</v>
      </c>
      <c r="G408" s="446">
        <v>127649</v>
      </c>
      <c r="H408" s="446">
        <v>194442</v>
      </c>
      <c r="I408" s="447">
        <v>40000</v>
      </c>
      <c r="J408" s="453" t="s">
        <v>1039</v>
      </c>
      <c r="K408" s="482" t="str">
        <f t="shared" si="6"/>
        <v>INDEPENDENT</v>
      </c>
    </row>
    <row r="409" spans="2:11" x14ac:dyDescent="0.25">
      <c r="B409" s="446">
        <v>25</v>
      </c>
      <c r="C409" s="454" t="s">
        <v>930</v>
      </c>
      <c r="D409" s="446" t="s">
        <v>970</v>
      </c>
      <c r="E409" s="446" t="s">
        <v>971</v>
      </c>
      <c r="F409" s="446">
        <v>3456697</v>
      </c>
      <c r="G409" s="446">
        <v>127642</v>
      </c>
      <c r="H409" s="446">
        <v>19443</v>
      </c>
      <c r="I409" s="447">
        <v>40000</v>
      </c>
      <c r="J409" s="453" t="s">
        <v>1039</v>
      </c>
      <c r="K409" s="482" t="str">
        <f t="shared" si="6"/>
        <v>INDEPENDENT</v>
      </c>
    </row>
    <row r="410" spans="2:11" x14ac:dyDescent="0.25">
      <c r="B410" s="446">
        <v>26</v>
      </c>
      <c r="C410" s="454" t="s">
        <v>930</v>
      </c>
      <c r="D410" s="446" t="s">
        <v>972</v>
      </c>
      <c r="E410" s="446" t="s">
        <v>566</v>
      </c>
      <c r="F410" s="446">
        <v>3456662</v>
      </c>
      <c r="G410" s="446">
        <v>127632</v>
      </c>
      <c r="H410" s="446">
        <v>19446</v>
      </c>
      <c r="I410" s="447">
        <v>33000</v>
      </c>
      <c r="J410" s="453" t="s">
        <v>30</v>
      </c>
      <c r="K410" s="482" t="str">
        <f t="shared" si="6"/>
        <v>INDEPENDENT</v>
      </c>
    </row>
    <row r="411" spans="2:11" x14ac:dyDescent="0.25">
      <c r="B411" s="446">
        <v>27</v>
      </c>
      <c r="C411" s="454" t="s">
        <v>930</v>
      </c>
      <c r="D411" s="446" t="s">
        <v>775</v>
      </c>
      <c r="E411" s="446" t="s">
        <v>973</v>
      </c>
      <c r="F411" s="446">
        <v>3456515</v>
      </c>
      <c r="G411" s="446">
        <v>127638</v>
      </c>
      <c r="H411" s="446">
        <v>19447</v>
      </c>
      <c r="I411" s="447">
        <v>33000</v>
      </c>
      <c r="J411" s="453" t="s">
        <v>30</v>
      </c>
      <c r="K411" s="482" t="str">
        <f t="shared" si="6"/>
        <v>INDEPENDENT</v>
      </c>
    </row>
    <row r="412" spans="2:11" x14ac:dyDescent="0.25">
      <c r="B412" s="446">
        <v>28</v>
      </c>
      <c r="C412" s="454" t="s">
        <v>930</v>
      </c>
      <c r="D412" s="446" t="s">
        <v>821</v>
      </c>
      <c r="E412" s="446" t="s">
        <v>259</v>
      </c>
      <c r="F412" s="446">
        <v>125963</v>
      </c>
      <c r="G412" s="446">
        <v>127631</v>
      </c>
      <c r="H412" s="446">
        <v>19448</v>
      </c>
      <c r="I412" s="447">
        <v>33000</v>
      </c>
      <c r="J412" s="453" t="s">
        <v>30</v>
      </c>
      <c r="K412" s="482" t="str">
        <f t="shared" si="6"/>
        <v>MAJORS</v>
      </c>
    </row>
    <row r="413" spans="2:11" x14ac:dyDescent="0.25">
      <c r="B413" s="446">
        <v>29</v>
      </c>
      <c r="C413" s="454" t="s">
        <v>930</v>
      </c>
      <c r="D413" s="446" t="s">
        <v>902</v>
      </c>
      <c r="E413" s="446" t="s">
        <v>462</v>
      </c>
      <c r="F413" s="446">
        <v>127648</v>
      </c>
      <c r="G413" s="446">
        <v>127648</v>
      </c>
      <c r="H413" s="446">
        <v>19449</v>
      </c>
      <c r="I413" s="447">
        <v>40000</v>
      </c>
      <c r="J413" s="453" t="s">
        <v>1158</v>
      </c>
      <c r="K413" s="482" t="str">
        <f t="shared" si="6"/>
        <v>INDEPENDENT</v>
      </c>
    </row>
    <row r="414" spans="2:11" x14ac:dyDescent="0.25">
      <c r="B414" s="446">
        <v>30</v>
      </c>
      <c r="C414" s="454" t="s">
        <v>930</v>
      </c>
      <c r="D414" s="446" t="s">
        <v>974</v>
      </c>
      <c r="E414" s="446" t="s">
        <v>900</v>
      </c>
      <c r="F414" s="446">
        <v>3456719</v>
      </c>
      <c r="G414" s="446">
        <v>127637</v>
      </c>
      <c r="H414" s="446">
        <v>19450</v>
      </c>
      <c r="I414" s="447">
        <v>33000</v>
      </c>
      <c r="J414" s="453" t="s">
        <v>30</v>
      </c>
      <c r="K414" s="482" t="str">
        <f t="shared" si="6"/>
        <v>INDEPENDENT</v>
      </c>
    </row>
    <row r="415" spans="2:11" x14ac:dyDescent="0.25">
      <c r="B415" s="446">
        <v>31</v>
      </c>
      <c r="C415" s="454" t="s">
        <v>930</v>
      </c>
      <c r="D415" s="446" t="s">
        <v>677</v>
      </c>
      <c r="E415" s="446" t="s">
        <v>975</v>
      </c>
      <c r="F415" s="446">
        <v>3456794</v>
      </c>
      <c r="G415" s="446">
        <v>127636</v>
      </c>
      <c r="H415" s="446">
        <v>19451</v>
      </c>
      <c r="I415" s="447">
        <v>33000</v>
      </c>
      <c r="J415" s="453" t="s">
        <v>30</v>
      </c>
      <c r="K415" s="482" t="str">
        <f t="shared" si="6"/>
        <v>INDEPENDENT</v>
      </c>
    </row>
    <row r="416" spans="2:11" x14ac:dyDescent="0.25">
      <c r="B416" s="446">
        <v>32</v>
      </c>
      <c r="C416" s="454" t="s">
        <v>930</v>
      </c>
      <c r="D416" s="446" t="s">
        <v>1649</v>
      </c>
      <c r="E416" s="446" t="s">
        <v>977</v>
      </c>
      <c r="F416" s="446">
        <v>3456715</v>
      </c>
      <c r="G416" s="446">
        <v>127633</v>
      </c>
      <c r="H416" s="446">
        <v>19452</v>
      </c>
      <c r="I416" s="447">
        <v>33000</v>
      </c>
      <c r="J416" s="453" t="s">
        <v>30</v>
      </c>
      <c r="K416" s="482" t="str">
        <f t="shared" si="6"/>
        <v>INDEPENDENT</v>
      </c>
    </row>
    <row r="417" spans="2:11" x14ac:dyDescent="0.25">
      <c r="B417" s="446">
        <v>33</v>
      </c>
      <c r="C417" s="454" t="s">
        <v>930</v>
      </c>
      <c r="D417" s="446" t="s">
        <v>956</v>
      </c>
      <c r="E417" s="446" t="s">
        <v>560</v>
      </c>
      <c r="F417" s="446">
        <v>3456671</v>
      </c>
      <c r="G417" s="446">
        <v>127647</v>
      </c>
      <c r="H417" s="446">
        <v>19454</v>
      </c>
      <c r="I417" s="447">
        <v>40000</v>
      </c>
      <c r="J417" s="453" t="s">
        <v>1039</v>
      </c>
      <c r="K417" s="482" t="str">
        <f t="shared" si="6"/>
        <v>INDEPENDENT</v>
      </c>
    </row>
    <row r="418" spans="2:11" x14ac:dyDescent="0.25">
      <c r="B418" s="446">
        <v>34</v>
      </c>
      <c r="C418" s="454" t="s">
        <v>930</v>
      </c>
      <c r="D418" s="446" t="s">
        <v>980</v>
      </c>
      <c r="E418" s="446" t="s">
        <v>981</v>
      </c>
      <c r="F418" s="446">
        <v>3341427</v>
      </c>
      <c r="G418" s="446">
        <v>127165</v>
      </c>
      <c r="H418" s="446">
        <v>19429</v>
      </c>
      <c r="I418" s="448">
        <v>50000</v>
      </c>
      <c r="J418" s="453" t="s">
        <v>1621</v>
      </c>
      <c r="K418" s="482" t="str">
        <f t="shared" si="6"/>
        <v>INDEPENDENT</v>
      </c>
    </row>
    <row r="419" spans="2:11" x14ac:dyDescent="0.25">
      <c r="B419" s="446">
        <v>35</v>
      </c>
      <c r="C419" s="454" t="s">
        <v>930</v>
      </c>
      <c r="D419" s="446" t="s">
        <v>982</v>
      </c>
      <c r="E419" s="446" t="s">
        <v>783</v>
      </c>
      <c r="F419" s="446">
        <v>3456736</v>
      </c>
      <c r="G419" s="446">
        <v>127522</v>
      </c>
      <c r="H419" s="446">
        <v>19435</v>
      </c>
      <c r="I419" s="448">
        <v>33000</v>
      </c>
      <c r="J419" s="453" t="s">
        <v>30</v>
      </c>
      <c r="K419" s="482" t="str">
        <f t="shared" si="6"/>
        <v>INDEPENDENT</v>
      </c>
    </row>
    <row r="420" spans="2:11" x14ac:dyDescent="0.25">
      <c r="B420" s="446">
        <v>36</v>
      </c>
      <c r="C420" s="454" t="s">
        <v>930</v>
      </c>
      <c r="D420" s="446" t="s">
        <v>324</v>
      </c>
      <c r="E420" s="446" t="s">
        <v>309</v>
      </c>
      <c r="F420" s="446">
        <v>3456641</v>
      </c>
      <c r="G420" s="446">
        <v>127451</v>
      </c>
      <c r="H420" s="446">
        <v>19438</v>
      </c>
      <c r="I420" s="448">
        <v>33000</v>
      </c>
      <c r="J420" s="453" t="s">
        <v>1615</v>
      </c>
      <c r="K420" s="482" t="str">
        <f t="shared" si="6"/>
        <v>INDEPENDENT</v>
      </c>
    </row>
    <row r="421" spans="2:11" x14ac:dyDescent="0.25">
      <c r="B421" s="446">
        <v>37</v>
      </c>
      <c r="C421" s="454" t="s">
        <v>930</v>
      </c>
      <c r="D421" s="446" t="s">
        <v>986</v>
      </c>
      <c r="E421" s="446" t="s">
        <v>987</v>
      </c>
      <c r="F421" s="446">
        <v>3456696</v>
      </c>
      <c r="G421" s="446">
        <v>127277</v>
      </c>
      <c r="H421" s="446">
        <v>19440</v>
      </c>
      <c r="I421" s="448">
        <v>30000</v>
      </c>
      <c r="J421" s="453" t="s">
        <v>30</v>
      </c>
      <c r="K421" s="482" t="str">
        <f t="shared" si="6"/>
        <v>INDEPENDENT</v>
      </c>
    </row>
    <row r="422" spans="2:11" x14ac:dyDescent="0.25">
      <c r="B422" s="446">
        <v>38</v>
      </c>
      <c r="C422" s="454" t="s">
        <v>930</v>
      </c>
      <c r="D422" s="446" t="s">
        <v>360</v>
      </c>
      <c r="E422" s="446" t="s">
        <v>486</v>
      </c>
      <c r="F422" s="446">
        <v>3456656</v>
      </c>
      <c r="G422" s="446">
        <v>127635</v>
      </c>
      <c r="H422" s="446">
        <v>19441</v>
      </c>
      <c r="I422" s="448">
        <v>33000</v>
      </c>
      <c r="J422" s="453" t="s">
        <v>30</v>
      </c>
      <c r="K422" s="482" t="str">
        <f t="shared" si="6"/>
        <v>INDEPENDENT</v>
      </c>
    </row>
    <row r="423" spans="2:11" x14ac:dyDescent="0.25">
      <c r="B423" s="446">
        <v>39</v>
      </c>
      <c r="C423" s="454" t="s">
        <v>930</v>
      </c>
      <c r="D423" s="446" t="s">
        <v>344</v>
      </c>
      <c r="E423" s="446" t="s">
        <v>989</v>
      </c>
      <c r="F423" s="446">
        <v>3456518</v>
      </c>
      <c r="G423" s="446">
        <v>127457</v>
      </c>
      <c r="H423" s="446">
        <v>19444</v>
      </c>
      <c r="I423" s="448">
        <v>33000</v>
      </c>
      <c r="J423" s="453" t="s">
        <v>30</v>
      </c>
      <c r="K423" s="482" t="str">
        <f t="shared" si="6"/>
        <v>INDEPENDENT</v>
      </c>
    </row>
    <row r="424" spans="2:11" x14ac:dyDescent="0.25">
      <c r="B424" s="446">
        <v>40</v>
      </c>
      <c r="C424" s="454" t="s">
        <v>930</v>
      </c>
      <c r="D424" s="446" t="s">
        <v>972</v>
      </c>
      <c r="E424" s="446" t="s">
        <v>877</v>
      </c>
      <c r="F424" s="446">
        <v>3456663</v>
      </c>
      <c r="G424" s="446">
        <v>127630</v>
      </c>
      <c r="H424" s="446">
        <v>19445</v>
      </c>
      <c r="I424" s="448">
        <v>33000</v>
      </c>
      <c r="J424" s="453" t="s">
        <v>30</v>
      </c>
      <c r="K424" s="482" t="str">
        <f t="shared" si="6"/>
        <v>INDEPENDENT</v>
      </c>
    </row>
    <row r="425" spans="2:11" x14ac:dyDescent="0.25">
      <c r="B425" s="446">
        <v>41</v>
      </c>
      <c r="C425" s="454" t="s">
        <v>930</v>
      </c>
      <c r="D425" s="446" t="s">
        <v>990</v>
      </c>
      <c r="E425" s="446" t="s">
        <v>640</v>
      </c>
      <c r="F425" s="446">
        <v>3456650</v>
      </c>
      <c r="G425" s="446">
        <v>127639</v>
      </c>
      <c r="H425" s="446">
        <v>19453</v>
      </c>
      <c r="I425" s="448">
        <v>33000</v>
      </c>
      <c r="J425" s="453" t="s">
        <v>30</v>
      </c>
      <c r="K425" s="482" t="str">
        <f t="shared" si="6"/>
        <v>INDEPENDENT</v>
      </c>
    </row>
    <row r="426" spans="2:11" x14ac:dyDescent="0.25">
      <c r="B426" s="446">
        <v>1</v>
      </c>
      <c r="C426" s="454" t="s">
        <v>991</v>
      </c>
      <c r="D426" s="446" t="s">
        <v>231</v>
      </c>
      <c r="E426" s="446" t="s">
        <v>992</v>
      </c>
      <c r="F426" s="446">
        <v>3456731</v>
      </c>
      <c r="G426" s="446">
        <v>127634</v>
      </c>
      <c r="H426" s="446">
        <v>19455</v>
      </c>
      <c r="I426" s="447">
        <v>33000</v>
      </c>
      <c r="J426" s="453" t="s">
        <v>30</v>
      </c>
      <c r="K426" s="482" t="str">
        <f t="shared" si="6"/>
        <v>INDEPENDENT</v>
      </c>
    </row>
    <row r="427" spans="2:11" x14ac:dyDescent="0.25">
      <c r="B427" s="446">
        <v>2</v>
      </c>
      <c r="C427" s="454" t="s">
        <v>991</v>
      </c>
      <c r="D427" s="446" t="s">
        <v>1650</v>
      </c>
      <c r="E427" s="446" t="s">
        <v>994</v>
      </c>
      <c r="F427" s="446">
        <v>154298</v>
      </c>
      <c r="G427" s="446">
        <v>127728</v>
      </c>
      <c r="H427" s="446">
        <v>19456</v>
      </c>
      <c r="I427" s="447">
        <v>33000</v>
      </c>
      <c r="J427" s="453" t="s">
        <v>30</v>
      </c>
      <c r="K427" s="482" t="str">
        <f t="shared" si="6"/>
        <v>MAJORS</v>
      </c>
    </row>
    <row r="428" spans="2:11" x14ac:dyDescent="0.25">
      <c r="B428" s="446">
        <v>3</v>
      </c>
      <c r="C428" s="454" t="s">
        <v>991</v>
      </c>
      <c r="D428" s="446" t="s">
        <v>1650</v>
      </c>
      <c r="E428" s="446" t="s">
        <v>996</v>
      </c>
      <c r="F428" s="446">
        <v>154299</v>
      </c>
      <c r="G428" s="446">
        <v>127727</v>
      </c>
      <c r="H428" s="446">
        <v>19457</v>
      </c>
      <c r="I428" s="447">
        <v>33000</v>
      </c>
      <c r="J428" s="453" t="s">
        <v>30</v>
      </c>
      <c r="K428" s="482" t="str">
        <f t="shared" si="6"/>
        <v>MAJORS</v>
      </c>
    </row>
    <row r="429" spans="2:11" x14ac:dyDescent="0.25">
      <c r="B429" s="446">
        <v>4</v>
      </c>
      <c r="C429" s="454" t="s">
        <v>991</v>
      </c>
      <c r="D429" s="446" t="s">
        <v>582</v>
      </c>
      <c r="E429" s="446" t="s">
        <v>611</v>
      </c>
      <c r="F429" s="446">
        <v>3455226</v>
      </c>
      <c r="G429" s="446">
        <v>127643</v>
      </c>
      <c r="H429" s="446">
        <v>19458</v>
      </c>
      <c r="I429" s="447">
        <v>40000</v>
      </c>
      <c r="J429" s="453" t="s">
        <v>1034</v>
      </c>
      <c r="K429" s="482" t="str">
        <f t="shared" si="6"/>
        <v>INDEPENDENT</v>
      </c>
    </row>
    <row r="430" spans="2:11" x14ac:dyDescent="0.25">
      <c r="B430" s="446">
        <v>5</v>
      </c>
      <c r="C430" s="454" t="s">
        <v>991</v>
      </c>
      <c r="D430" s="446" t="s">
        <v>999</v>
      </c>
      <c r="E430" s="446" t="s">
        <v>505</v>
      </c>
      <c r="F430" s="446">
        <v>3456661</v>
      </c>
      <c r="G430" s="446">
        <v>127641</v>
      </c>
      <c r="H430" s="446">
        <v>19459</v>
      </c>
      <c r="I430" s="447">
        <v>33000</v>
      </c>
      <c r="J430" s="453" t="s">
        <v>30</v>
      </c>
      <c r="K430" s="482" t="str">
        <f t="shared" si="6"/>
        <v>INDEPENDENT</v>
      </c>
    </row>
    <row r="431" spans="2:11" x14ac:dyDescent="0.25">
      <c r="B431" s="446">
        <v>6</v>
      </c>
      <c r="C431" s="454" t="s">
        <v>991</v>
      </c>
      <c r="D431" s="446" t="s">
        <v>999</v>
      </c>
      <c r="E431" s="446" t="s">
        <v>493</v>
      </c>
      <c r="F431" s="446">
        <v>3456669</v>
      </c>
      <c r="G431" s="446">
        <v>127644</v>
      </c>
      <c r="H431" s="446">
        <v>19460</v>
      </c>
      <c r="I431" s="447">
        <v>33000</v>
      </c>
      <c r="J431" s="453" t="s">
        <v>30</v>
      </c>
      <c r="K431" s="482" t="str">
        <f t="shared" si="6"/>
        <v>INDEPENDENT</v>
      </c>
    </row>
    <row r="432" spans="2:11" x14ac:dyDescent="0.25">
      <c r="B432" s="446">
        <v>7</v>
      </c>
      <c r="C432" s="454" t="s">
        <v>991</v>
      </c>
      <c r="D432" s="446" t="s">
        <v>776</v>
      </c>
      <c r="E432" s="446" t="s">
        <v>1000</v>
      </c>
      <c r="F432" s="446">
        <v>422478</v>
      </c>
      <c r="G432" s="446">
        <v>127645</v>
      </c>
      <c r="H432" s="446">
        <v>19461</v>
      </c>
      <c r="I432" s="447">
        <v>33000</v>
      </c>
      <c r="J432" s="453" t="s">
        <v>731</v>
      </c>
      <c r="K432" s="482" t="str">
        <f t="shared" si="6"/>
        <v>INDEPENDENT</v>
      </c>
    </row>
    <row r="433" spans="2:11" x14ac:dyDescent="0.25">
      <c r="B433" s="446">
        <v>8</v>
      </c>
      <c r="C433" s="454" t="s">
        <v>991</v>
      </c>
      <c r="D433" s="446" t="s">
        <v>776</v>
      </c>
      <c r="E433" s="446" t="s">
        <v>1001</v>
      </c>
      <c r="F433" s="446">
        <v>422477</v>
      </c>
      <c r="G433" s="446">
        <v>127318</v>
      </c>
      <c r="H433" s="446">
        <v>19462</v>
      </c>
      <c r="I433" s="447">
        <v>33000</v>
      </c>
      <c r="J433" s="453" t="s">
        <v>731</v>
      </c>
      <c r="K433" s="482" t="str">
        <f t="shared" si="6"/>
        <v>INDEPENDENT</v>
      </c>
    </row>
    <row r="434" spans="2:11" x14ac:dyDescent="0.25">
      <c r="B434" s="446">
        <v>9</v>
      </c>
      <c r="C434" s="454" t="s">
        <v>991</v>
      </c>
      <c r="D434" s="446" t="s">
        <v>893</v>
      </c>
      <c r="E434" s="446" t="s">
        <v>966</v>
      </c>
      <c r="F434" s="446">
        <v>3456655</v>
      </c>
      <c r="G434" s="446">
        <v>127760</v>
      </c>
      <c r="H434" s="446">
        <v>19463</v>
      </c>
      <c r="I434" s="447">
        <v>33000</v>
      </c>
      <c r="J434" s="453" t="s">
        <v>30</v>
      </c>
      <c r="K434" s="482" t="str">
        <f t="shared" si="6"/>
        <v>INDEPENDENT</v>
      </c>
    </row>
    <row r="435" spans="2:11" x14ac:dyDescent="0.25">
      <c r="B435" s="446">
        <v>10</v>
      </c>
      <c r="C435" s="454" t="s">
        <v>991</v>
      </c>
      <c r="D435" s="446" t="s">
        <v>1002</v>
      </c>
      <c r="E435" s="446" t="s">
        <v>807</v>
      </c>
      <c r="F435" s="446">
        <v>3456644</v>
      </c>
      <c r="G435" s="446">
        <v>126099</v>
      </c>
      <c r="H435" s="446">
        <v>19464</v>
      </c>
      <c r="I435" s="447">
        <v>33000</v>
      </c>
      <c r="J435" s="453" t="s">
        <v>30</v>
      </c>
      <c r="K435" s="482" t="str">
        <f t="shared" si="6"/>
        <v>INDEPENDENT</v>
      </c>
    </row>
    <row r="436" spans="2:11" x14ac:dyDescent="0.25">
      <c r="B436" s="446">
        <v>11</v>
      </c>
      <c r="C436" s="454" t="s">
        <v>991</v>
      </c>
      <c r="D436" s="446" t="s">
        <v>974</v>
      </c>
      <c r="E436" s="446" t="s">
        <v>462</v>
      </c>
      <c r="F436" s="446">
        <v>3456718</v>
      </c>
      <c r="G436" s="446">
        <v>127640</v>
      </c>
      <c r="H436" s="446">
        <v>19465</v>
      </c>
      <c r="I436" s="447">
        <v>33000</v>
      </c>
      <c r="J436" s="453" t="s">
        <v>30</v>
      </c>
      <c r="K436" s="482" t="str">
        <f t="shared" si="6"/>
        <v>INDEPENDENT</v>
      </c>
    </row>
    <row r="437" spans="2:11" x14ac:dyDescent="0.25">
      <c r="B437" s="446">
        <v>12</v>
      </c>
      <c r="C437" s="454" t="s">
        <v>991</v>
      </c>
      <c r="D437" s="446" t="s">
        <v>310</v>
      </c>
      <c r="E437" s="446" t="s">
        <v>1003</v>
      </c>
      <c r="F437" s="446">
        <v>3456526</v>
      </c>
      <c r="G437" s="446">
        <v>127646</v>
      </c>
      <c r="H437" s="446">
        <v>19466</v>
      </c>
      <c r="I437" s="447">
        <v>33000</v>
      </c>
      <c r="J437" s="453" t="s">
        <v>30</v>
      </c>
      <c r="K437" s="482" t="str">
        <f t="shared" si="6"/>
        <v>INDEPENDENT</v>
      </c>
    </row>
    <row r="438" spans="2:11" x14ac:dyDescent="0.25">
      <c r="B438" s="446">
        <v>13</v>
      </c>
      <c r="C438" s="454" t="s">
        <v>991</v>
      </c>
      <c r="D438" s="446" t="s">
        <v>999</v>
      </c>
      <c r="E438" s="446" t="s">
        <v>1005</v>
      </c>
      <c r="F438" s="446">
        <v>3456660</v>
      </c>
      <c r="G438" s="446" t="s">
        <v>1006</v>
      </c>
      <c r="H438" s="446" t="s">
        <v>1007</v>
      </c>
      <c r="I438" s="447">
        <v>33000</v>
      </c>
      <c r="J438" s="453" t="s">
        <v>30</v>
      </c>
      <c r="K438" s="482" t="str">
        <f t="shared" si="6"/>
        <v>INDEPENDENT</v>
      </c>
    </row>
    <row r="439" spans="2:11" x14ac:dyDescent="0.25">
      <c r="B439" s="446">
        <v>1</v>
      </c>
      <c r="C439" s="454" t="s">
        <v>1008</v>
      </c>
      <c r="D439" s="446" t="s">
        <v>294</v>
      </c>
      <c r="E439" s="446" t="s">
        <v>1009</v>
      </c>
      <c r="F439" s="446">
        <v>3456975</v>
      </c>
      <c r="G439" s="446">
        <v>127044</v>
      </c>
      <c r="H439" s="446">
        <v>19469</v>
      </c>
      <c r="I439" s="447">
        <v>45000</v>
      </c>
      <c r="J439" s="453" t="s">
        <v>1039</v>
      </c>
      <c r="K439" s="482" t="str">
        <f t="shared" si="6"/>
        <v>INDEPENDENT</v>
      </c>
    </row>
    <row r="440" spans="2:11" x14ac:dyDescent="0.25">
      <c r="B440" s="446">
        <v>2</v>
      </c>
      <c r="C440" s="454" t="s">
        <v>1008</v>
      </c>
      <c r="D440" s="446" t="s">
        <v>294</v>
      </c>
      <c r="E440" s="446" t="s">
        <v>1010</v>
      </c>
      <c r="F440" s="446">
        <v>3456976</v>
      </c>
      <c r="G440" s="446">
        <v>127264</v>
      </c>
      <c r="H440" s="446">
        <v>19470</v>
      </c>
      <c r="I440" s="447">
        <v>45000</v>
      </c>
      <c r="J440" s="453" t="s">
        <v>30</v>
      </c>
      <c r="K440" s="482" t="str">
        <f t="shared" si="6"/>
        <v>INDEPENDENT</v>
      </c>
    </row>
    <row r="441" spans="2:11" x14ac:dyDescent="0.25">
      <c r="B441" s="446">
        <v>3</v>
      </c>
      <c r="C441" s="454" t="s">
        <v>1008</v>
      </c>
      <c r="D441" s="446" t="s">
        <v>294</v>
      </c>
      <c r="E441" s="446" t="s">
        <v>1011</v>
      </c>
      <c r="F441" s="446">
        <v>3456944</v>
      </c>
      <c r="G441" s="446">
        <v>127087</v>
      </c>
      <c r="H441" s="446">
        <v>19471</v>
      </c>
      <c r="I441" s="447">
        <v>45000</v>
      </c>
      <c r="J441" s="453" t="s">
        <v>1039</v>
      </c>
      <c r="K441" s="482" t="str">
        <f t="shared" si="6"/>
        <v>INDEPENDENT</v>
      </c>
    </row>
    <row r="442" spans="2:11" x14ac:dyDescent="0.25">
      <c r="B442" s="446">
        <v>4</v>
      </c>
      <c r="C442" s="454" t="s">
        <v>1008</v>
      </c>
      <c r="D442" s="446" t="s">
        <v>294</v>
      </c>
      <c r="E442" s="446" t="s">
        <v>1012</v>
      </c>
      <c r="F442" s="446">
        <v>3456963</v>
      </c>
      <c r="G442" s="446">
        <v>127899</v>
      </c>
      <c r="H442" s="446">
        <v>19472</v>
      </c>
      <c r="I442" s="447">
        <v>45000</v>
      </c>
      <c r="J442" s="453" t="s">
        <v>25</v>
      </c>
      <c r="K442" s="482" t="str">
        <f t="shared" si="6"/>
        <v>INDEPENDENT</v>
      </c>
    </row>
    <row r="443" spans="2:11" x14ac:dyDescent="0.25">
      <c r="B443" s="446">
        <v>5</v>
      </c>
      <c r="C443" s="454" t="s">
        <v>1008</v>
      </c>
      <c r="D443" s="446" t="s">
        <v>294</v>
      </c>
      <c r="E443" s="446" t="s">
        <v>1013</v>
      </c>
      <c r="F443" s="446">
        <v>3456962</v>
      </c>
      <c r="G443" s="446">
        <v>127897</v>
      </c>
      <c r="H443" s="446">
        <v>19473</v>
      </c>
      <c r="I443" s="447">
        <v>45000</v>
      </c>
      <c r="J443" s="453" t="s">
        <v>25</v>
      </c>
      <c r="K443" s="482" t="str">
        <f t="shared" si="6"/>
        <v>INDEPENDENT</v>
      </c>
    </row>
    <row r="444" spans="2:11" x14ac:dyDescent="0.25">
      <c r="B444" s="446">
        <v>6</v>
      </c>
      <c r="C444" s="454" t="s">
        <v>1008</v>
      </c>
      <c r="D444" s="446" t="s">
        <v>294</v>
      </c>
      <c r="E444" s="446" t="s">
        <v>214</v>
      </c>
      <c r="F444" s="446">
        <v>3456961</v>
      </c>
      <c r="G444" s="446">
        <v>127898</v>
      </c>
      <c r="H444" s="446">
        <v>19474</v>
      </c>
      <c r="I444" s="447">
        <v>45000</v>
      </c>
      <c r="J444" s="453" t="s">
        <v>25</v>
      </c>
      <c r="K444" s="482" t="str">
        <f t="shared" si="6"/>
        <v>INDEPENDENT</v>
      </c>
    </row>
    <row r="445" spans="2:11" x14ac:dyDescent="0.25">
      <c r="B445" s="446">
        <v>7</v>
      </c>
      <c r="C445" s="454" t="s">
        <v>1008</v>
      </c>
      <c r="D445" s="446" t="s">
        <v>294</v>
      </c>
      <c r="E445" s="446" t="s">
        <v>1014</v>
      </c>
      <c r="F445" s="446">
        <v>3456971</v>
      </c>
      <c r="G445" s="446">
        <v>127927</v>
      </c>
      <c r="H445" s="446">
        <v>19475</v>
      </c>
      <c r="I445" s="447">
        <v>45000</v>
      </c>
      <c r="J445" s="453" t="s">
        <v>1624</v>
      </c>
      <c r="K445" s="482" t="str">
        <f t="shared" si="6"/>
        <v>INDEPENDENT</v>
      </c>
    </row>
    <row r="446" spans="2:11" x14ac:dyDescent="0.25">
      <c r="B446" s="446">
        <v>1</v>
      </c>
      <c r="C446" s="454" t="s">
        <v>1016</v>
      </c>
      <c r="D446" s="446" t="s">
        <v>294</v>
      </c>
      <c r="E446" s="446" t="s">
        <v>1017</v>
      </c>
      <c r="F446" s="446">
        <v>3456934</v>
      </c>
      <c r="G446" s="446">
        <v>128063</v>
      </c>
      <c r="H446" s="446">
        <v>19476</v>
      </c>
      <c r="I446" s="447">
        <v>45000</v>
      </c>
      <c r="J446" s="453" t="s">
        <v>30</v>
      </c>
      <c r="K446" s="482" t="str">
        <f t="shared" si="6"/>
        <v>INDEPENDENT</v>
      </c>
    </row>
    <row r="447" spans="2:11" x14ac:dyDescent="0.25">
      <c r="B447" s="446">
        <v>2</v>
      </c>
      <c r="C447" s="454" t="s">
        <v>1016</v>
      </c>
      <c r="D447" s="446" t="s">
        <v>294</v>
      </c>
      <c r="E447" s="446" t="s">
        <v>1018</v>
      </c>
      <c r="F447" s="446">
        <v>3456978</v>
      </c>
      <c r="G447" s="446">
        <v>128060</v>
      </c>
      <c r="H447" s="446">
        <v>19477</v>
      </c>
      <c r="I447" s="447">
        <v>45000</v>
      </c>
      <c r="J447" s="453" t="s">
        <v>1039</v>
      </c>
      <c r="K447" s="482" t="str">
        <f t="shared" si="6"/>
        <v>INDEPENDENT</v>
      </c>
    </row>
    <row r="448" spans="2:11" x14ac:dyDescent="0.25">
      <c r="B448" s="446">
        <v>3</v>
      </c>
      <c r="C448" s="454" t="s">
        <v>1016</v>
      </c>
      <c r="D448" s="446" t="s">
        <v>294</v>
      </c>
      <c r="E448" s="446" t="s">
        <v>1019</v>
      </c>
      <c r="F448" s="446">
        <v>3456964</v>
      </c>
      <c r="G448" s="446">
        <v>128059</v>
      </c>
      <c r="H448" s="446">
        <v>19478</v>
      </c>
      <c r="I448" s="447">
        <v>45000</v>
      </c>
      <c r="J448" s="453" t="s">
        <v>25</v>
      </c>
      <c r="K448" s="482" t="str">
        <f t="shared" si="6"/>
        <v>INDEPENDENT</v>
      </c>
    </row>
    <row r="449" spans="2:11" x14ac:dyDescent="0.25">
      <c r="B449" s="446">
        <v>4</v>
      </c>
      <c r="C449" s="454" t="s">
        <v>1016</v>
      </c>
      <c r="D449" s="446" t="s">
        <v>294</v>
      </c>
      <c r="E449" s="446" t="s">
        <v>1020</v>
      </c>
      <c r="F449" s="446">
        <v>3456935</v>
      </c>
      <c r="G449" s="446">
        <v>128064</v>
      </c>
      <c r="H449" s="446">
        <v>19479</v>
      </c>
      <c r="I449" s="447">
        <v>45000</v>
      </c>
      <c r="J449" s="453" t="s">
        <v>30</v>
      </c>
      <c r="K449" s="482" t="str">
        <f t="shared" si="6"/>
        <v>INDEPENDENT</v>
      </c>
    </row>
    <row r="450" spans="2:11" x14ac:dyDescent="0.25">
      <c r="B450" s="446">
        <v>5</v>
      </c>
      <c r="C450" s="454" t="s">
        <v>1016</v>
      </c>
      <c r="D450" s="446" t="s">
        <v>294</v>
      </c>
      <c r="E450" s="446" t="s">
        <v>1022</v>
      </c>
      <c r="F450" s="446">
        <v>3456941</v>
      </c>
      <c r="G450" s="446">
        <v>128066</v>
      </c>
      <c r="H450" s="446">
        <v>19480</v>
      </c>
      <c r="I450" s="447">
        <v>45000</v>
      </c>
      <c r="J450" s="453" t="s">
        <v>30</v>
      </c>
      <c r="K450" s="482" t="str">
        <f t="shared" si="6"/>
        <v>INDEPENDENT</v>
      </c>
    </row>
    <row r="451" spans="2:11" x14ac:dyDescent="0.25">
      <c r="B451" s="446">
        <v>6</v>
      </c>
      <c r="C451" s="454" t="s">
        <v>1016</v>
      </c>
      <c r="D451" s="446" t="s">
        <v>294</v>
      </c>
      <c r="E451" s="446" t="s">
        <v>217</v>
      </c>
      <c r="F451" s="446">
        <v>3456939</v>
      </c>
      <c r="G451" s="446">
        <v>128061</v>
      </c>
      <c r="H451" s="446">
        <v>19481</v>
      </c>
      <c r="I451" s="447">
        <v>45000</v>
      </c>
      <c r="J451" s="453" t="s">
        <v>1624</v>
      </c>
      <c r="K451" s="482" t="str">
        <f t="shared" si="6"/>
        <v>INDEPENDENT</v>
      </c>
    </row>
    <row r="452" spans="2:11" x14ac:dyDescent="0.25">
      <c r="B452" s="446">
        <v>7</v>
      </c>
      <c r="C452" s="454" t="s">
        <v>1016</v>
      </c>
      <c r="D452" s="446" t="s">
        <v>294</v>
      </c>
      <c r="E452" s="446" t="s">
        <v>1024</v>
      </c>
      <c r="F452" s="446">
        <v>3456977</v>
      </c>
      <c r="G452" s="446">
        <v>128067</v>
      </c>
      <c r="H452" s="446">
        <v>19482</v>
      </c>
      <c r="I452" s="447">
        <v>45000</v>
      </c>
      <c r="J452" s="453" t="s">
        <v>1614</v>
      </c>
      <c r="K452" s="482" t="str">
        <f t="shared" si="6"/>
        <v>INDEPENDENT</v>
      </c>
    </row>
    <row r="453" spans="2:11" x14ac:dyDescent="0.25">
      <c r="B453" s="446">
        <v>8</v>
      </c>
      <c r="C453" s="454" t="s">
        <v>1016</v>
      </c>
      <c r="D453" s="446" t="s">
        <v>294</v>
      </c>
      <c r="E453" s="446" t="s">
        <v>1025</v>
      </c>
      <c r="F453" s="446">
        <v>3456943</v>
      </c>
      <c r="G453" s="446">
        <v>128062</v>
      </c>
      <c r="H453" s="446">
        <v>19483</v>
      </c>
      <c r="I453" s="447">
        <v>45000</v>
      </c>
      <c r="J453" s="453" t="s">
        <v>30</v>
      </c>
      <c r="K453" s="482" t="str">
        <f t="shared" si="6"/>
        <v>INDEPENDENT</v>
      </c>
    </row>
    <row r="454" spans="2:11" x14ac:dyDescent="0.25">
      <c r="B454" s="446">
        <v>9</v>
      </c>
      <c r="C454" s="454" t="s">
        <v>1016</v>
      </c>
      <c r="D454" s="446" t="s">
        <v>931</v>
      </c>
      <c r="E454" s="446" t="s">
        <v>1026</v>
      </c>
      <c r="F454" s="446">
        <v>3457036</v>
      </c>
      <c r="G454" s="446">
        <v>128151</v>
      </c>
      <c r="H454" s="446">
        <v>19484</v>
      </c>
      <c r="I454" s="447">
        <v>40000</v>
      </c>
      <c r="J454" s="453" t="s">
        <v>30</v>
      </c>
      <c r="K454" s="482" t="str">
        <f t="shared" ref="K454" si="7">IF(OR(D454="MOBIL",D454="CONOIL",D454="FORTE",D454="MRS",D454="OANDO",D454="TOTAL"),"MAJORS","INDEPENDENT")</f>
        <v>INDEPENDENT</v>
      </c>
    </row>
    <row r="455" spans="2:11" x14ac:dyDescent="0.25">
      <c r="I455" s="481">
        <f>SUBTOTAL(9,I5:I454)</f>
        <v>16455000</v>
      </c>
      <c r="K455" s="482" t="str">
        <f t="shared" ref="K455" si="8">IF(OR(C455="MOBIL",C455="CONOIL",C455="FORTE",C455="MRS",C455="OANDO",C455="TOTAL"),"MAJORS","INDEPENDENT")</f>
        <v>INDEPENDENT</v>
      </c>
    </row>
  </sheetData>
  <autoFilter ref="B4:K454"/>
  <mergeCells count="1">
    <mergeCell ref="B2:J2"/>
  </mergeCells>
  <pageMargins left="0.7" right="0.7" top="0.75" bottom="0.75" header="0.3" footer="0.3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4</vt:i4>
      </vt:variant>
    </vt:vector>
  </HeadingPairs>
  <TitlesOfParts>
    <vt:vector size="21" baseType="lpstr">
      <vt:lpstr>NEPAL</vt:lpstr>
      <vt:lpstr>Sheet3</vt:lpstr>
      <vt:lpstr>Sheet1</vt:lpstr>
      <vt:lpstr>RAINOIL</vt:lpstr>
      <vt:lpstr>RAINOIL DEST</vt:lpstr>
      <vt:lpstr>Sheet4</vt:lpstr>
      <vt:lpstr>MAINLAND</vt:lpstr>
      <vt:lpstr>Sheet7</vt:lpstr>
      <vt:lpstr>MAINLAND ANALYSIS</vt:lpstr>
      <vt:lpstr>NORTHWEST</vt:lpstr>
      <vt:lpstr>Sheet9</vt:lpstr>
      <vt:lpstr>NORTHWEST ANALYSIS</vt:lpstr>
      <vt:lpstr>MATRIX</vt:lpstr>
      <vt:lpstr>Sheet12</vt:lpstr>
      <vt:lpstr>Sheet11</vt:lpstr>
      <vt:lpstr>Sheet13</vt:lpstr>
      <vt:lpstr>MATRIX ANALYSIS</vt:lpstr>
      <vt:lpstr>'MATRIX ANALYSIS'!Print_Area</vt:lpstr>
      <vt:lpstr>Sheet11!Print_Area</vt:lpstr>
      <vt:lpstr>Sheet11!Print_Titles</vt:lpstr>
      <vt:lpstr>Sheet12!Print_Titles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Okonna</dc:creator>
  <cp:lastModifiedBy>Okonna</cp:lastModifiedBy>
  <dcterms:created xsi:type="dcterms:W3CDTF">2017-06-21T13:17:28Z</dcterms:created>
  <dcterms:modified xsi:type="dcterms:W3CDTF">2017-08-22T16:04:15Z</dcterms:modified>
</cp:coreProperties>
</file>