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/>
  </bookViews>
  <sheets>
    <sheet name="MATRIX" sheetId="1" r:id="rId1"/>
    <sheet name="MATRIX ANALYSIS" sheetId="6" r:id="rId2"/>
    <sheet name="NEPAL" sheetId="2" r:id="rId3"/>
    <sheet name="MAINLAND" sheetId="3" r:id="rId4"/>
    <sheet name="MAINLAND ANALYSIS" sheetId="7" r:id="rId5"/>
    <sheet name="NORTHWEST" sheetId="4" r:id="rId6"/>
    <sheet name="NORTHWEST ANALYSIS" sheetId="8" r:id="rId7"/>
    <sheet name="RAINOIL" sheetId="5" r:id="rId8"/>
    <sheet name="RAINOIL ANALYSIS" sheetId="9" r:id="rId9"/>
  </sheets>
  <definedNames>
    <definedName name="_xlnm._FilterDatabase" localSheetId="0" hidden="1">MATRIX!$B$3:$K$3</definedName>
    <definedName name="_xlnm._FilterDatabase" localSheetId="1" hidden="1">'MATRIX ANALYSIS'!$B$3:$K$334</definedName>
    <definedName name="_xlnm._FilterDatabase" localSheetId="6" hidden="1">'NORTHWEST ANALYSIS'!$A$2:$J$161</definedName>
    <definedName name="_xlnm._FilterDatabase" localSheetId="8" hidden="1">'RAINOIL ANALYSIS'!$B$4:$K$4</definedName>
    <definedName name="_xlnm.Print_Area" localSheetId="0">MATRIX!$B$1:$K$389</definedName>
    <definedName name="_xlnm.Print_Area" localSheetId="2">NEPAL!$A$1:$AA$50</definedName>
    <definedName name="_xlnm.Print_Area" localSheetId="5">NORTHWEST!$A$1:$P$205</definedName>
    <definedName name="_xlnm.Print_Area" localSheetId="7">RAINOIL!$A$1:$L$326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7" i="9" l="1"/>
  <c r="G294" i="9"/>
  <c r="H293" i="9"/>
  <c r="J292" i="9" s="1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G162" i="8"/>
  <c r="G165" i="8"/>
  <c r="A153" i="8"/>
  <c r="A154" i="8" s="1"/>
  <c r="A155" i="8" s="1"/>
  <c r="A156" i="8" s="1"/>
  <c r="A157" i="8" s="1"/>
  <c r="A158" i="8" s="1"/>
  <c r="A159" i="8" s="1"/>
  <c r="A160" i="8" s="1"/>
  <c r="A161" i="8" s="1"/>
  <c r="A142" i="8"/>
  <c r="A143" i="8" s="1"/>
  <c r="A144" i="8" s="1"/>
  <c r="A145" i="8" s="1"/>
  <c r="A146" i="8" s="1"/>
  <c r="A147" i="8" s="1"/>
  <c r="A148" i="8" s="1"/>
  <c r="A149" i="8" s="1"/>
  <c r="A150" i="8" s="1"/>
  <c r="A151" i="8" s="1"/>
  <c r="A137" i="8"/>
  <c r="A138" i="8" s="1"/>
  <c r="A139" i="8" s="1"/>
  <c r="A140" i="8" s="1"/>
  <c r="A124" i="8"/>
  <c r="A125" i="8" s="1"/>
  <c r="A126" i="8" s="1"/>
  <c r="A127" i="8" s="1"/>
  <c r="A128" i="8" s="1"/>
  <c r="A122" i="8"/>
  <c r="A107" i="8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03" i="8"/>
  <c r="A104" i="8" s="1"/>
  <c r="A105" i="8" s="1"/>
  <c r="A94" i="8"/>
  <c r="A95" i="8" s="1"/>
  <c r="A96" i="8" s="1"/>
  <c r="A97" i="8" s="1"/>
  <c r="A98" i="8" s="1"/>
  <c r="A99" i="8" s="1"/>
  <c r="A100" i="8" s="1"/>
  <c r="A101" i="8" s="1"/>
  <c r="A89" i="8"/>
  <c r="A90" i="8" s="1"/>
  <c r="A91" i="8" s="1"/>
  <c r="A92" i="8" s="1"/>
  <c r="A84" i="8"/>
  <c r="A85" i="8" s="1"/>
  <c r="A86" i="8" s="1"/>
  <c r="A87" i="8" s="1"/>
  <c r="A68" i="8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65" i="8"/>
  <c r="A66" i="8" s="1"/>
  <c r="A63" i="8"/>
  <c r="A55" i="8"/>
  <c r="A56" i="8" s="1"/>
  <c r="A57" i="8" s="1"/>
  <c r="A58" i="8" s="1"/>
  <c r="A59" i="8" s="1"/>
  <c r="A60" i="8" s="1"/>
  <c r="A61" i="8" s="1"/>
  <c r="A43" i="8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34" i="8"/>
  <c r="A35" i="8" s="1"/>
  <c r="A36" i="8" s="1"/>
  <c r="A37" i="8" s="1"/>
  <c r="A38" i="8" s="1"/>
  <c r="A39" i="8" s="1"/>
  <c r="A40" i="8" s="1"/>
  <c r="A41" i="8" s="1"/>
  <c r="A25" i="8"/>
  <c r="A26" i="8" s="1"/>
  <c r="A27" i="8" s="1"/>
  <c r="A28" i="8" s="1"/>
  <c r="A29" i="8" s="1"/>
  <c r="A30" i="8" s="1"/>
  <c r="A31" i="8" s="1"/>
  <c r="A32" i="8" s="1"/>
  <c r="A19" i="8"/>
  <c r="A20" i="8" s="1"/>
  <c r="A21" i="8" s="1"/>
  <c r="A22" i="8" s="1"/>
  <c r="A23" i="8" s="1"/>
  <c r="A13" i="8"/>
  <c r="A14" i="8" s="1"/>
  <c r="A15" i="8" s="1"/>
  <c r="A16" i="8" s="1"/>
  <c r="A17" i="8" s="1"/>
  <c r="A4" i="8"/>
  <c r="A5" i="8" s="1"/>
  <c r="A6" i="8" s="1"/>
  <c r="A7" i="8" s="1"/>
  <c r="A8" i="8" s="1"/>
  <c r="A9" i="8" s="1"/>
  <c r="A10" i="8" s="1"/>
  <c r="A11" i="8" s="1"/>
  <c r="K343" i="6"/>
  <c r="I335" i="6"/>
  <c r="G342" i="6"/>
  <c r="K334" i="6"/>
  <c r="K333" i="6"/>
  <c r="K332" i="6"/>
  <c r="K331" i="6"/>
  <c r="K330" i="6"/>
  <c r="K329" i="6"/>
  <c r="K328" i="6"/>
  <c r="K327" i="6"/>
  <c r="K326" i="6"/>
  <c r="H341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G18" i="7"/>
  <c r="H340" i="6" l="1"/>
  <c r="J340" i="6" s="1"/>
  <c r="G321" i="5"/>
  <c r="I313" i="5"/>
  <c r="K312" i="5"/>
  <c r="K311" i="5"/>
  <c r="K310" i="5"/>
  <c r="K309" i="5"/>
  <c r="K308" i="5"/>
  <c r="K307" i="5"/>
  <c r="K306" i="5"/>
  <c r="I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I280" i="5"/>
  <c r="K279" i="5"/>
  <c r="K278" i="5"/>
  <c r="K277" i="5"/>
  <c r="K276" i="5"/>
  <c r="I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I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I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I155" i="5"/>
  <c r="K154" i="5"/>
  <c r="K153" i="5"/>
  <c r="K152" i="5"/>
  <c r="K151" i="5"/>
  <c r="K150" i="5"/>
  <c r="K149" i="5"/>
  <c r="I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I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I78" i="5"/>
  <c r="K77" i="5"/>
  <c r="K76" i="5"/>
  <c r="I74" i="5"/>
  <c r="K73" i="5"/>
  <c r="K72" i="5"/>
  <c r="K71" i="5"/>
  <c r="K70" i="5"/>
  <c r="K69" i="5"/>
  <c r="I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I43" i="5"/>
  <c r="K42" i="5"/>
  <c r="K41" i="5"/>
  <c r="K40" i="5"/>
  <c r="K39" i="5"/>
  <c r="K38" i="5"/>
  <c r="K37" i="5"/>
  <c r="K36" i="5"/>
  <c r="K35" i="5"/>
  <c r="K34" i="5"/>
  <c r="K33" i="5"/>
  <c r="I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H320" i="5" l="1"/>
  <c r="J319" i="5" s="1"/>
  <c r="H28" i="4" l="1"/>
  <c r="H201" i="4"/>
  <c r="H205" i="4" s="1"/>
  <c r="G201" i="4"/>
  <c r="A192" i="4"/>
  <c r="A193" i="4" s="1"/>
  <c r="A194" i="4" s="1"/>
  <c r="A195" i="4" s="1"/>
  <c r="A196" i="4" s="1"/>
  <c r="A197" i="4" s="1"/>
  <c r="A198" i="4" s="1"/>
  <c r="A199" i="4" s="1"/>
  <c r="A200" i="4" s="1"/>
  <c r="H189" i="4"/>
  <c r="G189" i="4"/>
  <c r="A179" i="4"/>
  <c r="A180" i="4" s="1"/>
  <c r="A181" i="4" s="1"/>
  <c r="A182" i="4" s="1"/>
  <c r="A183" i="4" s="1"/>
  <c r="A184" i="4" s="1"/>
  <c r="A185" i="4" s="1"/>
  <c r="A186" i="4" s="1"/>
  <c r="A187" i="4" s="1"/>
  <c r="A188" i="4" s="1"/>
  <c r="H176" i="4"/>
  <c r="G176" i="4"/>
  <c r="A172" i="4"/>
  <c r="A173" i="4" s="1"/>
  <c r="A174" i="4" s="1"/>
  <c r="A175" i="4" s="1"/>
  <c r="H169" i="4"/>
  <c r="G169" i="4"/>
  <c r="A162" i="4"/>
  <c r="A163" i="4" s="1"/>
  <c r="A164" i="4" s="1"/>
  <c r="A165" i="4" s="1"/>
  <c r="A166" i="4" s="1"/>
  <c r="A167" i="4" s="1"/>
  <c r="A168" i="4" s="1"/>
  <c r="H160" i="4"/>
  <c r="G160" i="4"/>
  <c r="A155" i="4"/>
  <c r="A156" i="4" s="1"/>
  <c r="A157" i="4" s="1"/>
  <c r="A158" i="4" s="1"/>
  <c r="A159" i="4" s="1"/>
  <c r="H152" i="4"/>
  <c r="G152" i="4"/>
  <c r="A151" i="4"/>
  <c r="H149" i="4"/>
  <c r="G149" i="4"/>
  <c r="A135" i="4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H132" i="4"/>
  <c r="G132" i="4"/>
  <c r="A129" i="4"/>
  <c r="A130" i="4" s="1"/>
  <c r="A131" i="4" s="1"/>
  <c r="H126" i="4"/>
  <c r="G126" i="4"/>
  <c r="A118" i="4"/>
  <c r="A119" i="4" s="1"/>
  <c r="A120" i="4" s="1"/>
  <c r="A121" i="4" s="1"/>
  <c r="A122" i="4" s="1"/>
  <c r="A123" i="4" s="1"/>
  <c r="A124" i="4" s="1"/>
  <c r="A125" i="4" s="1"/>
  <c r="H115" i="4"/>
  <c r="G115" i="4"/>
  <c r="A111" i="4"/>
  <c r="A112" i="4" s="1"/>
  <c r="A113" i="4" s="1"/>
  <c r="A114" i="4" s="1"/>
  <c r="H108" i="4"/>
  <c r="G108" i="4"/>
  <c r="A104" i="4"/>
  <c r="A105" i="4" s="1"/>
  <c r="A106" i="4" s="1"/>
  <c r="A107" i="4" s="1"/>
  <c r="H101" i="4"/>
  <c r="G101" i="4"/>
  <c r="A86" i="4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H83" i="4"/>
  <c r="G83" i="4"/>
  <c r="A81" i="4"/>
  <c r="A82" i="4" s="1"/>
  <c r="H78" i="4"/>
  <c r="G78" i="4"/>
  <c r="A77" i="4"/>
  <c r="H74" i="4"/>
  <c r="G74" i="4"/>
  <c r="A67" i="4"/>
  <c r="A68" i="4" s="1"/>
  <c r="A69" i="4" s="1"/>
  <c r="A70" i="4" s="1"/>
  <c r="A71" i="4" s="1"/>
  <c r="A72" i="4" s="1"/>
  <c r="A73" i="4" s="1"/>
  <c r="H64" i="4"/>
  <c r="G64" i="4"/>
  <c r="A53" i="4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H50" i="4"/>
  <c r="G50" i="4"/>
  <c r="A42" i="4"/>
  <c r="A43" i="4" s="1"/>
  <c r="A44" i="4" s="1"/>
  <c r="A45" i="4" s="1"/>
  <c r="A46" i="4" s="1"/>
  <c r="A47" i="4" s="1"/>
  <c r="A48" i="4" s="1"/>
  <c r="A49" i="4" s="1"/>
  <c r="H39" i="4"/>
  <c r="G39" i="4"/>
  <c r="A31" i="4"/>
  <c r="A32" i="4" s="1"/>
  <c r="A33" i="4" s="1"/>
  <c r="A34" i="4" s="1"/>
  <c r="A35" i="4" s="1"/>
  <c r="A36" i="4" s="1"/>
  <c r="A37" i="4" s="1"/>
  <c r="A38" i="4" s="1"/>
  <c r="G28" i="4"/>
  <c r="A23" i="4"/>
  <c r="A24" i="4" s="1"/>
  <c r="A25" i="4" s="1"/>
  <c r="A26" i="4" s="1"/>
  <c r="A27" i="4" s="1"/>
  <c r="H20" i="4"/>
  <c r="G20" i="4"/>
  <c r="A15" i="4"/>
  <c r="A16" i="4" s="1"/>
  <c r="A17" i="4" s="1"/>
  <c r="A18" i="4" s="1"/>
  <c r="A19" i="4" s="1"/>
  <c r="H12" i="4"/>
  <c r="G12" i="4"/>
  <c r="A4" i="4"/>
  <c r="A5" i="4" s="1"/>
  <c r="A6" i="4" s="1"/>
  <c r="A7" i="4" s="1"/>
  <c r="A8" i="4" s="1"/>
  <c r="A9" i="4" s="1"/>
  <c r="A10" i="4" s="1"/>
  <c r="A11" i="4" s="1"/>
  <c r="H27" i="3"/>
  <c r="G33" i="3"/>
  <c r="H30" i="3" l="1"/>
  <c r="G30" i="3"/>
  <c r="G27" i="3"/>
  <c r="H24" i="3"/>
  <c r="G24" i="3"/>
  <c r="H21" i="3"/>
  <c r="G21" i="3"/>
  <c r="H17" i="3"/>
  <c r="G17" i="3"/>
  <c r="G12" i="3"/>
  <c r="H12" i="3"/>
  <c r="G7" i="3"/>
  <c r="H7" i="3"/>
  <c r="G383" i="1" l="1"/>
  <c r="I375" i="1"/>
  <c r="H382" i="1" s="1"/>
  <c r="K374" i="1"/>
  <c r="K373" i="1"/>
  <c r="K372" i="1"/>
  <c r="K371" i="1"/>
  <c r="K370" i="1"/>
  <c r="K369" i="1"/>
  <c r="K368" i="1"/>
  <c r="K367" i="1"/>
  <c r="K366" i="1"/>
  <c r="I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I348" i="1"/>
  <c r="K347" i="1"/>
  <c r="K346" i="1"/>
  <c r="K345" i="1"/>
  <c r="K344" i="1"/>
  <c r="K343" i="1"/>
  <c r="I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I325" i="1"/>
  <c r="K324" i="1"/>
  <c r="K323" i="1"/>
  <c r="K322" i="1"/>
  <c r="K321" i="1"/>
  <c r="K320" i="1"/>
  <c r="K319" i="1"/>
  <c r="I317" i="1"/>
  <c r="K316" i="1"/>
  <c r="K315" i="1"/>
  <c r="K314" i="1"/>
  <c r="K313" i="1"/>
  <c r="K312" i="1"/>
  <c r="K311" i="1"/>
  <c r="K310" i="1"/>
  <c r="I308" i="1"/>
  <c r="H381" i="1" s="1"/>
  <c r="J381" i="1" s="1"/>
  <c r="K307" i="1"/>
  <c r="K306" i="1"/>
  <c r="K305" i="1"/>
  <c r="K304" i="1"/>
  <c r="I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I275" i="1"/>
  <c r="K274" i="1"/>
  <c r="I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I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I212" i="1"/>
  <c r="K211" i="1"/>
  <c r="K210" i="1"/>
  <c r="K209" i="1"/>
  <c r="K208" i="1"/>
  <c r="K207" i="1"/>
  <c r="I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I174" i="1"/>
  <c r="K173" i="1"/>
  <c r="K172" i="1"/>
  <c r="I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I153" i="1"/>
  <c r="K152" i="1"/>
  <c r="K151" i="1"/>
  <c r="K150" i="1"/>
  <c r="K149" i="1"/>
  <c r="K148" i="1"/>
  <c r="K147" i="1"/>
  <c r="K146" i="1"/>
  <c r="I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I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I70" i="1"/>
  <c r="K69" i="1"/>
  <c r="K68" i="1"/>
  <c r="I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I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comments1.xml><?xml version="1.0" encoding="utf-8"?>
<comments xmlns="http://schemas.openxmlformats.org/spreadsheetml/2006/main">
  <authors>
    <author>HP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<sst xmlns="http://schemas.openxmlformats.org/spreadsheetml/2006/main" count="7514" uniqueCount="1221">
  <si>
    <t>PDO WARRI/OGHARA</t>
  </si>
  <si>
    <t xml:space="preserve">                PPMC TRUCK OUT REPORT AT MATRIX DEPOT FOR MONTH OF APRIL, 2017</t>
  </si>
  <si>
    <t>S/NO</t>
  </si>
  <si>
    <t>DATE</t>
  </si>
  <si>
    <t>MARKETER</t>
  </si>
  <si>
    <t>WB NO</t>
  </si>
  <si>
    <t>METER TICKET NO</t>
  </si>
  <si>
    <t>PRODUCT</t>
  </si>
  <si>
    <t>TRUCK NO</t>
  </si>
  <si>
    <t>QTY (LITRES)</t>
  </si>
  <si>
    <t>DESTINATION</t>
  </si>
  <si>
    <t>MARKETER CLASS</t>
  </si>
  <si>
    <t>JENNY</t>
  </si>
  <si>
    <t>PMS</t>
  </si>
  <si>
    <t>JEG171XA</t>
  </si>
  <si>
    <t>JOS</t>
  </si>
  <si>
    <t>FUTUK</t>
  </si>
  <si>
    <t>AKK980XA</t>
  </si>
  <si>
    <t>GOMBE</t>
  </si>
  <si>
    <t>RIJECIA</t>
  </si>
  <si>
    <t>DSZ479XA</t>
  </si>
  <si>
    <t>WARRI</t>
  </si>
  <si>
    <t>FUR62XA</t>
  </si>
  <si>
    <t>YOLA</t>
  </si>
  <si>
    <t>ESBEN</t>
  </si>
  <si>
    <t>KSF459XJ</t>
  </si>
  <si>
    <t>RURE</t>
  </si>
  <si>
    <t>XE930MKD</t>
  </si>
  <si>
    <t>YUSBAS</t>
  </si>
  <si>
    <t>XK597BEN</t>
  </si>
  <si>
    <t>SAM JOHN</t>
  </si>
  <si>
    <t>EFR344ZQ</t>
  </si>
  <si>
    <t>XD376DGE</t>
  </si>
  <si>
    <t>KLK186XA</t>
  </si>
  <si>
    <t>ADVANCE</t>
  </si>
  <si>
    <t>LFA807ZX</t>
  </si>
  <si>
    <t>SULEJA</t>
  </si>
  <si>
    <t>YLA436XM</t>
  </si>
  <si>
    <t>MDG10XA</t>
  </si>
  <si>
    <t>YLA461XA</t>
  </si>
  <si>
    <t>KEVWE</t>
  </si>
  <si>
    <t>SKL44XA</t>
  </si>
  <si>
    <t>SIMAILA</t>
  </si>
  <si>
    <t>MKA319XH</t>
  </si>
  <si>
    <t>MINNA</t>
  </si>
  <si>
    <t>MOHD SANI</t>
  </si>
  <si>
    <t>YLW293XA</t>
  </si>
  <si>
    <t>FAHABLAH</t>
  </si>
  <si>
    <t>RBC459XP</t>
  </si>
  <si>
    <t>RSH332ZZ</t>
  </si>
  <si>
    <t>ADVANCE LINK</t>
  </si>
  <si>
    <t>LFA 737 XB</t>
  </si>
  <si>
    <t>YLA152XM</t>
  </si>
  <si>
    <t>LEDOK</t>
  </si>
  <si>
    <t>RRU167XA</t>
  </si>
  <si>
    <t>BENIN</t>
  </si>
  <si>
    <t>OMOSIBO</t>
  </si>
  <si>
    <t>XC205EFR</t>
  </si>
  <si>
    <t>LANAV</t>
  </si>
  <si>
    <t>WWR997XA</t>
  </si>
  <si>
    <t>GLOBAL QUIETUDE</t>
  </si>
  <si>
    <t>ABC448XA</t>
  </si>
  <si>
    <t>ABJ528XD</t>
  </si>
  <si>
    <t>SANI SAMAILA</t>
  </si>
  <si>
    <t>KJA818XM</t>
  </si>
  <si>
    <t>SASMA</t>
  </si>
  <si>
    <t>KWL886YH</t>
  </si>
  <si>
    <t>DE FIRST</t>
  </si>
  <si>
    <t>PTN384XA</t>
  </si>
  <si>
    <t>BENJONES</t>
  </si>
  <si>
    <t>XB833SAP</t>
  </si>
  <si>
    <t>USL670YA</t>
  </si>
  <si>
    <t>CDI</t>
  </si>
  <si>
    <t>LSD762XP</t>
  </si>
  <si>
    <t>KESMAT</t>
  </si>
  <si>
    <t>KPE34XA</t>
  </si>
  <si>
    <t>(33) INDEPENDENTS</t>
  </si>
  <si>
    <t>GBELURA</t>
  </si>
  <si>
    <t>AYB35XP</t>
  </si>
  <si>
    <t>ILORIN</t>
  </si>
  <si>
    <t>MAMU OIL</t>
  </si>
  <si>
    <t>MKA24ZF</t>
  </si>
  <si>
    <t>DE-OTHMAN</t>
  </si>
  <si>
    <t>KSF442XJ</t>
  </si>
  <si>
    <t>GLOBAL QUIELUDE</t>
  </si>
  <si>
    <t>GBZ437XA</t>
  </si>
  <si>
    <t>YAMAN</t>
  </si>
  <si>
    <t>GWA586YE</t>
  </si>
  <si>
    <t>YUSBAS OIL</t>
  </si>
  <si>
    <t>LEH313XA</t>
  </si>
  <si>
    <t>SIDI IBRAHIM</t>
  </si>
  <si>
    <t>XC339EFR</t>
  </si>
  <si>
    <t>UKPO PET</t>
  </si>
  <si>
    <t>KUJ609ZF</t>
  </si>
  <si>
    <t>KUJ914XU</t>
  </si>
  <si>
    <t>KUJ902XU</t>
  </si>
  <si>
    <t>YAMOUYUS</t>
  </si>
  <si>
    <t>LKJ722XU</t>
  </si>
  <si>
    <t>XB874WER</t>
  </si>
  <si>
    <t>RAHEEM IU</t>
  </si>
  <si>
    <t>KNT544XA</t>
  </si>
  <si>
    <t>NZE OIL</t>
  </si>
  <si>
    <t>ABC808XC</t>
  </si>
  <si>
    <t>PATO OHIS</t>
  </si>
  <si>
    <t>DSZ128XA</t>
  </si>
  <si>
    <t>SABO-ORA</t>
  </si>
  <si>
    <t>BOK INV</t>
  </si>
  <si>
    <t>KWL573YH</t>
  </si>
  <si>
    <t>EFR313ZQ</t>
  </si>
  <si>
    <t>HAMUJA</t>
  </si>
  <si>
    <t>EFR105XA</t>
  </si>
  <si>
    <t>RIJEGA LTD</t>
  </si>
  <si>
    <t>LEH421XA</t>
  </si>
  <si>
    <t>XC590WWR</t>
  </si>
  <si>
    <t>A.I. OLABAH</t>
  </si>
  <si>
    <t>MYM60XA</t>
  </si>
  <si>
    <t>JEVICHO</t>
  </si>
  <si>
    <t>LGT369XA</t>
  </si>
  <si>
    <t>ED-KAY</t>
  </si>
  <si>
    <t>AKD236XD</t>
  </si>
  <si>
    <t>KIOYER ENERGY</t>
  </si>
  <si>
    <t>KTU400XA</t>
  </si>
  <si>
    <t>BLOSSOM LTD</t>
  </si>
  <si>
    <t>DSZ352XA</t>
  </si>
  <si>
    <t>ASOLYN NIG</t>
  </si>
  <si>
    <t>PTN199XA</t>
  </si>
  <si>
    <t>PATVIAN PET</t>
  </si>
  <si>
    <t>EFR567XA</t>
  </si>
  <si>
    <t>(27) INDEPENDENTS</t>
  </si>
  <si>
    <t>KUJ 930 ZF</t>
  </si>
  <si>
    <t>KUJ 663 XT</t>
  </si>
  <si>
    <t>(02) INDEPENDENTS</t>
  </si>
  <si>
    <t>GLOBAL Q</t>
  </si>
  <si>
    <t>ABJ 943 XN</t>
  </si>
  <si>
    <t>GENTLE OIL</t>
  </si>
  <si>
    <t>EDE 270 XA</t>
  </si>
  <si>
    <t xml:space="preserve">IGHILE </t>
  </si>
  <si>
    <t>AKA 393 XA</t>
  </si>
  <si>
    <t>IROGHAMA PET</t>
  </si>
  <si>
    <t>EPE 859 XG</t>
  </si>
  <si>
    <t>LEOK INT</t>
  </si>
  <si>
    <t>XA 271 ERE</t>
  </si>
  <si>
    <t xml:space="preserve">MUHABBAT </t>
  </si>
  <si>
    <t>BMG 28 XA</t>
  </si>
  <si>
    <t>EFR 572 XA</t>
  </si>
  <si>
    <t>XA 525 GBJ</t>
  </si>
  <si>
    <t xml:space="preserve">UPPER SILICO </t>
  </si>
  <si>
    <t>SOLEVID NIG</t>
  </si>
  <si>
    <t>LSD 228 XM</t>
  </si>
  <si>
    <t>AGL 779 XJ</t>
  </si>
  <si>
    <t>CHI-TIM LTD</t>
  </si>
  <si>
    <t>AKD 918 XD</t>
  </si>
  <si>
    <t>MUTUNCHI</t>
  </si>
  <si>
    <t>KTN 650 XA</t>
  </si>
  <si>
    <t>KANO</t>
  </si>
  <si>
    <t>JAAK OIL</t>
  </si>
  <si>
    <t>DSZ 128 XA</t>
  </si>
  <si>
    <t>JOMAREEG</t>
  </si>
  <si>
    <t>LSD 968 XN</t>
  </si>
  <si>
    <t>UGH 725 XA</t>
  </si>
  <si>
    <t>JRT 418 XA</t>
  </si>
  <si>
    <t>OGOJA</t>
  </si>
  <si>
    <t>JACKEMI PET</t>
  </si>
  <si>
    <t>GRA 452 XA</t>
  </si>
  <si>
    <t>TOYOYE LTD</t>
  </si>
  <si>
    <t>KRD 463 XDD</t>
  </si>
  <si>
    <t>MARUAYE LTD</t>
  </si>
  <si>
    <t>KTU 400 XA</t>
  </si>
  <si>
    <t>KTN 319 XA</t>
  </si>
  <si>
    <t>KTN 530 YZ</t>
  </si>
  <si>
    <t>MUNTUNCHI</t>
  </si>
  <si>
    <t>KTN 439 YZ</t>
  </si>
  <si>
    <t>EFR 313 ZQ</t>
  </si>
  <si>
    <t>KTN 533 YZ</t>
  </si>
  <si>
    <t>KTN 534 YZ</t>
  </si>
  <si>
    <t>ZAR 728 XA</t>
  </si>
  <si>
    <t>XM 208 EPE</t>
  </si>
  <si>
    <t>KTN 529 YZ</t>
  </si>
  <si>
    <t>KTN 320 XA</t>
  </si>
  <si>
    <t>KTN 649 XA</t>
  </si>
  <si>
    <t>XM 214 FKJ</t>
  </si>
  <si>
    <t>XC 417 EFR</t>
  </si>
  <si>
    <t>IMOTA</t>
  </si>
  <si>
    <t>WWR 312 ZU</t>
  </si>
  <si>
    <t>RASGOKE</t>
  </si>
  <si>
    <t>UBJ 190 XA</t>
  </si>
  <si>
    <t>MUAZZAM TUNGA</t>
  </si>
  <si>
    <t>KUJ 291 XT</t>
  </si>
  <si>
    <t>KUT 169 XA</t>
  </si>
  <si>
    <t>WSH 120 XA</t>
  </si>
  <si>
    <t>CRC 71 XA</t>
  </si>
  <si>
    <t>MKA 49 ZF</t>
  </si>
  <si>
    <t>IZAAG NIG</t>
  </si>
  <si>
    <t>MAK 01 XA</t>
  </si>
  <si>
    <t>KSF 443 XJ</t>
  </si>
  <si>
    <t>IJUMU</t>
  </si>
  <si>
    <t>WSA 118 XA</t>
  </si>
  <si>
    <t>S.O. OKOLO</t>
  </si>
  <si>
    <t>MNA 884 XA</t>
  </si>
  <si>
    <t>RBC 309 XP</t>
  </si>
  <si>
    <t>MAKURDI</t>
  </si>
  <si>
    <t>OGAJI ENAPE</t>
  </si>
  <si>
    <t>LKJ 662 XU</t>
  </si>
  <si>
    <t>SABA INV</t>
  </si>
  <si>
    <t>DKA 52 YF</t>
  </si>
  <si>
    <t>KUJ 252 ZF</t>
  </si>
  <si>
    <t>(47) INDEPENDENTS</t>
  </si>
  <si>
    <t>F.O. EZE</t>
  </si>
  <si>
    <t>MGU 549 XA</t>
  </si>
  <si>
    <t>ADIREJE</t>
  </si>
  <si>
    <t>DNG 340 XA</t>
  </si>
  <si>
    <t>PRECIOUS</t>
  </si>
  <si>
    <t>GUE 617 XA</t>
  </si>
  <si>
    <t>ALIYU SHABA</t>
  </si>
  <si>
    <t>GWA 820 YM</t>
  </si>
  <si>
    <t>DNG 253 XA</t>
  </si>
  <si>
    <t>BUVEL LTD</t>
  </si>
  <si>
    <t>XS 611 KRD</t>
  </si>
  <si>
    <t>XP 63 KTU</t>
  </si>
  <si>
    <t>SAM-JOHN</t>
  </si>
  <si>
    <t>WWR 995 XA</t>
  </si>
  <si>
    <t>LEOK</t>
  </si>
  <si>
    <t>XB 222 PTN</t>
  </si>
  <si>
    <t>FKJ 29 XR</t>
  </si>
  <si>
    <t>HARIZ PET</t>
  </si>
  <si>
    <t>JJT 772 ZH</t>
  </si>
  <si>
    <t>NSH 334 YG</t>
  </si>
  <si>
    <t>JJT 770 ZH</t>
  </si>
  <si>
    <t>LGT 423 XA</t>
  </si>
  <si>
    <t>EMMY &amp; SONS</t>
  </si>
  <si>
    <t>AWK 166 ZC</t>
  </si>
  <si>
    <t>DNG 179 XA</t>
  </si>
  <si>
    <t xml:space="preserve">MGU 622 XA </t>
  </si>
  <si>
    <t>BLUE POINT</t>
  </si>
  <si>
    <t xml:space="preserve">MAJOST </t>
  </si>
  <si>
    <t>KWK 387 XA</t>
  </si>
  <si>
    <t>IROGHAMA</t>
  </si>
  <si>
    <t>XS 15 KSF</t>
  </si>
  <si>
    <t>ONITSHA</t>
  </si>
  <si>
    <t>RYM 304 XA</t>
  </si>
  <si>
    <t>(23) INDEPENDENTS</t>
  </si>
  <si>
    <t>ATN 895 ZK</t>
  </si>
  <si>
    <t>CHIT-TIM PET</t>
  </si>
  <si>
    <t>PAT-OHIS</t>
  </si>
  <si>
    <t>RNG 463 XA</t>
  </si>
  <si>
    <t>HYCO PET</t>
  </si>
  <si>
    <t>MGU 532 XA</t>
  </si>
  <si>
    <t>(07) INDEPENDENTS</t>
  </si>
  <si>
    <t>MRS OIL</t>
  </si>
  <si>
    <t>AGL 87 XM</t>
  </si>
  <si>
    <t>DGE 170 XA</t>
  </si>
  <si>
    <t>XB 375 KPE</t>
  </si>
  <si>
    <t>U.S. KOKO</t>
  </si>
  <si>
    <t>BES 131 XA</t>
  </si>
  <si>
    <t>IMOTA OIL</t>
  </si>
  <si>
    <t>FUG 121 XA</t>
  </si>
  <si>
    <t>GLOBE OIL</t>
  </si>
  <si>
    <t>PTN 199 XA</t>
  </si>
  <si>
    <t>JJT 872 ZT</t>
  </si>
  <si>
    <t>BES 137 XA</t>
  </si>
  <si>
    <t>XC 671 WWR</t>
  </si>
  <si>
    <t>KASTLE</t>
  </si>
  <si>
    <t>NEM 642 XL</t>
  </si>
  <si>
    <t>XA 418 BUR</t>
  </si>
  <si>
    <t>STYDOS</t>
  </si>
  <si>
    <t>MEVON LTD</t>
  </si>
  <si>
    <t>GRA 41 XA</t>
  </si>
  <si>
    <t>NOCHAEL OIL</t>
  </si>
  <si>
    <t>XS 586 BEN</t>
  </si>
  <si>
    <t>ABC 448 XA</t>
  </si>
  <si>
    <t>(15) INDEPENDENTS</t>
  </si>
  <si>
    <t>MRS</t>
  </si>
  <si>
    <t>AUC 149 ZH</t>
  </si>
  <si>
    <t>XH 29 RSH</t>
  </si>
  <si>
    <t>(02) MAJORS</t>
  </si>
  <si>
    <t>U.S KOKO</t>
  </si>
  <si>
    <t>BES 138 XA</t>
  </si>
  <si>
    <t>BES 128 XA</t>
  </si>
  <si>
    <t>BUVEL</t>
  </si>
  <si>
    <t>AGL 890 XG</t>
  </si>
  <si>
    <t>CHRISLOBITO</t>
  </si>
  <si>
    <t>EL-NUMED</t>
  </si>
  <si>
    <t>JEROH</t>
  </si>
  <si>
    <t>LSR 146 XD</t>
  </si>
  <si>
    <t>UDU</t>
  </si>
  <si>
    <t>SKL 44 XA</t>
  </si>
  <si>
    <t>KTU 514 XA</t>
  </si>
  <si>
    <t>ITAIGHO</t>
  </si>
  <si>
    <t>KLK 186 XA</t>
  </si>
  <si>
    <t>XM 366 KTU</t>
  </si>
  <si>
    <t>KUJ 914 XU</t>
  </si>
  <si>
    <t>MANNAJOT</t>
  </si>
  <si>
    <t>BEN 841 ZW</t>
  </si>
  <si>
    <t>BEN 03 ZU</t>
  </si>
  <si>
    <t>DSZ 533 XA</t>
  </si>
  <si>
    <t>YAB 87 YJ</t>
  </si>
  <si>
    <t>GWA 791 YE</t>
  </si>
  <si>
    <t xml:space="preserve">JAAK </t>
  </si>
  <si>
    <t>KWL 217 YH</t>
  </si>
  <si>
    <t>AGL 891 XG</t>
  </si>
  <si>
    <t>XC 671  WWR</t>
  </si>
  <si>
    <t>A.A. FUTUK</t>
  </si>
  <si>
    <t>YLA 460 XA</t>
  </si>
  <si>
    <t>MDG 109 XA</t>
  </si>
  <si>
    <t>LND 526 XR</t>
  </si>
  <si>
    <t>SAZ ENERGY</t>
  </si>
  <si>
    <t>DKA 955 ZP</t>
  </si>
  <si>
    <t>KADUNA</t>
  </si>
  <si>
    <t>MEVON</t>
  </si>
  <si>
    <t>PTN 203 XA</t>
  </si>
  <si>
    <t xml:space="preserve">CHIT-TIM </t>
  </si>
  <si>
    <t>BLOSSOM PET</t>
  </si>
  <si>
    <t>DSZ 352 XA</t>
  </si>
  <si>
    <t>(29) INDEPENDENTS</t>
  </si>
  <si>
    <t>MKA 14 ZD</t>
  </si>
  <si>
    <t>MKA 19 ZD</t>
  </si>
  <si>
    <t>MKA 21 ZF</t>
  </si>
  <si>
    <t>DSZ 62 XA</t>
  </si>
  <si>
    <t>(05) MAJORS</t>
  </si>
  <si>
    <t>OZUEMEMEKE</t>
  </si>
  <si>
    <t>XU 380 MUS</t>
  </si>
  <si>
    <t>DJEMPARS</t>
  </si>
  <si>
    <t>KPE 21 XA</t>
  </si>
  <si>
    <t>BEN 754 XC</t>
  </si>
  <si>
    <t>MAJOST</t>
  </si>
  <si>
    <t xml:space="preserve">MRS </t>
  </si>
  <si>
    <t>PTN 376 XA</t>
  </si>
  <si>
    <t>MEBOFF</t>
  </si>
  <si>
    <t>JJT 788 ZT</t>
  </si>
  <si>
    <t>XC 354 SLK</t>
  </si>
  <si>
    <t>UDU RD</t>
  </si>
  <si>
    <t>USL 944 XA</t>
  </si>
  <si>
    <t>MBD 145 XA</t>
  </si>
  <si>
    <t>BUU 31 ZL</t>
  </si>
  <si>
    <t>FIAPA</t>
  </si>
  <si>
    <t>BEN 718 ZN</t>
  </si>
  <si>
    <t>LSD 228 XN</t>
  </si>
  <si>
    <t>BES 127 XA</t>
  </si>
  <si>
    <t>KTU 514 XB</t>
  </si>
  <si>
    <t>SHOYEB</t>
  </si>
  <si>
    <t>XY 369 JJJ</t>
  </si>
  <si>
    <t>B.O.K INV</t>
  </si>
  <si>
    <t>KWL 75 YH</t>
  </si>
  <si>
    <t>KSF 459 XJ</t>
  </si>
  <si>
    <t>BEN 04 ZU</t>
  </si>
  <si>
    <t>PIS OKO</t>
  </si>
  <si>
    <t>AKD 384 XG</t>
  </si>
  <si>
    <t>BMA 23 XA</t>
  </si>
  <si>
    <t>(24) INDEPENDENTS</t>
  </si>
  <si>
    <t>D.D. PAPYNOH</t>
  </si>
  <si>
    <t>GUE 23 XA</t>
  </si>
  <si>
    <t>EL-GAO</t>
  </si>
  <si>
    <t>XN 207 JJJ</t>
  </si>
  <si>
    <t>XB 616 EFR</t>
  </si>
  <si>
    <t>UGOKELV</t>
  </si>
  <si>
    <t>XW 09 APP</t>
  </si>
  <si>
    <t>LND 479 XK</t>
  </si>
  <si>
    <t xml:space="preserve">MATRIX </t>
  </si>
  <si>
    <t>KJA 50 XQ</t>
  </si>
  <si>
    <t>YNF 143 XA</t>
  </si>
  <si>
    <t>BES 132 XA</t>
  </si>
  <si>
    <t>NEM 640 XL</t>
  </si>
  <si>
    <t>AGL 826 XJ</t>
  </si>
  <si>
    <t>BDG 606 XS</t>
  </si>
  <si>
    <t>ZARIA</t>
  </si>
  <si>
    <t>BES 129 XA</t>
  </si>
  <si>
    <t>AYB 679 XA</t>
  </si>
  <si>
    <t>ADVANCELINK</t>
  </si>
  <si>
    <t>APP 63 XK</t>
  </si>
  <si>
    <t>AGL 379 XR</t>
  </si>
  <si>
    <t>AKD 531 XS</t>
  </si>
  <si>
    <t>KWC 195 XA</t>
  </si>
  <si>
    <t>LSD 383 XP</t>
  </si>
  <si>
    <t>MDG 107 XA</t>
  </si>
  <si>
    <t>AAA 853 XJ</t>
  </si>
  <si>
    <t>KSF 473 XJ</t>
  </si>
  <si>
    <t>MOSIMI</t>
  </si>
  <si>
    <t>KSF 464 XJ</t>
  </si>
  <si>
    <t>XB 212 KLK</t>
  </si>
  <si>
    <t>GWA 822 YM</t>
  </si>
  <si>
    <t>AKK 146 XA</t>
  </si>
  <si>
    <t>CHARISMA</t>
  </si>
  <si>
    <t>AKD 383 XG</t>
  </si>
  <si>
    <t>STARFORD</t>
  </si>
  <si>
    <t>FZE 219 CR</t>
  </si>
  <si>
    <t>AAA 817 XR</t>
  </si>
  <si>
    <t>XB 233 PTN</t>
  </si>
  <si>
    <t>(32) INDEPENDENTS</t>
  </si>
  <si>
    <t>(01) MAJORS</t>
  </si>
  <si>
    <t>AWELE</t>
  </si>
  <si>
    <t>CENTURY</t>
  </si>
  <si>
    <t>XA 306 ASB</t>
  </si>
  <si>
    <t>STAR FORD</t>
  </si>
  <si>
    <t>MUS 723 XT</t>
  </si>
  <si>
    <t>ORE</t>
  </si>
  <si>
    <t>NICE MOHD</t>
  </si>
  <si>
    <t>USL 277 YA</t>
  </si>
  <si>
    <t>USL 278 YA</t>
  </si>
  <si>
    <t>MATRIX</t>
  </si>
  <si>
    <t>AWWELE</t>
  </si>
  <si>
    <t>KESMAY</t>
  </si>
  <si>
    <t>GREATLINE</t>
  </si>
  <si>
    <t>BEN 276 XC</t>
  </si>
  <si>
    <t>AKD 530 XS</t>
  </si>
  <si>
    <t>JOMARFEG</t>
  </si>
  <si>
    <t>AKD 529 XS</t>
  </si>
  <si>
    <t>CHILEX</t>
  </si>
  <si>
    <t>XE 930 MKD</t>
  </si>
  <si>
    <t>FUR 62 XA</t>
  </si>
  <si>
    <t>GGE 01 XA</t>
  </si>
  <si>
    <t>JIGAWA</t>
  </si>
  <si>
    <t>EPE 670 XP</t>
  </si>
  <si>
    <t>KJA 411 XH</t>
  </si>
  <si>
    <t>(25) INDEPENDENTS</t>
  </si>
  <si>
    <t>KLK 102 XA</t>
  </si>
  <si>
    <t>OANDO</t>
  </si>
  <si>
    <t>DKA 832 ZU</t>
  </si>
  <si>
    <t>PTN 377 XA</t>
  </si>
  <si>
    <t>SAPELE</t>
  </si>
  <si>
    <t>PTN 382 XA</t>
  </si>
  <si>
    <t>(04) MAJORS</t>
  </si>
  <si>
    <t>XR 561 KRD</t>
  </si>
  <si>
    <t>BES 136 XA</t>
  </si>
  <si>
    <t>KRD 478 XT</t>
  </si>
  <si>
    <t>AKURE</t>
  </si>
  <si>
    <t>MDG 108 XA</t>
  </si>
  <si>
    <t>DSZ 501 XA</t>
  </si>
  <si>
    <t>XA 548 KPE</t>
  </si>
  <si>
    <t>EFR 837 XA</t>
  </si>
  <si>
    <t>AUC 14 ZH</t>
  </si>
  <si>
    <t>KWC 388 XA</t>
  </si>
  <si>
    <t>(06) MAJORS</t>
  </si>
  <si>
    <t>BES 139 XA</t>
  </si>
  <si>
    <t>MUS 831 XP</t>
  </si>
  <si>
    <t>MUB 448 XA</t>
  </si>
  <si>
    <t>TDU 184 XA</t>
  </si>
  <si>
    <t>DKA 30 ZT</t>
  </si>
  <si>
    <t xml:space="preserve">KADUNA </t>
  </si>
  <si>
    <t>YLA 536 XM</t>
  </si>
  <si>
    <t>BES 130 XA</t>
  </si>
  <si>
    <t>KGG 07 XA</t>
  </si>
  <si>
    <t>OHUNENE</t>
  </si>
  <si>
    <t>AYB 344 XA</t>
  </si>
  <si>
    <t>(14) INDEPENDENTS</t>
  </si>
  <si>
    <t>MUS 833 XP</t>
  </si>
  <si>
    <t>KJA 49 XQ</t>
  </si>
  <si>
    <t>JJJ 302 XP</t>
  </si>
  <si>
    <t>BDG 609 XS</t>
  </si>
  <si>
    <t>(05) INDEPENDENTS</t>
  </si>
  <si>
    <t>GZA 221 XA</t>
  </si>
  <si>
    <t>GARIMA PET</t>
  </si>
  <si>
    <t>DMA 303 XA</t>
  </si>
  <si>
    <t>SHIDKO</t>
  </si>
  <si>
    <t xml:space="preserve">XA 525 GBJ </t>
  </si>
  <si>
    <t>MUHABAT</t>
  </si>
  <si>
    <t>NIGER</t>
  </si>
  <si>
    <t>KNT 155 XA</t>
  </si>
  <si>
    <t>AWE 258 XA</t>
  </si>
  <si>
    <t>KNT 397 XA</t>
  </si>
  <si>
    <t>AWE 259 XA</t>
  </si>
  <si>
    <t>KEN 235 XA</t>
  </si>
  <si>
    <t>YLW 54 XA</t>
  </si>
  <si>
    <t>KNT 396 XA</t>
  </si>
  <si>
    <t>TOTAL (09) INDEPENDENT TRUCKS</t>
  </si>
  <si>
    <t>TOTAL WORKING DAYS</t>
  </si>
  <si>
    <t>REMARK</t>
  </si>
  <si>
    <t>TOTAL NOS MAJORS - TRUCKS</t>
  </si>
  <si>
    <t>TOTAL NOS INDEPENDENTS - TRUCKS</t>
  </si>
  <si>
    <t xml:space="preserve">OVERALL QUANTITY TRUCKED OUT  - </t>
  </si>
  <si>
    <t>12,265,000 LITRES</t>
  </si>
  <si>
    <t>SALES SUPV.</t>
  </si>
  <si>
    <t>SUPV ACCOUNTS:</t>
  </si>
  <si>
    <t>APPROVAL:</t>
  </si>
  <si>
    <t>COORDINATOR PDO</t>
  </si>
  <si>
    <t>MAINLAND</t>
  </si>
  <si>
    <t>INDEPENDENT</t>
  </si>
  <si>
    <t>GGE 736 XQ</t>
  </si>
  <si>
    <t>ABUCHI</t>
  </si>
  <si>
    <t>0703 534 8710</t>
  </si>
  <si>
    <t>ELVIS</t>
  </si>
  <si>
    <t>0806 909 7000</t>
  </si>
  <si>
    <t>CALABAR MAIN</t>
  </si>
  <si>
    <t>CROSS RIVER</t>
  </si>
  <si>
    <t>GGE 735 XQ</t>
  </si>
  <si>
    <t>BISHOP</t>
  </si>
  <si>
    <t>0818 359 8384</t>
  </si>
  <si>
    <t>KMM 223 XA</t>
  </si>
  <si>
    <t>BELLO</t>
  </si>
  <si>
    <t>0805 632 5287</t>
  </si>
  <si>
    <t>S/N</t>
  </si>
  <si>
    <t>MARKETER NAME</t>
  </si>
  <si>
    <t>MT No</t>
  </si>
  <si>
    <t>TRUCK No</t>
  </si>
  <si>
    <t>PROG QTY (LTRS)</t>
  </si>
  <si>
    <t>LOADED QTY (LTRS)</t>
  </si>
  <si>
    <t>DRIVER'S NAME</t>
  </si>
  <si>
    <t>DRIVER'S GSM No</t>
  </si>
  <si>
    <t>DEPOT REP NAME</t>
  </si>
  <si>
    <t>DEPOT REP GSM No</t>
  </si>
  <si>
    <t>WB No</t>
  </si>
  <si>
    <t>FILLING STATION ADDRESS</t>
  </si>
  <si>
    <t>DESTINATION STATE</t>
  </si>
  <si>
    <t>TOTAL FOR INDEPENDENT MARKETERS (04 TRUCKS)</t>
  </si>
  <si>
    <t>TOTAL FOR INDEPENDENT MARKETERS (03 TRUCKS)</t>
  </si>
  <si>
    <t>MAINLAND OIL</t>
  </si>
  <si>
    <t>YUNUSA</t>
  </si>
  <si>
    <t>TOTAL FOR INDEPENDENT MARKETERS (02 TRUCKS)</t>
  </si>
  <si>
    <t>TOTAL FOR INDEPENDENT MARKETERS (01 TRUCK)</t>
  </si>
  <si>
    <t>0818 859 8384</t>
  </si>
  <si>
    <t>GGE  735 XQ</t>
  </si>
  <si>
    <t>0818 835 8384</t>
  </si>
  <si>
    <t>CALABAR</t>
  </si>
  <si>
    <t>TOTAL FOR INDEPENDENT MARKETERS (01 TRUCKS)</t>
  </si>
  <si>
    <t>NO LOADING AT NEPAL IN APRIL 2017</t>
  </si>
  <si>
    <t>UDDYKING</t>
  </si>
  <si>
    <t>BJE 235 XA</t>
  </si>
  <si>
    <t>EMEKA</t>
  </si>
  <si>
    <t>JOHN</t>
  </si>
  <si>
    <t>FRIDAY</t>
  </si>
  <si>
    <t>SANNI</t>
  </si>
  <si>
    <t>XX 75 FKJ</t>
  </si>
  <si>
    <t>ISAAC</t>
  </si>
  <si>
    <t>KTE 67 XA</t>
  </si>
  <si>
    <t>KUFRE</t>
  </si>
  <si>
    <t>TOTAL FOR INDEPENDENT MARKETERS (05 TRUCKS)</t>
  </si>
  <si>
    <t>IFEANYI</t>
  </si>
  <si>
    <t>0703 660 9983</t>
  </si>
  <si>
    <t>XV 747 GGE</t>
  </si>
  <si>
    <t>CHRISTIAN</t>
  </si>
  <si>
    <t>0906 046 4497</t>
  </si>
  <si>
    <t>BDG 365 XL</t>
  </si>
  <si>
    <t>AMAECHI</t>
  </si>
  <si>
    <t>NDUBUISI</t>
  </si>
  <si>
    <t>KRD 402 XA</t>
  </si>
  <si>
    <t>0803 888 4131</t>
  </si>
  <si>
    <t>RIQUEST</t>
  </si>
  <si>
    <t>XM 695 KSF</t>
  </si>
  <si>
    <t>KMM 11 XA</t>
  </si>
  <si>
    <t>DUK 384 XA</t>
  </si>
  <si>
    <t>PAULSON</t>
  </si>
  <si>
    <t>BASSEY</t>
  </si>
  <si>
    <t>RIQUEST OIL</t>
  </si>
  <si>
    <t>RIVERS</t>
  </si>
  <si>
    <t>PETER</t>
  </si>
  <si>
    <t>SSM 747 ZJ</t>
  </si>
  <si>
    <t>0803 414 2649</t>
  </si>
  <si>
    <t>0703 292 3089</t>
  </si>
  <si>
    <t xml:space="preserve">TOTAL LOAD OUT IN APRIL FROM MAINLAND </t>
  </si>
  <si>
    <t>SN</t>
  </si>
  <si>
    <t>UDDYKING OIL</t>
  </si>
  <si>
    <t>YLA 261 XA</t>
  </si>
  <si>
    <t>UCHE</t>
  </si>
  <si>
    <t>0803 932 2186</t>
  </si>
  <si>
    <t>0703  660 9983</t>
  </si>
  <si>
    <t>AMECHI</t>
  </si>
  <si>
    <t>0809 325 3620</t>
  </si>
  <si>
    <t>XX 844 PHC</t>
  </si>
  <si>
    <t>OSITAI</t>
  </si>
  <si>
    <t>0817 266 3552</t>
  </si>
  <si>
    <t>LND 841 XQ</t>
  </si>
  <si>
    <t>OBINNA</t>
  </si>
  <si>
    <t>0806 458 5061</t>
  </si>
  <si>
    <t>BEULAVEZ</t>
  </si>
  <si>
    <t>ENU 547 ZH</t>
  </si>
  <si>
    <t>0908 128 1805</t>
  </si>
  <si>
    <t>SADIQ</t>
  </si>
  <si>
    <t>0812 220 0055</t>
  </si>
  <si>
    <t>DNG 321 XA</t>
  </si>
  <si>
    <t>MOHAMMED</t>
  </si>
  <si>
    <t>0906 789 7170</t>
  </si>
  <si>
    <t>TOTAL FOR INDEPENDENT MARKETERS (09 TRUCKS)</t>
  </si>
  <si>
    <t>VITAN</t>
  </si>
  <si>
    <t>EKY 296 XY</t>
  </si>
  <si>
    <t>0814 855 2136</t>
  </si>
  <si>
    <t>VICTOR</t>
  </si>
  <si>
    <t>0803 667 5389</t>
  </si>
  <si>
    <t>EKY 297 XY</t>
  </si>
  <si>
    <t>ANEFIOK</t>
  </si>
  <si>
    <t>0803 693 6595</t>
  </si>
  <si>
    <t>TKP 696 XA</t>
  </si>
  <si>
    <t>UTIBE</t>
  </si>
  <si>
    <t>0806 833 1697</t>
  </si>
  <si>
    <t>KET 152 XA</t>
  </si>
  <si>
    <t>ELIJAH</t>
  </si>
  <si>
    <t>0803 092 6125</t>
  </si>
  <si>
    <t>AUQ 43 XA</t>
  </si>
  <si>
    <t>BABA</t>
  </si>
  <si>
    <t>0706 398 8484</t>
  </si>
  <si>
    <t>SDA 339 XA</t>
  </si>
  <si>
    <t>TOTAL FOR INDEPENDENT MARKETERS (06 TRUCKS)</t>
  </si>
  <si>
    <t>JONG</t>
  </si>
  <si>
    <t>LND 795 XL</t>
  </si>
  <si>
    <t>ARTHUR</t>
  </si>
  <si>
    <t>0803 506 8576</t>
  </si>
  <si>
    <t>ABA 636  XA</t>
  </si>
  <si>
    <t>PORT HARCOURT</t>
  </si>
  <si>
    <t xml:space="preserve"> XX 75 FKJ</t>
  </si>
  <si>
    <t>BANEN BEAMAX</t>
  </si>
  <si>
    <t>XZ 784 AGL</t>
  </si>
  <si>
    <t>OKOHA</t>
  </si>
  <si>
    <t>0803 706 7433</t>
  </si>
  <si>
    <t>MFON</t>
  </si>
  <si>
    <t>0806 653 7472</t>
  </si>
  <si>
    <t>KMM 231 XA</t>
  </si>
  <si>
    <t>EMMANUEL</t>
  </si>
  <si>
    <t>0703 540 4821</t>
  </si>
  <si>
    <t>MIZANK SQUARE</t>
  </si>
  <si>
    <t>ABJ 159 XD</t>
  </si>
  <si>
    <t>SULE</t>
  </si>
  <si>
    <t>0803 111 6520</t>
  </si>
  <si>
    <t>SALISU</t>
  </si>
  <si>
    <t>0806 972 8400</t>
  </si>
  <si>
    <t>ZAR 815 XA</t>
  </si>
  <si>
    <t>DAUDA</t>
  </si>
  <si>
    <t>0803 586 9094</t>
  </si>
  <si>
    <t>JONG NIG LTD</t>
  </si>
  <si>
    <t>LND 794 XL</t>
  </si>
  <si>
    <t>0806 469 6929</t>
  </si>
  <si>
    <t>0808 440 3511</t>
  </si>
  <si>
    <t>APP 82 XL</t>
  </si>
  <si>
    <t>EZEH</t>
  </si>
  <si>
    <t>0703 435 9049</t>
  </si>
  <si>
    <t>LND 796 XL</t>
  </si>
  <si>
    <t>DONATUS</t>
  </si>
  <si>
    <t>0703 577 2730</t>
  </si>
  <si>
    <t>MUSBON</t>
  </si>
  <si>
    <t>KJA 09 XU</t>
  </si>
  <si>
    <t>HAMZA</t>
  </si>
  <si>
    <t>0806 600 0355</t>
  </si>
  <si>
    <t>FRANK</t>
  </si>
  <si>
    <t>0806 435 6766</t>
  </si>
  <si>
    <t>BBG 397 XA</t>
  </si>
  <si>
    <t>0909 524 1601</t>
  </si>
  <si>
    <t>NCH 156 XA</t>
  </si>
  <si>
    <t>0909 561 7418</t>
  </si>
  <si>
    <t>0803 364 9998</t>
  </si>
  <si>
    <t>JONG LTD</t>
  </si>
  <si>
    <t>UMA 676 YW</t>
  </si>
  <si>
    <t>ODINAKA</t>
  </si>
  <si>
    <t>0818 748 6830</t>
  </si>
  <si>
    <t>ABRASHI OIL</t>
  </si>
  <si>
    <t>ABJ 500 YJ</t>
  </si>
  <si>
    <t>0808 175 3741</t>
  </si>
  <si>
    <t>ANDIEC</t>
  </si>
  <si>
    <t>XX 338 MUS</t>
  </si>
  <si>
    <t>NNAMDI</t>
  </si>
  <si>
    <t>0708 825 9362</t>
  </si>
  <si>
    <t>OFFIONG</t>
  </si>
  <si>
    <t>0703 968 9584</t>
  </si>
  <si>
    <t>EL DONEZ</t>
  </si>
  <si>
    <t>BDG 753 XB</t>
  </si>
  <si>
    <t>SULEIMAN</t>
  </si>
  <si>
    <t>0703 430 6919</t>
  </si>
  <si>
    <t>CEAPEES</t>
  </si>
  <si>
    <t>GODWIN</t>
  </si>
  <si>
    <t>0703 079 5839</t>
  </si>
  <si>
    <t>DOZZMAN</t>
  </si>
  <si>
    <t>STANEL PET</t>
  </si>
  <si>
    <t>LSD 301 XL</t>
  </si>
  <si>
    <t>IKE</t>
  </si>
  <si>
    <t>0803 550 4942</t>
  </si>
  <si>
    <t>0703 331 7627</t>
  </si>
  <si>
    <t>0806 560 2128</t>
  </si>
  <si>
    <t>ANA 72 XA</t>
  </si>
  <si>
    <t>SAMUEL</t>
  </si>
  <si>
    <t>0907 115 4969</t>
  </si>
  <si>
    <t>0806 851 4989</t>
  </si>
  <si>
    <t>ETU 154 XA</t>
  </si>
  <si>
    <t>CHUKWUDI</t>
  </si>
  <si>
    <t>0703 578 8816</t>
  </si>
  <si>
    <t>ABA 636 XA</t>
  </si>
  <si>
    <t>AJL 291 XD</t>
  </si>
  <si>
    <t>WILFRED</t>
  </si>
  <si>
    <t>0806 652 5470</t>
  </si>
  <si>
    <t>AGBOR</t>
  </si>
  <si>
    <t>DELTA</t>
  </si>
  <si>
    <t>OCKCHARD</t>
  </si>
  <si>
    <t>XT 160 BDG</t>
  </si>
  <si>
    <t>ENO</t>
  </si>
  <si>
    <t>0817 160 5895</t>
  </si>
  <si>
    <t>UDUAK</t>
  </si>
  <si>
    <t>0806 570 8740</t>
  </si>
  <si>
    <t>STANEL</t>
  </si>
  <si>
    <t>ABC 632 XC</t>
  </si>
  <si>
    <t>DANLADI</t>
  </si>
  <si>
    <t>0706 444 4688</t>
  </si>
  <si>
    <t>SUNNY</t>
  </si>
  <si>
    <t>0816 660 2762</t>
  </si>
  <si>
    <t>BSA 55 XJ</t>
  </si>
  <si>
    <t>ABABA</t>
  </si>
  <si>
    <t>0803 550 5347</t>
  </si>
  <si>
    <t>TOTAL FOR INDEPENDENT MARKETERS (12 TRUCKS)</t>
  </si>
  <si>
    <t>0909 534 6064</t>
  </si>
  <si>
    <t>TOP RICHBLESS</t>
  </si>
  <si>
    <t>NTASON</t>
  </si>
  <si>
    <t>0809 844 8003</t>
  </si>
  <si>
    <t>XX 335 MUS</t>
  </si>
  <si>
    <t>0903 835 0151</t>
  </si>
  <si>
    <t>PORT-HARCOURT</t>
  </si>
  <si>
    <t>KWL 888 ZA</t>
  </si>
  <si>
    <t>TOTAL FOR INDEPENDENT MARKETERS (08 TRUCKS)</t>
  </si>
  <si>
    <t>ADDGASS</t>
  </si>
  <si>
    <t>BMT 09 XA</t>
  </si>
  <si>
    <t>UWEM</t>
  </si>
  <si>
    <t>0909 495 9428</t>
  </si>
  <si>
    <t>0803 220 4579</t>
  </si>
  <si>
    <t>BMT 10 XA</t>
  </si>
  <si>
    <t>ABRAHAM</t>
  </si>
  <si>
    <t>0810 916 3540</t>
  </si>
  <si>
    <t>LND 176 XM</t>
  </si>
  <si>
    <t>XA 260 KTS</t>
  </si>
  <si>
    <t>OWO ANAM</t>
  </si>
  <si>
    <t>0806 465 8724</t>
  </si>
  <si>
    <t>KTU 634 XQ</t>
  </si>
  <si>
    <t>DAN DOLLARS</t>
  </si>
  <si>
    <t>XA 998 KMR</t>
  </si>
  <si>
    <t>CHIMEZIE</t>
  </si>
  <si>
    <t>0806 353 1291</t>
  </si>
  <si>
    <t>MICHAEL</t>
  </si>
  <si>
    <t>0803 725 7119</t>
  </si>
  <si>
    <t>XF 232 ABA</t>
  </si>
  <si>
    <t>BONIFACE</t>
  </si>
  <si>
    <t>0806 747 9923</t>
  </si>
  <si>
    <t>ABA</t>
  </si>
  <si>
    <t>ABIA</t>
  </si>
  <si>
    <t>AGIMS</t>
  </si>
  <si>
    <t>YB 272 EKY</t>
  </si>
  <si>
    <t>ODIONG</t>
  </si>
  <si>
    <t>0806 049 5278</t>
  </si>
  <si>
    <t>ETABASS</t>
  </si>
  <si>
    <t>RBC 327 ZS</t>
  </si>
  <si>
    <t>MUSA</t>
  </si>
  <si>
    <t>0802 687 5289</t>
  </si>
  <si>
    <t>BKS 227 XA</t>
  </si>
  <si>
    <t>JAMES</t>
  </si>
  <si>
    <t>0806 389 9187</t>
  </si>
  <si>
    <t>IGWET</t>
  </si>
  <si>
    <t>XB 110 KET</t>
  </si>
  <si>
    <t>ILARIA</t>
  </si>
  <si>
    <t>0908 289 1565</t>
  </si>
  <si>
    <t>JRV 618 XA</t>
  </si>
  <si>
    <t>ATALE</t>
  </si>
  <si>
    <t>0706 117 7291</t>
  </si>
  <si>
    <t>XT 638 PHC</t>
  </si>
  <si>
    <t>MBET</t>
  </si>
  <si>
    <t>0806 671 4863</t>
  </si>
  <si>
    <t>ABE 31 XA</t>
  </si>
  <si>
    <t>FLEX</t>
  </si>
  <si>
    <t>0703 372 4369</t>
  </si>
  <si>
    <t>APP 819 XC</t>
  </si>
  <si>
    <t>NDIFREKE</t>
  </si>
  <si>
    <t>0806 809 0340</t>
  </si>
  <si>
    <t>EPE 932 XA</t>
  </si>
  <si>
    <t>NONSO</t>
  </si>
  <si>
    <t>0703 753 4383</t>
  </si>
  <si>
    <t>TOTAL FOR INDEPENDENT MARKETERS (16 TRUCKS)</t>
  </si>
  <si>
    <t>STYTUN</t>
  </si>
  <si>
    <t>BJE 149 XA</t>
  </si>
  <si>
    <t>0813 632 1493</t>
  </si>
  <si>
    <t>OBUBRA JUNCTION, OBUBRA</t>
  </si>
  <si>
    <t>MIKI-MIKI</t>
  </si>
  <si>
    <t>XA 401 KTA</t>
  </si>
  <si>
    <t>EJEMA</t>
  </si>
  <si>
    <t>0812 574 4522</t>
  </si>
  <si>
    <t>KM 11 IKOM/CAL H/WAY, IKOM</t>
  </si>
  <si>
    <t>CUCHEL</t>
  </si>
  <si>
    <t>AGL 468 XF</t>
  </si>
  <si>
    <t>UDOH</t>
  </si>
  <si>
    <t>0816 702 8360</t>
  </si>
  <si>
    <t>NJAJI JUNCTION, AMASARI</t>
  </si>
  <si>
    <t>ORPET</t>
  </si>
  <si>
    <t>EZA 71 XA</t>
  </si>
  <si>
    <t>OBIDASO</t>
  </si>
  <si>
    <t>0703 752 1992</t>
  </si>
  <si>
    <t>69 NELSON MANDELA RD, CALABAR</t>
  </si>
  <si>
    <t>EMSA PET</t>
  </si>
  <si>
    <t>XA 227 KAM</t>
  </si>
  <si>
    <t>IDONGESIT</t>
  </si>
  <si>
    <t>0816 210 1310</t>
  </si>
  <si>
    <t>CAL-ITU H/WAY, ODUKPANI</t>
  </si>
  <si>
    <t>CONOIL</t>
  </si>
  <si>
    <t>MAJOR</t>
  </si>
  <si>
    <t>XH 917 PHC</t>
  </si>
  <si>
    <t>ITOHOWO</t>
  </si>
  <si>
    <t>0706 572 8756</t>
  </si>
  <si>
    <t>M/M H-WAY, CALABAR.</t>
  </si>
  <si>
    <t>AKD 111 XH</t>
  </si>
  <si>
    <t>0708 333 0310</t>
  </si>
  <si>
    <t>K'ALA ROAD, OGOJA</t>
  </si>
  <si>
    <t>AKP 127 XA</t>
  </si>
  <si>
    <t>OGAR</t>
  </si>
  <si>
    <t>0802 087 2405</t>
  </si>
  <si>
    <t>55 MARINA RD, ORON</t>
  </si>
  <si>
    <t>AKWA IBOM</t>
  </si>
  <si>
    <t>TOTAL</t>
  </si>
  <si>
    <t>UMA 98 YW</t>
  </si>
  <si>
    <t>LINUS</t>
  </si>
  <si>
    <t>0803 792 2030</t>
  </si>
  <si>
    <t>ABAK RD, UYO</t>
  </si>
  <si>
    <t>MOBIL</t>
  </si>
  <si>
    <t>ANIEFIOK</t>
  </si>
  <si>
    <t>0813 666 3781</t>
  </si>
  <si>
    <t>IKOT EKPENE RD, UYO</t>
  </si>
  <si>
    <t>T0TAL FOR MAJOR MARKETERS (05 TRUCKS)</t>
  </si>
  <si>
    <t>TOGETHER CITY</t>
  </si>
  <si>
    <t>XB 333 FKJ</t>
  </si>
  <si>
    <t>0902 194 5292</t>
  </si>
  <si>
    <t>CHYDEZ</t>
  </si>
  <si>
    <t>XB 333 KRK</t>
  </si>
  <si>
    <t>EDIDIONG</t>
  </si>
  <si>
    <t>0806 546 7987</t>
  </si>
  <si>
    <t>OBEMEO</t>
  </si>
  <si>
    <t>ABE 32 XA</t>
  </si>
  <si>
    <t>CHIMA</t>
  </si>
  <si>
    <t>0816 296 1696</t>
  </si>
  <si>
    <t>EKORI</t>
  </si>
  <si>
    <t>XA 125 BNS</t>
  </si>
  <si>
    <t>AKAMKPA</t>
  </si>
  <si>
    <t>XB 248 FKA</t>
  </si>
  <si>
    <t>INTELLIGENT</t>
  </si>
  <si>
    <t>0708 136 6882</t>
  </si>
  <si>
    <t>EXPRESS AFRICANA</t>
  </si>
  <si>
    <t>KRK 15 XA</t>
  </si>
  <si>
    <t>0803 468 0512</t>
  </si>
  <si>
    <t>DAZELL B</t>
  </si>
  <si>
    <t>ANA 322 XA</t>
  </si>
  <si>
    <t>SANI</t>
  </si>
  <si>
    <t>0902 448 4788</t>
  </si>
  <si>
    <t>REPRINTO</t>
  </si>
  <si>
    <t>XP 339 KTU</t>
  </si>
  <si>
    <t>UBONG</t>
  </si>
  <si>
    <t>0802 231 9743</t>
  </si>
  <si>
    <t>MKPAT ENIN</t>
  </si>
  <si>
    <t>V &amp; E</t>
  </si>
  <si>
    <t>UYY 176 XA</t>
  </si>
  <si>
    <t>0803 058 8892</t>
  </si>
  <si>
    <t>UYO</t>
  </si>
  <si>
    <t>BJE 170 XA</t>
  </si>
  <si>
    <t>0806 976 7443</t>
  </si>
  <si>
    <t>ORON</t>
  </si>
  <si>
    <t>XA 232 EFE</t>
  </si>
  <si>
    <t>COINS</t>
  </si>
  <si>
    <t>0701 115 7226</t>
  </si>
  <si>
    <t>AJL 193 XD</t>
  </si>
  <si>
    <t>0817 251 6480</t>
  </si>
  <si>
    <t>T0TAL FOR MAJOR MARKETERS (04 TRUCKS)</t>
  </si>
  <si>
    <t>A. U. SHAWA</t>
  </si>
  <si>
    <t>AKD 927 XC</t>
  </si>
  <si>
    <t>0803 655 1836</t>
  </si>
  <si>
    <t>UMARU</t>
  </si>
  <si>
    <t>0803 513 7699</t>
  </si>
  <si>
    <t>XK 420 LSR</t>
  </si>
  <si>
    <t>0803 513 6349</t>
  </si>
  <si>
    <t>BJE 211 XA</t>
  </si>
  <si>
    <t>MOH'D</t>
  </si>
  <si>
    <t>0806 309 2806</t>
  </si>
  <si>
    <t>XB 163 YLA</t>
  </si>
  <si>
    <t>BARMANGA</t>
  </si>
  <si>
    <t>0806 727 2846</t>
  </si>
  <si>
    <t>OSITA</t>
  </si>
  <si>
    <t>0909 534 6054</t>
  </si>
  <si>
    <t>DARAMFON</t>
  </si>
  <si>
    <t>MUS 818 XC</t>
  </si>
  <si>
    <t>ONYEMA</t>
  </si>
  <si>
    <t>0902 620 3283</t>
  </si>
  <si>
    <t>FELIX</t>
  </si>
  <si>
    <t>0811 972 5521</t>
  </si>
  <si>
    <t>EFE 188 XA</t>
  </si>
  <si>
    <t>MOLOMPET</t>
  </si>
  <si>
    <t>XA 220 BJE</t>
  </si>
  <si>
    <t>AYI</t>
  </si>
  <si>
    <t>0817 512 0203</t>
  </si>
  <si>
    <t>AKPABUYO</t>
  </si>
  <si>
    <t>EE &amp; A</t>
  </si>
  <si>
    <t>PATRICK</t>
  </si>
  <si>
    <t>FRED</t>
  </si>
  <si>
    <t>0802 577 1602</t>
  </si>
  <si>
    <t>IKOM</t>
  </si>
  <si>
    <t>TOTAL FOR INDEPENDENT MARKETERS (15 TRUCKS)</t>
  </si>
  <si>
    <t>UBJ 44 XA</t>
  </si>
  <si>
    <t>CLEMENT</t>
  </si>
  <si>
    <t>0805 882 1152</t>
  </si>
  <si>
    <t>KSF 281 XA</t>
  </si>
  <si>
    <t>JONYSON</t>
  </si>
  <si>
    <t>0803 885 6805</t>
  </si>
  <si>
    <t>T0TAL FOR MAJOR MARKETERS (02 TRUCKS)</t>
  </si>
  <si>
    <t>CONE OIL</t>
  </si>
  <si>
    <t>FST 968 XD</t>
  </si>
  <si>
    <t>JAMILU</t>
  </si>
  <si>
    <t>0906 776 4922</t>
  </si>
  <si>
    <t>0803 338 0085</t>
  </si>
  <si>
    <t>ABRASHI</t>
  </si>
  <si>
    <t>NNPC DEPOT, SULEJA</t>
  </si>
  <si>
    <t>KRD 402 XAB</t>
  </si>
  <si>
    <t>TOTAL FOR INDEPENDENT MARKETERS (07 TRUCKS)</t>
  </si>
  <si>
    <t>DAN KANO</t>
  </si>
  <si>
    <t>XA 409 KPD</t>
  </si>
  <si>
    <t>0818 144 6497</t>
  </si>
  <si>
    <t>JOSEPH &amp; JOHN</t>
  </si>
  <si>
    <t>0816 520 2754</t>
  </si>
  <si>
    <t>RHEZY</t>
  </si>
  <si>
    <t>0803 065 0735</t>
  </si>
  <si>
    <t>EKY 296 XT</t>
  </si>
  <si>
    <t>BJE 05 XA</t>
  </si>
  <si>
    <t>0806 958 5720</t>
  </si>
  <si>
    <t>EKY 297 XT</t>
  </si>
  <si>
    <t>ANIEKAN</t>
  </si>
  <si>
    <t>0816 529 1084</t>
  </si>
  <si>
    <t>KJA 46 XC</t>
  </si>
  <si>
    <t>0902 975 9825</t>
  </si>
  <si>
    <t>FENS OIL</t>
  </si>
  <si>
    <t>0816  988 1903</t>
  </si>
  <si>
    <t>0905 003 4699</t>
  </si>
  <si>
    <t>0810 916 3504</t>
  </si>
  <si>
    <t>0706 228 4320</t>
  </si>
  <si>
    <t>TOTAL FOR INDEPENDENT MARKETERS (11 TRUCKS)</t>
  </si>
  <si>
    <t>YUSUF</t>
  </si>
  <si>
    <t>0803 338 1069</t>
  </si>
  <si>
    <t>NEISON</t>
  </si>
  <si>
    <t>UYY 227 XA</t>
  </si>
  <si>
    <t>UDEME</t>
  </si>
  <si>
    <t>0706 367 6441</t>
  </si>
  <si>
    <t>MALLERI</t>
  </si>
  <si>
    <t>0803 863 6995</t>
  </si>
  <si>
    <t>RHEMA</t>
  </si>
  <si>
    <t>0905 408 0388</t>
  </si>
  <si>
    <t>0810 577 8685</t>
  </si>
  <si>
    <t>J0HN</t>
  </si>
  <si>
    <t>07003 806 7588</t>
  </si>
  <si>
    <t>AAA 818 XP</t>
  </si>
  <si>
    <t>ISRAEL</t>
  </si>
  <si>
    <t>0813 579 5399</t>
  </si>
  <si>
    <t>NTASSON</t>
  </si>
  <si>
    <t>0802 751 4470</t>
  </si>
  <si>
    <t>TOTAL FOR INDEPENDENT MARKETERS (10 TRUCKS)</t>
  </si>
  <si>
    <t>TOTAL LOAD OUT FROM NORTHWEST FOR APRIL</t>
  </si>
  <si>
    <t>DAILY PMS LOADING AT NORTHWEST TERMINAL CALABAR ON APRIL, 2017</t>
  </si>
  <si>
    <t>PDO/OGHARA</t>
  </si>
  <si>
    <t>PPMC TRUCK OUT REPORT AT RAINOIL DEPOT FOR MONTH OF APRIL, 2017</t>
  </si>
  <si>
    <t>OGESALUDE</t>
  </si>
  <si>
    <t>AAA 845 XM</t>
  </si>
  <si>
    <t>KABBA</t>
  </si>
  <si>
    <t>FAITH IN GOD</t>
  </si>
  <si>
    <t>AYB 917 XA</t>
  </si>
  <si>
    <t>BEN 814 YY</t>
  </si>
  <si>
    <t>BMA 348 XA</t>
  </si>
  <si>
    <t>PHC</t>
  </si>
  <si>
    <t>MUS 123 XR</t>
  </si>
  <si>
    <t>AYB 35 XP</t>
  </si>
  <si>
    <t>EKY 446 XG</t>
  </si>
  <si>
    <t>XD 591 FUG</t>
  </si>
  <si>
    <t>GAR 474 XA</t>
  </si>
  <si>
    <t>FUTURE VIEW</t>
  </si>
  <si>
    <t>ENU 908 ZX</t>
  </si>
  <si>
    <t>ENU 946 ZX</t>
  </si>
  <si>
    <t>ENU 169 YA</t>
  </si>
  <si>
    <t>ENU 909 ZX</t>
  </si>
  <si>
    <t>EL-HOAZAK</t>
  </si>
  <si>
    <t>USL 241 ZC</t>
  </si>
  <si>
    <t>LOKOJA</t>
  </si>
  <si>
    <t>JEG 426 XA</t>
  </si>
  <si>
    <t>BEN 723 XC</t>
  </si>
  <si>
    <t>EL-OHAZAK</t>
  </si>
  <si>
    <t>USL 504 YA</t>
  </si>
  <si>
    <t>BEN 126 YP</t>
  </si>
  <si>
    <t>ALPHA BYKEEZ</t>
  </si>
  <si>
    <t>AKA 291 XA</t>
  </si>
  <si>
    <t>ASABA</t>
  </si>
  <si>
    <t>AKA 295 XA</t>
  </si>
  <si>
    <t>ALWAYS PET</t>
  </si>
  <si>
    <t>BDG 654 XC</t>
  </si>
  <si>
    <t>OGHARA</t>
  </si>
  <si>
    <t>BDG 655 XC</t>
  </si>
  <si>
    <t>AIYU</t>
  </si>
  <si>
    <t>BEN 688 ZW</t>
  </si>
  <si>
    <t>USL 404 YA</t>
  </si>
  <si>
    <t>(26) INDEPENDENTS</t>
  </si>
  <si>
    <t>CORNERSTONE</t>
  </si>
  <si>
    <t>XM 627 BEN</t>
  </si>
  <si>
    <t>BEN 66 XA</t>
  </si>
  <si>
    <t>AUC 276 ZH</t>
  </si>
  <si>
    <t>KSF 442 XJ</t>
  </si>
  <si>
    <t>USL 82 ZC</t>
  </si>
  <si>
    <t>JEROH PET</t>
  </si>
  <si>
    <t>AKA 296 XA</t>
  </si>
  <si>
    <t>AUC 240 ZA</t>
  </si>
  <si>
    <t>(10) INDEPENDENTS</t>
  </si>
  <si>
    <t>IKEVICA</t>
  </si>
  <si>
    <t>FKJ 257 XJ</t>
  </si>
  <si>
    <t>BEN 517 YY</t>
  </si>
  <si>
    <t>BEN 961 ZN</t>
  </si>
  <si>
    <t>DAPEK OIL</t>
  </si>
  <si>
    <t>NND 146 XA</t>
  </si>
  <si>
    <t>EKPOMA</t>
  </si>
  <si>
    <t>USL 308 XB</t>
  </si>
  <si>
    <t>NND 281 XA</t>
  </si>
  <si>
    <t>USL 503 YA</t>
  </si>
  <si>
    <t>EMMALIZ</t>
  </si>
  <si>
    <t>BEN 273 XY</t>
  </si>
  <si>
    <t>UBJ 419 XA</t>
  </si>
  <si>
    <t>AAA 319 XS</t>
  </si>
  <si>
    <t>DE OTHMAN</t>
  </si>
  <si>
    <t>MNA 979 XA</t>
  </si>
  <si>
    <t>EKY 436 XA</t>
  </si>
  <si>
    <t>KOGI</t>
  </si>
  <si>
    <t>BDJ 459 XA</t>
  </si>
  <si>
    <t>RIQUEST LTD</t>
  </si>
  <si>
    <t>AUC 240 ZH</t>
  </si>
  <si>
    <t>ALFA BYKEEZ</t>
  </si>
  <si>
    <t>AAA 638 XJ</t>
  </si>
  <si>
    <t>BEN 442 XB</t>
  </si>
  <si>
    <t>EKY 445 XG</t>
  </si>
  <si>
    <t>AKA 330 XA</t>
  </si>
  <si>
    <t>BEN 890 YY</t>
  </si>
  <si>
    <t>URM 578 XA</t>
  </si>
  <si>
    <t>(22) INDEPENDENTS</t>
  </si>
  <si>
    <t>KWC 445 XA</t>
  </si>
  <si>
    <t>USL 670 YA</t>
  </si>
  <si>
    <t>ABJ 623 XN</t>
  </si>
  <si>
    <t>AKA 300 XA</t>
  </si>
  <si>
    <t>NOMA</t>
  </si>
  <si>
    <t>XX 509 EPE</t>
  </si>
  <si>
    <t>GAR 589 XA</t>
  </si>
  <si>
    <t>UBJ 185 XA</t>
  </si>
  <si>
    <t>EL-CHAZAK</t>
  </si>
  <si>
    <t>AYB 547 XD</t>
  </si>
  <si>
    <t>AGB 165 ZD</t>
  </si>
  <si>
    <t>AKA 685 XA</t>
  </si>
  <si>
    <t>ODOKORO, KABBA</t>
  </si>
  <si>
    <t>GBZ 758 XA</t>
  </si>
  <si>
    <t>RRU 679 XA</t>
  </si>
  <si>
    <t>EKP 707 XA</t>
  </si>
  <si>
    <t>MAC ROYAL</t>
  </si>
  <si>
    <t>U.S. GALI</t>
  </si>
  <si>
    <t>KTU 130 XQ</t>
  </si>
  <si>
    <t>KTU 129 XQ</t>
  </si>
  <si>
    <t>GENTLE</t>
  </si>
  <si>
    <t>BEN 111 ZW</t>
  </si>
  <si>
    <t>BEN 687 ZW</t>
  </si>
  <si>
    <t>ASOLYN</t>
  </si>
  <si>
    <t>XS 630 FKJ</t>
  </si>
  <si>
    <t>ASEMOLEX</t>
  </si>
  <si>
    <t>XB 260 LEH</t>
  </si>
  <si>
    <t>EL-SHABAB</t>
  </si>
  <si>
    <t>GWA 656 XS</t>
  </si>
  <si>
    <t>DKA 881 ZP</t>
  </si>
  <si>
    <t>ABJ 969 YJ</t>
  </si>
  <si>
    <t>KUJ 902 XU</t>
  </si>
  <si>
    <t>GWA 586 YE</t>
  </si>
  <si>
    <t>MKA 121 ZB</t>
  </si>
  <si>
    <t>ALWAYS</t>
  </si>
  <si>
    <t>EKY 554 XP</t>
  </si>
  <si>
    <t>HIMMA</t>
  </si>
  <si>
    <t>MAN 166 XA</t>
  </si>
  <si>
    <t>FTA 196 XA</t>
  </si>
  <si>
    <t>FTA 195 XA</t>
  </si>
  <si>
    <t>KTN 537 YZ</t>
  </si>
  <si>
    <t>KTN 333 XA</t>
  </si>
  <si>
    <t>KTN 441 YZ</t>
  </si>
  <si>
    <t>BEST EAGLE</t>
  </si>
  <si>
    <t>ENUGU</t>
  </si>
  <si>
    <t>EDO</t>
  </si>
  <si>
    <t>BEN 460 XA</t>
  </si>
  <si>
    <t>EMO-SEA</t>
  </si>
  <si>
    <t>BEN 301 ZN</t>
  </si>
  <si>
    <t>AIYU LTD</t>
  </si>
  <si>
    <t>USL 945 YA</t>
  </si>
  <si>
    <t>AGB 237 XA</t>
  </si>
  <si>
    <t>KHS 30 XA</t>
  </si>
  <si>
    <t>HJA 210 XA</t>
  </si>
  <si>
    <t>AIYU OIL</t>
  </si>
  <si>
    <t>BEN 718 XN</t>
  </si>
  <si>
    <t>(51) INDEPENDENTS</t>
  </si>
  <si>
    <t>PATO-OHIS</t>
  </si>
  <si>
    <t>SMK 216 XF</t>
  </si>
  <si>
    <t>BEN 413 XB</t>
  </si>
  <si>
    <t>WRR 414 XA</t>
  </si>
  <si>
    <t>DEL 431 XA</t>
  </si>
  <si>
    <t>UROMI</t>
  </si>
  <si>
    <t>FUTUREVIEW</t>
  </si>
  <si>
    <t>BEN 144 XB</t>
  </si>
  <si>
    <t>LKJ 722 XU</t>
  </si>
  <si>
    <t>JJT 907 XB</t>
  </si>
  <si>
    <t>KLU 914 XU</t>
  </si>
  <si>
    <t>KLU 901 XU</t>
  </si>
  <si>
    <t>ABJ 968 YJ</t>
  </si>
  <si>
    <t>ST DOS</t>
  </si>
  <si>
    <t>XP 654 EKY</t>
  </si>
  <si>
    <t>J.J. SCOT</t>
  </si>
  <si>
    <t>BDG 970 XA</t>
  </si>
  <si>
    <t>(06) INDEPENDENTS</t>
  </si>
  <si>
    <t>LEE CONSOLIDATED</t>
  </si>
  <si>
    <t>EFR 891 XA</t>
  </si>
  <si>
    <t>BEN 841 XA</t>
  </si>
  <si>
    <t>XD 400 WWR</t>
  </si>
  <si>
    <t>LSD 149 XM</t>
  </si>
  <si>
    <t>JANARICH</t>
  </si>
  <si>
    <t>XU 896 AGL</t>
  </si>
  <si>
    <t>AL-EWE</t>
  </si>
  <si>
    <t>ABD 340 XA</t>
  </si>
  <si>
    <t>DGE 484 XB</t>
  </si>
  <si>
    <t>KTN 661 XA</t>
  </si>
  <si>
    <t>GLOBAL</t>
  </si>
  <si>
    <t xml:space="preserve">NAJWA </t>
  </si>
  <si>
    <t>MKA 840 ZF</t>
  </si>
  <si>
    <t>MKA836 ZF</t>
  </si>
  <si>
    <t>MKA 843 ZP</t>
  </si>
  <si>
    <t>ADDIYATU</t>
  </si>
  <si>
    <t>DKA 196 ZU</t>
  </si>
  <si>
    <t>GUSAU</t>
  </si>
  <si>
    <t>KTN 322 XA</t>
  </si>
  <si>
    <t>KTN 531 XA</t>
  </si>
  <si>
    <t>KTN 533 XA</t>
  </si>
  <si>
    <t>CRC 37 XA</t>
  </si>
  <si>
    <t>BEN 854 XH</t>
  </si>
  <si>
    <t>CROWN</t>
  </si>
  <si>
    <t>ASHIRU</t>
  </si>
  <si>
    <t>GGE 397 XE</t>
  </si>
  <si>
    <t>EKY 179 XM</t>
  </si>
  <si>
    <t>YLA 461 XA</t>
  </si>
  <si>
    <t xml:space="preserve">GLOBAL </t>
  </si>
  <si>
    <t>EHR158 XA</t>
  </si>
  <si>
    <t>(35) INDEPENDENTS</t>
  </si>
  <si>
    <t>KLU 902 XU</t>
  </si>
  <si>
    <t>LEE CONSOL</t>
  </si>
  <si>
    <t>ASAIJA NIG</t>
  </si>
  <si>
    <t>NSR 122 YW</t>
  </si>
  <si>
    <t>AGD 427 XA</t>
  </si>
  <si>
    <t>TDU 468 XA</t>
  </si>
  <si>
    <t>ABANURAT</t>
  </si>
  <si>
    <t>KMA 381 XA</t>
  </si>
  <si>
    <t>CHORK OIL</t>
  </si>
  <si>
    <t>FUG 447 XA</t>
  </si>
  <si>
    <t>BEN 207 YP</t>
  </si>
  <si>
    <t>KLU 663 XT</t>
  </si>
  <si>
    <t>EKP 552 XA</t>
  </si>
  <si>
    <t>CAROSOJI</t>
  </si>
  <si>
    <t>KAK 50 XQ</t>
  </si>
  <si>
    <t>AKUNGBA</t>
  </si>
  <si>
    <t>AKR 176 YT</t>
  </si>
  <si>
    <t>KTN 311 XA</t>
  </si>
  <si>
    <t>D/TAKWAS</t>
  </si>
  <si>
    <t>GUS 575 XA</t>
  </si>
  <si>
    <t>GUS 618 XA</t>
  </si>
  <si>
    <t>DKA 856 ZU</t>
  </si>
  <si>
    <t>AGL 892 XG</t>
  </si>
  <si>
    <t>ONDO</t>
  </si>
  <si>
    <t>GWA 659 YM</t>
  </si>
  <si>
    <t>AUC 190 ZH</t>
  </si>
  <si>
    <t>KAB 444 XX</t>
  </si>
  <si>
    <t>ISELE PET</t>
  </si>
  <si>
    <t>KPE 99 XA</t>
  </si>
  <si>
    <t>GMM 96 XA</t>
  </si>
  <si>
    <t>GMM 104 XA</t>
  </si>
  <si>
    <t>NOMA LTD</t>
  </si>
  <si>
    <t>FUG 118 XA</t>
  </si>
  <si>
    <t>GUS 551 XA</t>
  </si>
  <si>
    <t>SMK 325 XH</t>
  </si>
  <si>
    <t>UGHELLI</t>
  </si>
  <si>
    <t>A.S. MOBA</t>
  </si>
  <si>
    <t>KTN 614 XA</t>
  </si>
  <si>
    <t>(44) INDEPENDENTS</t>
  </si>
  <si>
    <t>YAMOUYUS LTD</t>
  </si>
  <si>
    <t>RRU 463 XA</t>
  </si>
  <si>
    <t>BEN 603 ZN</t>
  </si>
  <si>
    <t>EHR416 XA</t>
  </si>
  <si>
    <t>CROWN OIL</t>
  </si>
  <si>
    <t>ASAIJA</t>
  </si>
  <si>
    <t>KMC 775 ZY</t>
  </si>
  <si>
    <t>TWD 22 XA</t>
  </si>
  <si>
    <t>BWR 255 XC</t>
  </si>
  <si>
    <t>ABC 837 XC</t>
  </si>
  <si>
    <t>CORNERSTONE LTD</t>
  </si>
  <si>
    <t>ENU 832 XF</t>
  </si>
  <si>
    <t>BMA 347 XA</t>
  </si>
  <si>
    <t>GBZ 437 XA</t>
  </si>
  <si>
    <t>BEN 397 XB</t>
  </si>
  <si>
    <t>BEN 22 YP</t>
  </si>
  <si>
    <t>KMC 696 ZQ</t>
  </si>
  <si>
    <t>AMEFUA</t>
  </si>
  <si>
    <t>DKB 296 XA</t>
  </si>
  <si>
    <t>JBY 142 XA</t>
  </si>
  <si>
    <t>CRROWN OIL</t>
  </si>
  <si>
    <t>ABJ 821 YJ</t>
  </si>
  <si>
    <t>JISONS PET</t>
  </si>
  <si>
    <t>XT 620 SMK</t>
  </si>
  <si>
    <t>ANAMBRA</t>
  </si>
  <si>
    <t>EFR 742 XA</t>
  </si>
  <si>
    <t>(34) INDEPENDENTS</t>
  </si>
  <si>
    <t>LEH 443 XA</t>
  </si>
  <si>
    <t>BEN 679 ZN</t>
  </si>
  <si>
    <t>SAMJO PET</t>
  </si>
  <si>
    <t>(04) INDEPENDENTS</t>
  </si>
  <si>
    <t>TKP 522 XA</t>
  </si>
  <si>
    <t>PRECIOUS WEALTH</t>
  </si>
  <si>
    <t>KWALE</t>
  </si>
  <si>
    <t>FIAPA OIL</t>
  </si>
  <si>
    <t>ETU 276 XA</t>
  </si>
  <si>
    <t>ABRAKA</t>
  </si>
  <si>
    <t>YLA 435 XM</t>
  </si>
  <si>
    <t>XQ 949 ABU</t>
  </si>
  <si>
    <t>KAK 50 YQ</t>
  </si>
  <si>
    <t>OZIMAKA OIL</t>
  </si>
  <si>
    <t>TDU 463 XA</t>
  </si>
  <si>
    <t>GWA 822 YN</t>
  </si>
  <si>
    <t>YAB 142 ZK</t>
  </si>
  <si>
    <t>XB 311 KWC</t>
  </si>
  <si>
    <t>JRT 355 XA</t>
  </si>
  <si>
    <t>AWELE PET</t>
  </si>
  <si>
    <t>XD  376 DGE</t>
  </si>
  <si>
    <t>GWA 820 YN</t>
  </si>
  <si>
    <t xml:space="preserve">ASOLYN </t>
  </si>
  <si>
    <t>BKW 72 XA</t>
  </si>
  <si>
    <t>BEN 969 XA</t>
  </si>
  <si>
    <t>GGE 435 XA</t>
  </si>
  <si>
    <t>TOTAL (07) INDEPENDENT TRUCKS</t>
  </si>
  <si>
    <t>10, 660, 000.00  LITRES</t>
  </si>
  <si>
    <t>DAILY PMS LOADING AT MAINLAND TERMINAL CALABAR IN APRIL, 2017</t>
  </si>
  <si>
    <t>QTY (LTRS)</t>
  </si>
  <si>
    <t>ADDRESS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</si>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</sst>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3"/>
      <name val="Calibri"/>
      <family val="2"/>
    </font>
    <font>
      <sz val="13"/>
      <color theme="1"/>
      <name val="Calibri"/>
      <family val="2"/>
    </font>
    <font>
      <sz val="13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name val="Footlight MT Light"/>
      <family val="1"/>
    </font>
    <font>
      <b/>
      <sz val="18"/>
      <color rgb="FFFF0000"/>
      <name val="Footlight MT Light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4"/>
      <name val="Bookman Old Style"/>
      <family val="1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20"/>
      <color theme="1"/>
      <name val="Bookman Old Style"/>
      <family val="1"/>
    </font>
    <font>
      <sz val="16"/>
      <color theme="1"/>
      <name val="Bookman Old Style"/>
      <family val="1"/>
    </font>
    <font>
      <b/>
      <sz val="16"/>
      <color theme="1"/>
      <name val="Bookman Old Style"/>
      <family val="1"/>
    </font>
    <font>
      <sz val="20"/>
      <color theme="1"/>
      <name val="Bookman Old Style"/>
      <family val="1"/>
    </font>
    <font>
      <sz val="11"/>
      <color theme="1"/>
      <name val="Bookman Old Style"/>
      <family val="1"/>
    </font>
    <font>
      <sz val="3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36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5" fillId="2" borderId="0" xfId="0" applyFont="1" applyFill="1"/>
    <xf numFmtId="0" fontId="13" fillId="0" borderId="8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0" fillId="0" borderId="21" xfId="0" quotePrefix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21" xfId="0" quotePrefix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4" fontId="5" fillId="2" borderId="14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7" fillId="2" borderId="4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16" fillId="0" borderId="21" xfId="0" quotePrefix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21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16" fillId="0" borderId="21" xfId="0" quotePrefix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14" fontId="3" fillId="0" borderId="57" xfId="0" applyNumberFormat="1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4" fontId="3" fillId="0" borderId="59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13" fillId="0" borderId="0" xfId="0" applyFont="1"/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3" fontId="1" fillId="0" borderId="3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64" fontId="16" fillId="0" borderId="25" xfId="1" applyNumberFormat="1" applyFont="1" applyBorder="1" applyAlignment="1">
      <alignment vertical="center" wrapText="1"/>
    </xf>
    <xf numFmtId="164" fontId="16" fillId="0" borderId="41" xfId="1" applyNumberFormat="1" applyFont="1" applyBorder="1" applyAlignment="1">
      <alignment vertical="center" wrapText="1"/>
    </xf>
    <xf numFmtId="164" fontId="16" fillId="0" borderId="21" xfId="1" applyNumberFormat="1" applyFont="1" applyBorder="1" applyAlignment="1">
      <alignment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3" fontId="5" fillId="2" borderId="44" xfId="0" applyNumberFormat="1" applyFont="1" applyFill="1" applyBorder="1" applyAlignment="1">
      <alignment horizontal="center" vertical="center"/>
    </xf>
    <xf numFmtId="3" fontId="5" fillId="2" borderId="4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3" fontId="18" fillId="0" borderId="47" xfId="0" applyNumberFormat="1" applyFont="1" applyBorder="1" applyAlignment="1">
      <alignment horizontal="center" vertical="center"/>
    </xf>
    <xf numFmtId="3" fontId="18" fillId="0" borderId="48" xfId="0" applyNumberFormat="1" applyFont="1" applyBorder="1" applyAlignment="1">
      <alignment horizontal="center" vertical="center" wrapText="1"/>
    </xf>
    <xf numFmtId="3" fontId="18" fillId="0" borderId="53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3" fontId="18" fillId="0" borderId="52" xfId="0" applyNumberFormat="1" applyFont="1" applyBorder="1" applyAlignment="1">
      <alignment horizontal="center" vertical="center"/>
    </xf>
    <xf numFmtId="3" fontId="18" fillId="0" borderId="5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18" fillId="0" borderId="4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0</xdr:row>
      <xdr:rowOff>0</xdr:rowOff>
    </xdr:from>
    <xdr:to>
      <xdr:col>2</xdr:col>
      <xdr:colOff>879475</xdr:colOff>
      <xdr:row>1</xdr:row>
      <xdr:rowOff>244475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0"/>
          <a:ext cx="1793875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0</xdr:row>
      <xdr:rowOff>0</xdr:rowOff>
    </xdr:from>
    <xdr:to>
      <xdr:col>2</xdr:col>
      <xdr:colOff>879475</xdr:colOff>
      <xdr:row>1</xdr:row>
      <xdr:rowOff>244475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0"/>
          <a:ext cx="1806575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190500</xdr:rowOff>
    </xdr:from>
    <xdr:to>
      <xdr:col>2</xdr:col>
      <xdr:colOff>681458</xdr:colOff>
      <xdr:row>2</xdr:row>
      <xdr:rowOff>79086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252958" cy="574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190500</xdr:rowOff>
    </xdr:from>
    <xdr:to>
      <xdr:col>2</xdr:col>
      <xdr:colOff>681458</xdr:colOff>
      <xdr:row>2</xdr:row>
      <xdr:rowOff>79086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0"/>
          <a:ext cx="1205333" cy="345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0"/>
  <sheetViews>
    <sheetView tabSelected="1" view="pageBreakPreview" topLeftCell="A345" zoomScale="60" zoomScaleNormal="100" workbookViewId="0">
      <selection activeCell="C348" sqref="C348:H348"/>
    </sheetView>
  </sheetViews>
  <sheetFormatPr defaultRowHeight="15" x14ac:dyDescent="0.25"/>
  <cols>
    <col min="3" max="3" width="17" customWidth="1"/>
    <col min="4" max="4" width="22.5703125" customWidth="1"/>
    <col min="6" max="6" width="13" customWidth="1"/>
    <col min="7" max="7" width="15.7109375" customWidth="1"/>
    <col min="8" max="8" width="16" customWidth="1"/>
    <col min="9" max="9" width="14.7109375" customWidth="1"/>
    <col min="10" max="10" width="22" customWidth="1"/>
    <col min="11" max="11" width="25" customWidth="1"/>
  </cols>
  <sheetData>
    <row r="1" spans="2:11" ht="23.25" x14ac:dyDescent="0.25"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</row>
    <row r="2" spans="2:11" ht="23.25" thickBot="1" x14ac:dyDescent="0.3">
      <c r="B2" s="274" t="s">
        <v>1</v>
      </c>
      <c r="C2" s="275"/>
      <c r="D2" s="275"/>
      <c r="E2" s="275"/>
      <c r="F2" s="275"/>
      <c r="G2" s="275"/>
      <c r="H2" s="275"/>
      <c r="I2" s="275"/>
      <c r="J2" s="275"/>
      <c r="K2" s="275"/>
    </row>
    <row r="3" spans="2:11" ht="52.5" customHeight="1" thickBot="1" x14ac:dyDescent="0.3">
      <c r="B3" s="155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1" t="s">
        <v>8</v>
      </c>
      <c r="I3" s="1" t="s">
        <v>9</v>
      </c>
      <c r="J3" s="1" t="s">
        <v>10</v>
      </c>
      <c r="K3" s="156" t="s">
        <v>11</v>
      </c>
    </row>
    <row r="4" spans="2:11" ht="17.25" x14ac:dyDescent="0.25">
      <c r="B4" s="157">
        <v>1</v>
      </c>
      <c r="C4" s="158">
        <v>42826</v>
      </c>
      <c r="D4" s="159" t="s">
        <v>12</v>
      </c>
      <c r="E4" s="159">
        <v>18723</v>
      </c>
      <c r="F4" s="159">
        <v>3341382</v>
      </c>
      <c r="G4" s="160" t="s">
        <v>13</v>
      </c>
      <c r="H4" s="159" t="s">
        <v>14</v>
      </c>
      <c r="I4" s="161">
        <v>40000</v>
      </c>
      <c r="J4" s="159" t="s">
        <v>15</v>
      </c>
      <c r="K4" s="162" t="str">
        <f t="shared" ref="K4:K73" si="0">IF(OR(D4="MOBIL",D4="CONOIL",D4="FORTE",D4="MRS",D4="OANDO",D4="TOTAL"),"MAJORS","INDEPENDENT")</f>
        <v>INDEPENDENT</v>
      </c>
    </row>
    <row r="5" spans="2:11" ht="17.25" x14ac:dyDescent="0.25">
      <c r="B5" s="163">
        <v>2</v>
      </c>
      <c r="C5" s="164">
        <v>42826</v>
      </c>
      <c r="D5" s="13" t="s">
        <v>16</v>
      </c>
      <c r="E5" s="13">
        <v>18722</v>
      </c>
      <c r="F5" s="13">
        <v>3454786</v>
      </c>
      <c r="G5" s="14" t="s">
        <v>13</v>
      </c>
      <c r="H5" s="13" t="s">
        <v>17</v>
      </c>
      <c r="I5" s="15">
        <v>45000</v>
      </c>
      <c r="J5" s="13" t="s">
        <v>18</v>
      </c>
      <c r="K5" s="165" t="str">
        <f t="shared" si="0"/>
        <v>INDEPENDENT</v>
      </c>
    </row>
    <row r="6" spans="2:11" ht="17.25" x14ac:dyDescent="0.25">
      <c r="B6" s="163">
        <v>3</v>
      </c>
      <c r="C6" s="164">
        <v>42826</v>
      </c>
      <c r="D6" s="13" t="s">
        <v>19</v>
      </c>
      <c r="E6" s="13">
        <v>18721</v>
      </c>
      <c r="F6" s="13">
        <v>3454731</v>
      </c>
      <c r="G6" s="14" t="s">
        <v>13</v>
      </c>
      <c r="H6" s="13" t="s">
        <v>20</v>
      </c>
      <c r="I6" s="15">
        <v>33000</v>
      </c>
      <c r="J6" s="13" t="s">
        <v>21</v>
      </c>
      <c r="K6" s="165" t="str">
        <f t="shared" si="0"/>
        <v>INDEPENDENT</v>
      </c>
    </row>
    <row r="7" spans="2:11" ht="17.25" x14ac:dyDescent="0.25">
      <c r="B7" s="163">
        <v>4</v>
      </c>
      <c r="C7" s="164">
        <v>42826</v>
      </c>
      <c r="D7" s="13" t="s">
        <v>16</v>
      </c>
      <c r="E7" s="13">
        <v>18720</v>
      </c>
      <c r="F7" s="13">
        <v>3454052</v>
      </c>
      <c r="G7" s="14" t="s">
        <v>13</v>
      </c>
      <c r="H7" s="13" t="s">
        <v>22</v>
      </c>
      <c r="I7" s="15">
        <v>40000</v>
      </c>
      <c r="J7" s="13" t="s">
        <v>23</v>
      </c>
      <c r="K7" s="165" t="str">
        <f t="shared" si="0"/>
        <v>INDEPENDENT</v>
      </c>
    </row>
    <row r="8" spans="2:11" ht="17.25" x14ac:dyDescent="0.25">
      <c r="B8" s="163">
        <v>5</v>
      </c>
      <c r="C8" s="164">
        <v>42826</v>
      </c>
      <c r="D8" s="13" t="s">
        <v>24</v>
      </c>
      <c r="E8" s="13">
        <v>18714</v>
      </c>
      <c r="F8" s="13">
        <v>3454670</v>
      </c>
      <c r="G8" s="14" t="s">
        <v>13</v>
      </c>
      <c r="H8" s="13" t="s">
        <v>25</v>
      </c>
      <c r="I8" s="15">
        <v>33000</v>
      </c>
      <c r="J8" s="13" t="s">
        <v>21</v>
      </c>
      <c r="K8" s="165" t="str">
        <f t="shared" si="0"/>
        <v>INDEPENDENT</v>
      </c>
    </row>
    <row r="9" spans="2:11" ht="17.25" x14ac:dyDescent="0.25">
      <c r="B9" s="163">
        <v>6</v>
      </c>
      <c r="C9" s="164">
        <v>42826</v>
      </c>
      <c r="D9" s="13" t="s">
        <v>26</v>
      </c>
      <c r="E9" s="13">
        <v>18719</v>
      </c>
      <c r="F9" s="166">
        <v>3454713</v>
      </c>
      <c r="G9" s="14" t="s">
        <v>13</v>
      </c>
      <c r="H9" s="13" t="s">
        <v>27</v>
      </c>
      <c r="I9" s="15">
        <v>33000</v>
      </c>
      <c r="J9" s="13" t="s">
        <v>21</v>
      </c>
      <c r="K9" s="165" t="str">
        <f t="shared" si="0"/>
        <v>INDEPENDENT</v>
      </c>
    </row>
    <row r="10" spans="2:11" ht="17.25" x14ac:dyDescent="0.25">
      <c r="B10" s="163">
        <v>7</v>
      </c>
      <c r="C10" s="164">
        <v>42826</v>
      </c>
      <c r="D10" s="13" t="s">
        <v>28</v>
      </c>
      <c r="E10" s="13">
        <v>18717</v>
      </c>
      <c r="F10" s="13">
        <v>3454662</v>
      </c>
      <c r="G10" s="14" t="s">
        <v>13</v>
      </c>
      <c r="H10" s="13" t="s">
        <v>29</v>
      </c>
      <c r="I10" s="15">
        <v>33000</v>
      </c>
      <c r="J10" s="13" t="s">
        <v>21</v>
      </c>
      <c r="K10" s="165" t="str">
        <f t="shared" si="0"/>
        <v>INDEPENDENT</v>
      </c>
    </row>
    <row r="11" spans="2:11" ht="17.25" x14ac:dyDescent="0.25">
      <c r="B11" s="163">
        <v>8</v>
      </c>
      <c r="C11" s="164">
        <v>42826</v>
      </c>
      <c r="D11" s="13" t="s">
        <v>30</v>
      </c>
      <c r="E11" s="13">
        <v>18716</v>
      </c>
      <c r="F11" s="13">
        <v>3454654</v>
      </c>
      <c r="G11" s="14" t="s">
        <v>13</v>
      </c>
      <c r="H11" s="13" t="s">
        <v>31</v>
      </c>
      <c r="I11" s="15">
        <v>33000</v>
      </c>
      <c r="J11" s="13" t="s">
        <v>21</v>
      </c>
      <c r="K11" s="165" t="str">
        <f t="shared" si="0"/>
        <v>INDEPENDENT</v>
      </c>
    </row>
    <row r="12" spans="2:11" ht="17.25" x14ac:dyDescent="0.25">
      <c r="B12" s="163">
        <v>9</v>
      </c>
      <c r="C12" s="164">
        <v>42826</v>
      </c>
      <c r="D12" s="13" t="s">
        <v>24</v>
      </c>
      <c r="E12" s="13">
        <v>18718</v>
      </c>
      <c r="F12" s="13">
        <v>3454671</v>
      </c>
      <c r="G12" s="14" t="s">
        <v>13</v>
      </c>
      <c r="H12" s="13" t="s">
        <v>32</v>
      </c>
      <c r="I12" s="15">
        <v>33000</v>
      </c>
      <c r="J12" s="13" t="s">
        <v>21</v>
      </c>
      <c r="K12" s="165" t="str">
        <f t="shared" si="0"/>
        <v>INDEPENDENT</v>
      </c>
    </row>
    <row r="13" spans="2:11" ht="17.25" x14ac:dyDescent="0.25">
      <c r="B13" s="163">
        <v>10</v>
      </c>
      <c r="C13" s="164">
        <v>42826</v>
      </c>
      <c r="D13" s="13" t="s">
        <v>26</v>
      </c>
      <c r="E13" s="13">
        <v>18715</v>
      </c>
      <c r="F13" s="13">
        <v>3454764</v>
      </c>
      <c r="G13" s="14" t="s">
        <v>13</v>
      </c>
      <c r="H13" s="13" t="s">
        <v>33</v>
      </c>
      <c r="I13" s="15">
        <v>33000</v>
      </c>
      <c r="J13" s="13" t="s">
        <v>21</v>
      </c>
      <c r="K13" s="165" t="str">
        <f t="shared" si="0"/>
        <v>INDEPENDENT</v>
      </c>
    </row>
    <row r="14" spans="2:11" ht="17.25" x14ac:dyDescent="0.25">
      <c r="B14" s="163">
        <v>11</v>
      </c>
      <c r="C14" s="164">
        <v>42826</v>
      </c>
      <c r="D14" s="13" t="s">
        <v>34</v>
      </c>
      <c r="E14" s="13">
        <v>18712</v>
      </c>
      <c r="F14" s="13">
        <v>3454719</v>
      </c>
      <c r="G14" s="14" t="s">
        <v>13</v>
      </c>
      <c r="H14" s="13" t="s">
        <v>35</v>
      </c>
      <c r="I14" s="15">
        <v>40000</v>
      </c>
      <c r="J14" s="13" t="s">
        <v>36</v>
      </c>
      <c r="K14" s="165" t="str">
        <f t="shared" si="0"/>
        <v>INDEPENDENT</v>
      </c>
    </row>
    <row r="15" spans="2:11" ht="17.25" x14ac:dyDescent="0.25">
      <c r="B15" s="163">
        <v>12</v>
      </c>
      <c r="C15" s="164">
        <v>42826</v>
      </c>
      <c r="D15" s="13" t="s">
        <v>16</v>
      </c>
      <c r="E15" s="13">
        <v>18709</v>
      </c>
      <c r="F15" s="13">
        <v>3454053</v>
      </c>
      <c r="G15" s="14" t="s">
        <v>13</v>
      </c>
      <c r="H15" s="13" t="s">
        <v>37</v>
      </c>
      <c r="I15" s="15">
        <v>40000</v>
      </c>
      <c r="J15" s="13" t="s">
        <v>23</v>
      </c>
      <c r="K15" s="165" t="str">
        <f t="shared" si="0"/>
        <v>INDEPENDENT</v>
      </c>
    </row>
    <row r="16" spans="2:11" ht="17.25" x14ac:dyDescent="0.25">
      <c r="B16" s="163">
        <v>13</v>
      </c>
      <c r="C16" s="164">
        <v>42826</v>
      </c>
      <c r="D16" s="13" t="s">
        <v>16</v>
      </c>
      <c r="E16" s="13">
        <v>18710</v>
      </c>
      <c r="F16" s="13">
        <v>3454054</v>
      </c>
      <c r="G16" s="14" t="s">
        <v>13</v>
      </c>
      <c r="H16" s="13" t="s">
        <v>38</v>
      </c>
      <c r="I16" s="15">
        <v>40000</v>
      </c>
      <c r="J16" s="13" t="s">
        <v>23</v>
      </c>
      <c r="K16" s="165" t="str">
        <f t="shared" si="0"/>
        <v>INDEPENDENT</v>
      </c>
    </row>
    <row r="17" spans="2:11" ht="17.25" x14ac:dyDescent="0.25">
      <c r="B17" s="163">
        <v>14</v>
      </c>
      <c r="C17" s="164">
        <v>42826</v>
      </c>
      <c r="D17" s="13" t="s">
        <v>16</v>
      </c>
      <c r="E17" s="13">
        <v>18711</v>
      </c>
      <c r="F17" s="13">
        <v>3454051</v>
      </c>
      <c r="G17" s="14" t="s">
        <v>13</v>
      </c>
      <c r="H17" s="13" t="s">
        <v>39</v>
      </c>
      <c r="I17" s="15">
        <v>40000</v>
      </c>
      <c r="J17" s="13" t="s">
        <v>23</v>
      </c>
      <c r="K17" s="165" t="str">
        <f t="shared" si="0"/>
        <v>INDEPENDENT</v>
      </c>
    </row>
    <row r="18" spans="2:11" ht="17.25" x14ac:dyDescent="0.25">
      <c r="B18" s="163">
        <v>15</v>
      </c>
      <c r="C18" s="164">
        <v>42826</v>
      </c>
      <c r="D18" s="13" t="s">
        <v>40</v>
      </c>
      <c r="E18" s="13">
        <v>18713</v>
      </c>
      <c r="F18" s="13">
        <v>3454660</v>
      </c>
      <c r="G18" s="14" t="s">
        <v>13</v>
      </c>
      <c r="H18" s="13" t="s">
        <v>41</v>
      </c>
      <c r="I18" s="15">
        <v>33000</v>
      </c>
      <c r="J18" s="13" t="s">
        <v>21</v>
      </c>
      <c r="K18" s="165" t="str">
        <f t="shared" si="0"/>
        <v>INDEPENDENT</v>
      </c>
    </row>
    <row r="19" spans="2:11" ht="17.25" x14ac:dyDescent="0.25">
      <c r="B19" s="163">
        <v>16</v>
      </c>
      <c r="C19" s="164">
        <v>42826</v>
      </c>
      <c r="D19" s="13" t="s">
        <v>42</v>
      </c>
      <c r="E19" s="13">
        <v>18702</v>
      </c>
      <c r="F19" s="13">
        <v>302759</v>
      </c>
      <c r="G19" s="14" t="s">
        <v>13</v>
      </c>
      <c r="H19" s="13" t="s">
        <v>43</v>
      </c>
      <c r="I19" s="15">
        <v>40000</v>
      </c>
      <c r="J19" s="13" t="s">
        <v>44</v>
      </c>
      <c r="K19" s="165" t="str">
        <f t="shared" si="0"/>
        <v>INDEPENDENT</v>
      </c>
    </row>
    <row r="20" spans="2:11" ht="17.25" x14ac:dyDescent="0.25">
      <c r="B20" s="163">
        <v>17</v>
      </c>
      <c r="C20" s="164">
        <v>42826</v>
      </c>
      <c r="D20" s="13" t="s">
        <v>45</v>
      </c>
      <c r="E20" s="13">
        <v>18704</v>
      </c>
      <c r="F20" s="13">
        <v>302756</v>
      </c>
      <c r="G20" s="14" t="s">
        <v>13</v>
      </c>
      <c r="H20" s="13" t="s">
        <v>46</v>
      </c>
      <c r="I20" s="15">
        <v>40000</v>
      </c>
      <c r="J20" s="13" t="s">
        <v>44</v>
      </c>
      <c r="K20" s="165" t="str">
        <f t="shared" si="0"/>
        <v>INDEPENDENT</v>
      </c>
    </row>
    <row r="21" spans="2:11" ht="17.25" x14ac:dyDescent="0.25">
      <c r="B21" s="163">
        <v>18</v>
      </c>
      <c r="C21" s="164">
        <v>42826</v>
      </c>
      <c r="D21" s="13" t="s">
        <v>47</v>
      </c>
      <c r="E21" s="13">
        <v>18703</v>
      </c>
      <c r="F21" s="13">
        <v>302752</v>
      </c>
      <c r="G21" s="14" t="s">
        <v>13</v>
      </c>
      <c r="H21" s="13" t="s">
        <v>48</v>
      </c>
      <c r="I21" s="15">
        <v>40000</v>
      </c>
      <c r="J21" s="13" t="s">
        <v>44</v>
      </c>
      <c r="K21" s="165" t="str">
        <f t="shared" si="0"/>
        <v>INDEPENDENT</v>
      </c>
    </row>
    <row r="22" spans="2:11" ht="17.25" x14ac:dyDescent="0.25">
      <c r="B22" s="163">
        <v>19</v>
      </c>
      <c r="C22" s="164">
        <v>42826</v>
      </c>
      <c r="D22" s="13" t="s">
        <v>47</v>
      </c>
      <c r="E22" s="13">
        <v>18706</v>
      </c>
      <c r="F22" s="13">
        <v>302751</v>
      </c>
      <c r="G22" s="14" t="s">
        <v>13</v>
      </c>
      <c r="H22" s="13" t="s">
        <v>49</v>
      </c>
      <c r="I22" s="15">
        <v>40000</v>
      </c>
      <c r="J22" s="13" t="s">
        <v>44</v>
      </c>
      <c r="K22" s="165" t="str">
        <f t="shared" si="0"/>
        <v>INDEPENDENT</v>
      </c>
    </row>
    <row r="23" spans="2:11" ht="17.25" x14ac:dyDescent="0.25">
      <c r="B23" s="163">
        <v>20</v>
      </c>
      <c r="C23" s="164">
        <v>42826</v>
      </c>
      <c r="D23" s="13" t="s">
        <v>50</v>
      </c>
      <c r="E23" s="13">
        <v>18705</v>
      </c>
      <c r="F23" s="13">
        <v>3454718</v>
      </c>
      <c r="G23" s="14" t="s">
        <v>13</v>
      </c>
      <c r="H23" s="13" t="s">
        <v>51</v>
      </c>
      <c r="I23" s="15">
        <v>40000</v>
      </c>
      <c r="J23" s="13" t="s">
        <v>36</v>
      </c>
      <c r="K23" s="165" t="str">
        <f t="shared" si="0"/>
        <v>INDEPENDENT</v>
      </c>
    </row>
    <row r="24" spans="2:11" ht="17.25" x14ac:dyDescent="0.25">
      <c r="B24" s="163">
        <v>21</v>
      </c>
      <c r="C24" s="164">
        <v>42826</v>
      </c>
      <c r="D24" s="13" t="s">
        <v>16</v>
      </c>
      <c r="E24" s="13">
        <v>18708</v>
      </c>
      <c r="F24" s="13">
        <v>3454785</v>
      </c>
      <c r="G24" s="14" t="s">
        <v>13</v>
      </c>
      <c r="H24" s="13" t="s">
        <v>52</v>
      </c>
      <c r="I24" s="15">
        <v>45000</v>
      </c>
      <c r="J24" s="13" t="s">
        <v>23</v>
      </c>
      <c r="K24" s="165" t="str">
        <f t="shared" si="0"/>
        <v>INDEPENDENT</v>
      </c>
    </row>
    <row r="25" spans="2:11" ht="17.25" x14ac:dyDescent="0.25">
      <c r="B25" s="163">
        <v>22</v>
      </c>
      <c r="C25" s="164">
        <v>42826</v>
      </c>
      <c r="D25" s="13" t="s">
        <v>53</v>
      </c>
      <c r="E25" s="13">
        <v>18707</v>
      </c>
      <c r="F25" s="13">
        <v>3442694</v>
      </c>
      <c r="G25" s="14" t="s">
        <v>13</v>
      </c>
      <c r="H25" s="13" t="s">
        <v>54</v>
      </c>
      <c r="I25" s="15">
        <v>33000</v>
      </c>
      <c r="J25" s="13" t="s">
        <v>55</v>
      </c>
      <c r="K25" s="165" t="str">
        <f t="shared" si="0"/>
        <v>INDEPENDENT</v>
      </c>
    </row>
    <row r="26" spans="2:11" ht="17.25" x14ac:dyDescent="0.25">
      <c r="B26" s="163">
        <v>23</v>
      </c>
      <c r="C26" s="164">
        <v>42826</v>
      </c>
      <c r="D26" s="13" t="s">
        <v>56</v>
      </c>
      <c r="E26" s="13">
        <v>18701</v>
      </c>
      <c r="F26" s="13">
        <v>3454632</v>
      </c>
      <c r="G26" s="14" t="s">
        <v>13</v>
      </c>
      <c r="H26" s="13" t="s">
        <v>57</v>
      </c>
      <c r="I26" s="15">
        <v>33000</v>
      </c>
      <c r="J26" s="13" t="s">
        <v>21</v>
      </c>
      <c r="K26" s="165" t="str">
        <f t="shared" si="0"/>
        <v>INDEPENDENT</v>
      </c>
    </row>
    <row r="27" spans="2:11" ht="17.25" x14ac:dyDescent="0.25">
      <c r="B27" s="163">
        <v>24</v>
      </c>
      <c r="C27" s="164">
        <v>42826</v>
      </c>
      <c r="D27" s="13" t="s">
        <v>58</v>
      </c>
      <c r="E27" s="13">
        <v>18695</v>
      </c>
      <c r="F27" s="13">
        <v>3454630</v>
      </c>
      <c r="G27" s="14" t="s">
        <v>13</v>
      </c>
      <c r="H27" s="13" t="s">
        <v>59</v>
      </c>
      <c r="I27" s="15">
        <v>33000</v>
      </c>
      <c r="J27" s="13" t="s">
        <v>21</v>
      </c>
      <c r="K27" s="165" t="str">
        <f t="shared" si="0"/>
        <v>INDEPENDENT</v>
      </c>
    </row>
    <row r="28" spans="2:11" ht="17.25" x14ac:dyDescent="0.25">
      <c r="B28" s="163">
        <v>25</v>
      </c>
      <c r="C28" s="164">
        <v>42826</v>
      </c>
      <c r="D28" s="13" t="s">
        <v>60</v>
      </c>
      <c r="E28" s="13">
        <v>18699</v>
      </c>
      <c r="F28" s="13">
        <v>3454772</v>
      </c>
      <c r="G28" s="14" t="s">
        <v>13</v>
      </c>
      <c r="H28" s="13" t="s">
        <v>61</v>
      </c>
      <c r="I28" s="15">
        <v>33000</v>
      </c>
      <c r="J28" s="13" t="s">
        <v>36</v>
      </c>
      <c r="K28" s="165" t="str">
        <f t="shared" si="0"/>
        <v>INDEPENDENT</v>
      </c>
    </row>
    <row r="29" spans="2:11" ht="17.25" x14ac:dyDescent="0.25">
      <c r="B29" s="163">
        <v>26</v>
      </c>
      <c r="C29" s="164">
        <v>42826</v>
      </c>
      <c r="D29" s="13" t="s">
        <v>47</v>
      </c>
      <c r="E29" s="13">
        <v>18694</v>
      </c>
      <c r="F29" s="13">
        <v>302753</v>
      </c>
      <c r="G29" s="14" t="s">
        <v>13</v>
      </c>
      <c r="H29" s="13" t="s">
        <v>62</v>
      </c>
      <c r="I29" s="15">
        <v>40000</v>
      </c>
      <c r="J29" s="13" t="s">
        <v>44</v>
      </c>
      <c r="K29" s="165" t="str">
        <f t="shared" si="0"/>
        <v>INDEPENDENT</v>
      </c>
    </row>
    <row r="30" spans="2:11" ht="17.25" x14ac:dyDescent="0.25">
      <c r="B30" s="163">
        <v>27</v>
      </c>
      <c r="C30" s="164">
        <v>42826</v>
      </c>
      <c r="D30" s="13" t="s">
        <v>63</v>
      </c>
      <c r="E30" s="13">
        <v>18697</v>
      </c>
      <c r="F30" s="13">
        <v>302758</v>
      </c>
      <c r="G30" s="14" t="s">
        <v>13</v>
      </c>
      <c r="H30" s="13" t="s">
        <v>64</v>
      </c>
      <c r="I30" s="15">
        <v>40000</v>
      </c>
      <c r="J30" s="13" t="s">
        <v>44</v>
      </c>
      <c r="K30" s="165" t="str">
        <f t="shared" si="0"/>
        <v>INDEPENDENT</v>
      </c>
    </row>
    <row r="31" spans="2:11" ht="17.25" x14ac:dyDescent="0.25">
      <c r="B31" s="163">
        <v>28</v>
      </c>
      <c r="C31" s="164">
        <v>42826</v>
      </c>
      <c r="D31" s="13" t="s">
        <v>65</v>
      </c>
      <c r="E31" s="13">
        <v>18698</v>
      </c>
      <c r="F31" s="13">
        <v>302757</v>
      </c>
      <c r="G31" s="14" t="s">
        <v>13</v>
      </c>
      <c r="H31" s="13" t="s">
        <v>66</v>
      </c>
      <c r="I31" s="15">
        <v>40000</v>
      </c>
      <c r="J31" s="13" t="s">
        <v>44</v>
      </c>
      <c r="K31" s="165" t="str">
        <f t="shared" si="0"/>
        <v>INDEPENDENT</v>
      </c>
    </row>
    <row r="32" spans="2:11" ht="17.25" x14ac:dyDescent="0.25">
      <c r="B32" s="163">
        <v>29</v>
      </c>
      <c r="C32" s="164">
        <v>42826</v>
      </c>
      <c r="D32" s="13" t="s">
        <v>67</v>
      </c>
      <c r="E32" s="13">
        <v>18693</v>
      </c>
      <c r="F32" s="13">
        <v>3454613</v>
      </c>
      <c r="G32" s="14" t="s">
        <v>13</v>
      </c>
      <c r="H32" s="13" t="s">
        <v>68</v>
      </c>
      <c r="I32" s="15">
        <v>33000</v>
      </c>
      <c r="J32" s="13" t="s">
        <v>21</v>
      </c>
      <c r="K32" s="165" t="str">
        <f t="shared" si="0"/>
        <v>INDEPENDENT</v>
      </c>
    </row>
    <row r="33" spans="2:11" ht="17.25" x14ac:dyDescent="0.25">
      <c r="B33" s="163">
        <v>30</v>
      </c>
      <c r="C33" s="164">
        <v>42826</v>
      </c>
      <c r="D33" s="13" t="s">
        <v>69</v>
      </c>
      <c r="E33" s="13">
        <v>18696</v>
      </c>
      <c r="F33" s="13">
        <v>3454607</v>
      </c>
      <c r="G33" s="14" t="s">
        <v>13</v>
      </c>
      <c r="H33" s="13" t="s">
        <v>70</v>
      </c>
      <c r="I33" s="15">
        <v>33000</v>
      </c>
      <c r="J33" s="13" t="s">
        <v>21</v>
      </c>
      <c r="K33" s="165" t="str">
        <f t="shared" si="0"/>
        <v>INDEPENDENT</v>
      </c>
    </row>
    <row r="34" spans="2:11" ht="17.25" x14ac:dyDescent="0.25">
      <c r="B34" s="163">
        <v>31</v>
      </c>
      <c r="C34" s="164">
        <v>42826</v>
      </c>
      <c r="D34" s="13" t="s">
        <v>60</v>
      </c>
      <c r="E34" s="13">
        <v>18700</v>
      </c>
      <c r="F34" s="13">
        <v>3454771</v>
      </c>
      <c r="G34" s="14" t="s">
        <v>13</v>
      </c>
      <c r="H34" s="13" t="s">
        <v>71</v>
      </c>
      <c r="I34" s="15">
        <v>33000</v>
      </c>
      <c r="J34" s="13" t="s">
        <v>36</v>
      </c>
      <c r="K34" s="165" t="str">
        <f t="shared" si="0"/>
        <v>INDEPENDENT</v>
      </c>
    </row>
    <row r="35" spans="2:11" ht="17.25" x14ac:dyDescent="0.25">
      <c r="B35" s="163">
        <v>32</v>
      </c>
      <c r="C35" s="164">
        <v>42826</v>
      </c>
      <c r="D35" s="13" t="s">
        <v>72</v>
      </c>
      <c r="E35" s="13">
        <v>18691</v>
      </c>
      <c r="F35" s="13">
        <v>3454021</v>
      </c>
      <c r="G35" s="14" t="s">
        <v>13</v>
      </c>
      <c r="H35" s="13" t="s">
        <v>73</v>
      </c>
      <c r="I35" s="15">
        <v>33000</v>
      </c>
      <c r="J35" s="13" t="s">
        <v>21</v>
      </c>
      <c r="K35" s="165" t="str">
        <f t="shared" si="0"/>
        <v>INDEPENDENT</v>
      </c>
    </row>
    <row r="36" spans="2:11" ht="18" thickBot="1" x14ac:dyDescent="0.3">
      <c r="B36" s="167">
        <v>33</v>
      </c>
      <c r="C36" s="168">
        <v>42826</v>
      </c>
      <c r="D36" s="6" t="s">
        <v>74</v>
      </c>
      <c r="E36" s="6">
        <v>18692</v>
      </c>
      <c r="F36" s="6">
        <v>3454040</v>
      </c>
      <c r="G36" s="7" t="s">
        <v>13</v>
      </c>
      <c r="H36" s="6" t="s">
        <v>75</v>
      </c>
      <c r="I36" s="8">
        <v>33000</v>
      </c>
      <c r="J36" s="13" t="s">
        <v>21</v>
      </c>
      <c r="K36" s="169" t="str">
        <f t="shared" si="0"/>
        <v>INDEPENDENT</v>
      </c>
    </row>
    <row r="37" spans="2:11" ht="17.25" x14ac:dyDescent="0.25">
      <c r="B37" s="170"/>
      <c r="C37" s="253" t="s">
        <v>76</v>
      </c>
      <c r="D37" s="253"/>
      <c r="E37" s="253"/>
      <c r="F37" s="253"/>
      <c r="G37" s="253"/>
      <c r="H37" s="253"/>
      <c r="I37" s="9">
        <f>SUM(I4:I36)</f>
        <v>1211000</v>
      </c>
      <c r="J37" s="266"/>
      <c r="K37" s="266"/>
    </row>
    <row r="38" spans="2:11" ht="18" thickBot="1" x14ac:dyDescent="0.3">
      <c r="B38" s="10"/>
      <c r="C38" s="171"/>
      <c r="D38" s="10"/>
      <c r="E38" s="10"/>
      <c r="F38" s="10"/>
      <c r="G38" s="11"/>
      <c r="H38" s="10"/>
      <c r="I38" s="12"/>
      <c r="J38" s="266"/>
      <c r="K38" s="266"/>
    </row>
    <row r="39" spans="2:11" ht="17.25" x14ac:dyDescent="0.25">
      <c r="B39" s="172">
        <v>34</v>
      </c>
      <c r="C39" s="173">
        <v>42827</v>
      </c>
      <c r="D39" s="3" t="s">
        <v>77</v>
      </c>
      <c r="E39" s="3">
        <v>18750</v>
      </c>
      <c r="F39" s="3">
        <v>3454774</v>
      </c>
      <c r="G39" s="4" t="s">
        <v>13</v>
      </c>
      <c r="H39" s="3" t="s">
        <v>78</v>
      </c>
      <c r="I39" s="5">
        <v>40000</v>
      </c>
      <c r="J39" s="3" t="s">
        <v>79</v>
      </c>
      <c r="K39" s="174" t="str">
        <f t="shared" si="0"/>
        <v>INDEPENDENT</v>
      </c>
    </row>
    <row r="40" spans="2:11" ht="17.25" x14ac:dyDescent="0.25">
      <c r="B40" s="163">
        <v>35</v>
      </c>
      <c r="C40" s="164">
        <v>42827</v>
      </c>
      <c r="D40" s="13" t="s">
        <v>80</v>
      </c>
      <c r="E40" s="13">
        <v>18748</v>
      </c>
      <c r="F40" s="13">
        <v>423413</v>
      </c>
      <c r="G40" s="14" t="s">
        <v>13</v>
      </c>
      <c r="H40" s="13" t="s">
        <v>81</v>
      </c>
      <c r="I40" s="15">
        <v>40000</v>
      </c>
      <c r="J40" s="13" t="s">
        <v>36</v>
      </c>
      <c r="K40" s="165" t="str">
        <f t="shared" si="0"/>
        <v>INDEPENDENT</v>
      </c>
    </row>
    <row r="41" spans="2:11" ht="17.25" x14ac:dyDescent="0.25">
      <c r="B41" s="163">
        <v>36</v>
      </c>
      <c r="C41" s="164">
        <v>42827</v>
      </c>
      <c r="D41" s="13" t="s">
        <v>82</v>
      </c>
      <c r="E41" s="13">
        <v>18749</v>
      </c>
      <c r="F41" s="13">
        <v>3454735</v>
      </c>
      <c r="G41" s="14" t="s">
        <v>13</v>
      </c>
      <c r="H41" s="13" t="s">
        <v>83</v>
      </c>
      <c r="I41" s="15">
        <v>45000</v>
      </c>
      <c r="J41" s="13" t="s">
        <v>44</v>
      </c>
      <c r="K41" s="165" t="str">
        <f t="shared" si="0"/>
        <v>INDEPENDENT</v>
      </c>
    </row>
    <row r="42" spans="2:11" ht="17.25" x14ac:dyDescent="0.25">
      <c r="B42" s="163">
        <v>37</v>
      </c>
      <c r="C42" s="164">
        <v>42827</v>
      </c>
      <c r="D42" s="13" t="s">
        <v>84</v>
      </c>
      <c r="E42" s="13">
        <v>18746</v>
      </c>
      <c r="F42" s="13">
        <v>3454736</v>
      </c>
      <c r="G42" s="14" t="s">
        <v>13</v>
      </c>
      <c r="H42" s="13" t="s">
        <v>85</v>
      </c>
      <c r="I42" s="15">
        <v>33000</v>
      </c>
      <c r="J42" s="13" t="s">
        <v>36</v>
      </c>
      <c r="K42" s="165" t="str">
        <f t="shared" si="0"/>
        <v>INDEPENDENT</v>
      </c>
    </row>
    <row r="43" spans="2:11" ht="17.25" x14ac:dyDescent="0.25">
      <c r="B43" s="163">
        <v>38</v>
      </c>
      <c r="C43" s="164">
        <v>42827</v>
      </c>
      <c r="D43" s="13" t="s">
        <v>86</v>
      </c>
      <c r="E43" s="13">
        <v>18747</v>
      </c>
      <c r="F43" s="13">
        <v>3454120</v>
      </c>
      <c r="G43" s="14" t="s">
        <v>13</v>
      </c>
      <c r="H43" s="13" t="s">
        <v>87</v>
      </c>
      <c r="I43" s="15">
        <v>40000</v>
      </c>
      <c r="J43" s="13" t="s">
        <v>36</v>
      </c>
      <c r="K43" s="165" t="str">
        <f t="shared" si="0"/>
        <v>INDEPENDENT</v>
      </c>
    </row>
    <row r="44" spans="2:11" ht="17.25" x14ac:dyDescent="0.25">
      <c r="B44" s="163">
        <v>39</v>
      </c>
      <c r="C44" s="164">
        <v>42827</v>
      </c>
      <c r="D44" s="13" t="s">
        <v>88</v>
      </c>
      <c r="E44" s="13">
        <v>18745</v>
      </c>
      <c r="F44" s="13">
        <v>3454663</v>
      </c>
      <c r="G44" s="14" t="s">
        <v>13</v>
      </c>
      <c r="H44" s="13" t="s">
        <v>89</v>
      </c>
      <c r="I44" s="15">
        <v>33000</v>
      </c>
      <c r="J44" s="13" t="s">
        <v>21</v>
      </c>
      <c r="K44" s="165" t="str">
        <f t="shared" si="0"/>
        <v>INDEPENDENT</v>
      </c>
    </row>
    <row r="45" spans="2:11" ht="17.25" x14ac:dyDescent="0.25">
      <c r="B45" s="163">
        <v>40</v>
      </c>
      <c r="C45" s="164">
        <v>42827</v>
      </c>
      <c r="D45" s="13" t="s">
        <v>90</v>
      </c>
      <c r="E45" s="13">
        <v>18744</v>
      </c>
      <c r="F45" s="13">
        <v>3454637</v>
      </c>
      <c r="G45" s="14" t="s">
        <v>13</v>
      </c>
      <c r="H45" s="13" t="s">
        <v>91</v>
      </c>
      <c r="I45" s="15">
        <v>40000</v>
      </c>
      <c r="J45" s="13" t="s">
        <v>36</v>
      </c>
      <c r="K45" s="165" t="str">
        <f t="shared" si="0"/>
        <v>INDEPENDENT</v>
      </c>
    </row>
    <row r="46" spans="2:11" ht="17.25" x14ac:dyDescent="0.25">
      <c r="B46" s="163">
        <v>41</v>
      </c>
      <c r="C46" s="164">
        <v>42827</v>
      </c>
      <c r="D46" s="13" t="s">
        <v>92</v>
      </c>
      <c r="E46" s="13">
        <v>18743</v>
      </c>
      <c r="F46" s="13">
        <v>3454720</v>
      </c>
      <c r="G46" s="14" t="s">
        <v>13</v>
      </c>
      <c r="H46" s="13" t="s">
        <v>93</v>
      </c>
      <c r="I46" s="15">
        <v>33000</v>
      </c>
      <c r="J46" s="13" t="s">
        <v>36</v>
      </c>
      <c r="K46" s="165" t="str">
        <f t="shared" si="0"/>
        <v>INDEPENDENT</v>
      </c>
    </row>
    <row r="47" spans="2:11" ht="17.25" x14ac:dyDescent="0.25">
      <c r="B47" s="163">
        <v>42</v>
      </c>
      <c r="C47" s="164">
        <v>42827</v>
      </c>
      <c r="D47" s="13" t="s">
        <v>86</v>
      </c>
      <c r="E47" s="13">
        <v>18742</v>
      </c>
      <c r="F47" s="13">
        <v>3454151</v>
      </c>
      <c r="G47" s="14" t="s">
        <v>13</v>
      </c>
      <c r="H47" s="13" t="s">
        <v>94</v>
      </c>
      <c r="I47" s="15">
        <v>50000</v>
      </c>
      <c r="J47" s="13" t="s">
        <v>36</v>
      </c>
      <c r="K47" s="165" t="str">
        <f t="shared" si="0"/>
        <v>INDEPENDENT</v>
      </c>
    </row>
    <row r="48" spans="2:11" ht="17.25" x14ac:dyDescent="0.25">
      <c r="B48" s="163">
        <v>43</v>
      </c>
      <c r="C48" s="164">
        <v>42827</v>
      </c>
      <c r="D48" s="13" t="s">
        <v>86</v>
      </c>
      <c r="E48" s="13">
        <v>18740</v>
      </c>
      <c r="F48" s="13">
        <v>3454121</v>
      </c>
      <c r="G48" s="14" t="s">
        <v>13</v>
      </c>
      <c r="H48" s="13" t="s">
        <v>95</v>
      </c>
      <c r="I48" s="15">
        <v>45000</v>
      </c>
      <c r="J48" s="13" t="s">
        <v>36</v>
      </c>
      <c r="K48" s="165" t="str">
        <f t="shared" si="0"/>
        <v>INDEPENDENT</v>
      </c>
    </row>
    <row r="49" spans="2:11" ht="17.25" x14ac:dyDescent="0.25">
      <c r="B49" s="163">
        <v>44</v>
      </c>
      <c r="C49" s="164">
        <v>42827</v>
      </c>
      <c r="D49" s="13" t="s">
        <v>96</v>
      </c>
      <c r="E49" s="13">
        <v>18741</v>
      </c>
      <c r="F49" s="13">
        <v>3454114</v>
      </c>
      <c r="G49" s="14" t="s">
        <v>13</v>
      </c>
      <c r="H49" s="13" t="s">
        <v>97</v>
      </c>
      <c r="I49" s="15">
        <v>33000</v>
      </c>
      <c r="J49" s="13" t="s">
        <v>36</v>
      </c>
      <c r="K49" s="165" t="str">
        <f t="shared" si="0"/>
        <v>INDEPENDENT</v>
      </c>
    </row>
    <row r="50" spans="2:11" ht="17.25" x14ac:dyDescent="0.25">
      <c r="B50" s="163">
        <v>45</v>
      </c>
      <c r="C50" s="164">
        <v>42827</v>
      </c>
      <c r="D50" s="13" t="s">
        <v>90</v>
      </c>
      <c r="E50" s="13">
        <v>18739</v>
      </c>
      <c r="F50" s="13">
        <v>3454636</v>
      </c>
      <c r="G50" s="14" t="s">
        <v>13</v>
      </c>
      <c r="H50" s="13" t="s">
        <v>98</v>
      </c>
      <c r="I50" s="15">
        <v>40000</v>
      </c>
      <c r="J50" s="13" t="s">
        <v>36</v>
      </c>
      <c r="K50" s="165" t="str">
        <f t="shared" si="0"/>
        <v>INDEPENDENT</v>
      </c>
    </row>
    <row r="51" spans="2:11" ht="17.25" x14ac:dyDescent="0.25">
      <c r="B51" s="163">
        <v>46</v>
      </c>
      <c r="C51" s="164">
        <v>42827</v>
      </c>
      <c r="D51" s="13" t="s">
        <v>99</v>
      </c>
      <c r="E51" s="13">
        <v>18738</v>
      </c>
      <c r="F51" s="13">
        <v>304245</v>
      </c>
      <c r="G51" s="14" t="s">
        <v>13</v>
      </c>
      <c r="H51" s="13" t="s">
        <v>100</v>
      </c>
      <c r="I51" s="15">
        <v>40000</v>
      </c>
      <c r="J51" s="13" t="s">
        <v>44</v>
      </c>
      <c r="K51" s="165" t="str">
        <f t="shared" si="0"/>
        <v>INDEPENDENT</v>
      </c>
    </row>
    <row r="52" spans="2:11" ht="17.25" x14ac:dyDescent="0.25">
      <c r="B52" s="163">
        <v>47</v>
      </c>
      <c r="C52" s="164">
        <v>42827</v>
      </c>
      <c r="D52" s="13" t="s">
        <v>101</v>
      </c>
      <c r="E52" s="13">
        <v>18736</v>
      </c>
      <c r="F52" s="13">
        <v>3454724</v>
      </c>
      <c r="G52" s="14" t="s">
        <v>13</v>
      </c>
      <c r="H52" s="13" t="s">
        <v>102</v>
      </c>
      <c r="I52" s="15">
        <v>33000</v>
      </c>
      <c r="J52" s="13" t="s">
        <v>36</v>
      </c>
      <c r="K52" s="165" t="str">
        <f t="shared" si="0"/>
        <v>INDEPENDENT</v>
      </c>
    </row>
    <row r="53" spans="2:11" ht="17.25" x14ac:dyDescent="0.25">
      <c r="B53" s="163">
        <v>48</v>
      </c>
      <c r="C53" s="164">
        <v>42827</v>
      </c>
      <c r="D53" s="13" t="s">
        <v>103</v>
      </c>
      <c r="E53" s="13">
        <v>18737</v>
      </c>
      <c r="F53" s="13">
        <v>3454634</v>
      </c>
      <c r="G53" s="14" t="s">
        <v>13</v>
      </c>
      <c r="H53" s="13" t="s">
        <v>104</v>
      </c>
      <c r="I53" s="15">
        <v>33000</v>
      </c>
      <c r="J53" s="13" t="s">
        <v>105</v>
      </c>
      <c r="K53" s="165" t="str">
        <f t="shared" si="0"/>
        <v>INDEPENDENT</v>
      </c>
    </row>
    <row r="54" spans="2:11" ht="17.25" x14ac:dyDescent="0.25">
      <c r="B54" s="163">
        <v>49</v>
      </c>
      <c r="C54" s="164">
        <v>42827</v>
      </c>
      <c r="D54" s="13" t="s">
        <v>106</v>
      </c>
      <c r="E54" s="13">
        <v>18735</v>
      </c>
      <c r="F54" s="13">
        <v>3341385</v>
      </c>
      <c r="G54" s="14" t="s">
        <v>13</v>
      </c>
      <c r="H54" s="13" t="s">
        <v>107</v>
      </c>
      <c r="I54" s="15">
        <v>40000</v>
      </c>
      <c r="J54" s="13" t="s">
        <v>15</v>
      </c>
      <c r="K54" s="165" t="str">
        <f t="shared" si="0"/>
        <v>INDEPENDENT</v>
      </c>
    </row>
    <row r="55" spans="2:11" ht="17.25" x14ac:dyDescent="0.25">
      <c r="B55" s="163">
        <v>50</v>
      </c>
      <c r="C55" s="164">
        <v>42827</v>
      </c>
      <c r="D55" s="13" t="s">
        <v>103</v>
      </c>
      <c r="E55" s="13">
        <v>18734</v>
      </c>
      <c r="F55" s="13">
        <v>3454633</v>
      </c>
      <c r="G55" s="14" t="s">
        <v>13</v>
      </c>
      <c r="H55" s="13" t="s">
        <v>108</v>
      </c>
      <c r="I55" s="15">
        <v>33000</v>
      </c>
      <c r="J55" s="13" t="s">
        <v>105</v>
      </c>
      <c r="K55" s="165" t="str">
        <f t="shared" si="0"/>
        <v>INDEPENDENT</v>
      </c>
    </row>
    <row r="56" spans="2:11" ht="17.25" x14ac:dyDescent="0.25">
      <c r="B56" s="163">
        <v>51</v>
      </c>
      <c r="C56" s="164">
        <v>42827</v>
      </c>
      <c r="D56" s="13" t="s">
        <v>109</v>
      </c>
      <c r="E56" s="13">
        <v>18733</v>
      </c>
      <c r="F56" s="13">
        <v>3454770</v>
      </c>
      <c r="G56" s="14" t="s">
        <v>13</v>
      </c>
      <c r="H56" s="13" t="s">
        <v>110</v>
      </c>
      <c r="I56" s="15">
        <v>33000</v>
      </c>
      <c r="J56" s="13" t="s">
        <v>21</v>
      </c>
      <c r="K56" s="165" t="str">
        <f t="shared" si="0"/>
        <v>INDEPENDENT</v>
      </c>
    </row>
    <row r="57" spans="2:11" ht="17.25" x14ac:dyDescent="0.25">
      <c r="B57" s="163">
        <v>52</v>
      </c>
      <c r="C57" s="164">
        <v>42827</v>
      </c>
      <c r="D57" s="13" t="s">
        <v>111</v>
      </c>
      <c r="E57" s="13">
        <v>18732</v>
      </c>
      <c r="F57" s="13">
        <v>3454732</v>
      </c>
      <c r="G57" s="14" t="s">
        <v>13</v>
      </c>
      <c r="H57" s="13" t="s">
        <v>112</v>
      </c>
      <c r="I57" s="15">
        <v>33000</v>
      </c>
      <c r="J57" s="13" t="s">
        <v>21</v>
      </c>
      <c r="K57" s="165" t="str">
        <f t="shared" si="0"/>
        <v>INDEPENDENT</v>
      </c>
    </row>
    <row r="58" spans="2:11" ht="17.25" x14ac:dyDescent="0.25">
      <c r="B58" s="163">
        <v>53</v>
      </c>
      <c r="C58" s="164">
        <v>42827</v>
      </c>
      <c r="D58" s="13" t="s">
        <v>88</v>
      </c>
      <c r="E58" s="13">
        <v>18729</v>
      </c>
      <c r="F58" s="13">
        <v>3454665</v>
      </c>
      <c r="G58" s="14" t="s">
        <v>13</v>
      </c>
      <c r="H58" s="13" t="s">
        <v>113</v>
      </c>
      <c r="I58" s="15">
        <v>33000</v>
      </c>
      <c r="J58" s="13" t="s">
        <v>21</v>
      </c>
      <c r="K58" s="165" t="str">
        <f t="shared" si="0"/>
        <v>INDEPENDENT</v>
      </c>
    </row>
    <row r="59" spans="2:11" ht="17.25" x14ac:dyDescent="0.25">
      <c r="B59" s="163">
        <v>54</v>
      </c>
      <c r="C59" s="164">
        <v>42827</v>
      </c>
      <c r="D59" s="13" t="s">
        <v>114</v>
      </c>
      <c r="E59" s="13">
        <v>18731</v>
      </c>
      <c r="F59" s="13">
        <v>3341383</v>
      </c>
      <c r="G59" s="14" t="s">
        <v>13</v>
      </c>
      <c r="H59" s="13" t="s">
        <v>115</v>
      </c>
      <c r="I59" s="15">
        <v>40000</v>
      </c>
      <c r="J59" s="13" t="s">
        <v>15</v>
      </c>
      <c r="K59" s="165" t="str">
        <f t="shared" si="0"/>
        <v>INDEPENDENT</v>
      </c>
    </row>
    <row r="60" spans="2:11" ht="17.25" x14ac:dyDescent="0.25">
      <c r="B60" s="163">
        <v>55</v>
      </c>
      <c r="C60" s="164">
        <v>42827</v>
      </c>
      <c r="D60" s="13" t="s">
        <v>116</v>
      </c>
      <c r="E60" s="13">
        <v>18730</v>
      </c>
      <c r="F60" s="13">
        <v>3341367</v>
      </c>
      <c r="G60" s="14" t="s">
        <v>13</v>
      </c>
      <c r="H60" s="13" t="s">
        <v>117</v>
      </c>
      <c r="I60" s="15">
        <v>33000</v>
      </c>
      <c r="J60" s="13" t="s">
        <v>15</v>
      </c>
      <c r="K60" s="165" t="str">
        <f t="shared" si="0"/>
        <v>INDEPENDENT</v>
      </c>
    </row>
    <row r="61" spans="2:11" ht="17.25" x14ac:dyDescent="0.25">
      <c r="B61" s="163">
        <v>56</v>
      </c>
      <c r="C61" s="164">
        <v>42827</v>
      </c>
      <c r="D61" s="13" t="s">
        <v>118</v>
      </c>
      <c r="E61" s="13">
        <v>18728</v>
      </c>
      <c r="F61" s="13">
        <v>3454661</v>
      </c>
      <c r="G61" s="14" t="s">
        <v>13</v>
      </c>
      <c r="H61" s="13" t="s">
        <v>119</v>
      </c>
      <c r="I61" s="15">
        <v>33000</v>
      </c>
      <c r="J61" s="13" t="s">
        <v>21</v>
      </c>
      <c r="K61" s="165" t="str">
        <f t="shared" si="0"/>
        <v>INDEPENDENT</v>
      </c>
    </row>
    <row r="62" spans="2:11" ht="17.25" x14ac:dyDescent="0.25">
      <c r="B62" s="163">
        <v>57</v>
      </c>
      <c r="C62" s="164">
        <v>42827</v>
      </c>
      <c r="D62" s="13" t="s">
        <v>120</v>
      </c>
      <c r="E62" s="13">
        <v>18727</v>
      </c>
      <c r="F62" s="13">
        <v>3454649</v>
      </c>
      <c r="G62" s="14" t="s">
        <v>13</v>
      </c>
      <c r="H62" s="13" t="s">
        <v>121</v>
      </c>
      <c r="I62" s="15">
        <v>33000</v>
      </c>
      <c r="J62" s="13" t="s">
        <v>21</v>
      </c>
      <c r="K62" s="165" t="str">
        <f t="shared" si="0"/>
        <v>INDEPENDENT</v>
      </c>
    </row>
    <row r="63" spans="2:11" ht="17.25" x14ac:dyDescent="0.25">
      <c r="B63" s="163">
        <v>58</v>
      </c>
      <c r="C63" s="164">
        <v>42827</v>
      </c>
      <c r="D63" s="13" t="s">
        <v>122</v>
      </c>
      <c r="E63" s="13">
        <v>18726</v>
      </c>
      <c r="F63" s="13">
        <v>3454651</v>
      </c>
      <c r="G63" s="14" t="s">
        <v>13</v>
      </c>
      <c r="H63" s="13" t="s">
        <v>123</v>
      </c>
      <c r="I63" s="15">
        <v>33000</v>
      </c>
      <c r="J63" s="13" t="s">
        <v>21</v>
      </c>
      <c r="K63" s="165" t="str">
        <f t="shared" si="0"/>
        <v>INDEPENDENT</v>
      </c>
    </row>
    <row r="64" spans="2:11" ht="17.25" x14ac:dyDescent="0.25">
      <c r="B64" s="163">
        <v>59</v>
      </c>
      <c r="C64" s="164">
        <v>42827</v>
      </c>
      <c r="D64" s="13" t="s">
        <v>124</v>
      </c>
      <c r="E64" s="13">
        <v>18725</v>
      </c>
      <c r="F64" s="13">
        <v>3454067</v>
      </c>
      <c r="G64" s="14" t="s">
        <v>13</v>
      </c>
      <c r="H64" s="13" t="s">
        <v>125</v>
      </c>
      <c r="I64" s="15">
        <v>33000</v>
      </c>
      <c r="J64" s="13" t="s">
        <v>55</v>
      </c>
      <c r="K64" s="165" t="str">
        <f t="shared" si="0"/>
        <v>INDEPENDENT</v>
      </c>
    </row>
    <row r="65" spans="2:11" ht="18" thickBot="1" x14ac:dyDescent="0.3">
      <c r="B65" s="167">
        <v>60</v>
      </c>
      <c r="C65" s="168">
        <v>42827</v>
      </c>
      <c r="D65" s="6" t="s">
        <v>126</v>
      </c>
      <c r="E65" s="6">
        <v>18724</v>
      </c>
      <c r="F65" s="6">
        <v>3454652</v>
      </c>
      <c r="G65" s="7" t="s">
        <v>13</v>
      </c>
      <c r="H65" s="6" t="s">
        <v>127</v>
      </c>
      <c r="I65" s="8">
        <v>33000</v>
      </c>
      <c r="J65" s="6" t="s">
        <v>21</v>
      </c>
      <c r="K65" s="169" t="str">
        <f t="shared" si="0"/>
        <v>INDEPENDENT</v>
      </c>
    </row>
    <row r="66" spans="2:11" ht="17.25" x14ac:dyDescent="0.25">
      <c r="B66" s="170"/>
      <c r="C66" s="253" t="s">
        <v>128</v>
      </c>
      <c r="D66" s="253"/>
      <c r="E66" s="253"/>
      <c r="F66" s="253"/>
      <c r="G66" s="253"/>
      <c r="H66" s="253"/>
      <c r="I66" s="9">
        <f>SUM(I39:I65)</f>
        <v>988000</v>
      </c>
      <c r="J66" s="266"/>
      <c r="K66" s="266"/>
    </row>
    <row r="67" spans="2:11" ht="18" thickBot="1" x14ac:dyDescent="0.3">
      <c r="B67" s="10"/>
      <c r="C67" s="171"/>
      <c r="D67" s="10"/>
      <c r="E67" s="10"/>
      <c r="F67" s="10"/>
      <c r="G67" s="11"/>
      <c r="H67" s="10"/>
      <c r="I67" s="12"/>
      <c r="J67" s="270"/>
      <c r="K67" s="270"/>
    </row>
    <row r="68" spans="2:11" ht="17.25" x14ac:dyDescent="0.25">
      <c r="B68" s="172">
        <v>61</v>
      </c>
      <c r="C68" s="175">
        <v>42828</v>
      </c>
      <c r="D68" s="3" t="s">
        <v>92</v>
      </c>
      <c r="E68" s="3">
        <v>18752</v>
      </c>
      <c r="F68" s="3">
        <v>3454721</v>
      </c>
      <c r="G68" s="4" t="s">
        <v>13</v>
      </c>
      <c r="H68" s="3" t="s">
        <v>129</v>
      </c>
      <c r="I68" s="5">
        <v>33000</v>
      </c>
      <c r="J68" s="174" t="s">
        <v>36</v>
      </c>
      <c r="K68" s="174" t="str">
        <f t="shared" si="0"/>
        <v>INDEPENDENT</v>
      </c>
    </row>
    <row r="69" spans="2:11" ht="18" thickBot="1" x14ac:dyDescent="0.3">
      <c r="B69" s="167">
        <v>62</v>
      </c>
      <c r="C69" s="176">
        <v>42828</v>
      </c>
      <c r="D69" s="6" t="s">
        <v>86</v>
      </c>
      <c r="E69" s="6">
        <v>18751</v>
      </c>
      <c r="F69" s="6">
        <v>3454122</v>
      </c>
      <c r="G69" s="7" t="s">
        <v>13</v>
      </c>
      <c r="H69" s="6" t="s">
        <v>130</v>
      </c>
      <c r="I69" s="8">
        <v>40000</v>
      </c>
      <c r="J69" s="169" t="s">
        <v>36</v>
      </c>
      <c r="K69" s="169" t="str">
        <f t="shared" si="0"/>
        <v>INDEPENDENT</v>
      </c>
    </row>
    <row r="70" spans="2:11" ht="17.25" x14ac:dyDescent="0.25">
      <c r="B70" s="170"/>
      <c r="C70" s="267" t="s">
        <v>131</v>
      </c>
      <c r="D70" s="267"/>
      <c r="E70" s="267"/>
      <c r="F70" s="267"/>
      <c r="G70" s="267"/>
      <c r="H70" s="267"/>
      <c r="I70" s="9">
        <f>SUM(I68:I69)</f>
        <v>73000</v>
      </c>
      <c r="J70" s="268"/>
      <c r="K70" s="268"/>
    </row>
    <row r="71" spans="2:11" ht="18" thickBot="1" x14ac:dyDescent="0.3">
      <c r="B71" s="10"/>
      <c r="C71" s="171"/>
      <c r="D71" s="10"/>
      <c r="E71" s="10"/>
      <c r="F71" s="10"/>
      <c r="G71" s="11"/>
      <c r="H71" s="10"/>
      <c r="I71" s="12"/>
      <c r="J71" s="270"/>
      <c r="K71" s="270"/>
    </row>
    <row r="72" spans="2:11" ht="17.25" x14ac:dyDescent="0.25">
      <c r="B72" s="172">
        <v>63</v>
      </c>
      <c r="C72" s="175">
        <v>42829</v>
      </c>
      <c r="D72" s="3" t="s">
        <v>132</v>
      </c>
      <c r="E72" s="3">
        <v>18799</v>
      </c>
      <c r="F72" s="3">
        <v>3454059</v>
      </c>
      <c r="G72" s="4" t="s">
        <v>13</v>
      </c>
      <c r="H72" s="3" t="s">
        <v>133</v>
      </c>
      <c r="I72" s="5">
        <v>33000</v>
      </c>
      <c r="J72" s="3" t="s">
        <v>36</v>
      </c>
      <c r="K72" s="177" t="str">
        <f t="shared" si="0"/>
        <v>INDEPENDENT</v>
      </c>
    </row>
    <row r="73" spans="2:11" ht="17.25" x14ac:dyDescent="0.25">
      <c r="B73" s="163">
        <v>64</v>
      </c>
      <c r="C73" s="178">
        <v>42829</v>
      </c>
      <c r="D73" s="13" t="s">
        <v>134</v>
      </c>
      <c r="E73" s="13">
        <v>18798</v>
      </c>
      <c r="F73" s="13">
        <v>3454677</v>
      </c>
      <c r="G73" s="14" t="s">
        <v>13</v>
      </c>
      <c r="H73" s="13" t="s">
        <v>135</v>
      </c>
      <c r="I73" s="15">
        <v>33000</v>
      </c>
      <c r="J73" s="13" t="s">
        <v>55</v>
      </c>
      <c r="K73" s="179" t="str">
        <f t="shared" si="0"/>
        <v>INDEPENDENT</v>
      </c>
    </row>
    <row r="74" spans="2:11" ht="17.25" x14ac:dyDescent="0.25">
      <c r="B74" s="163">
        <v>65</v>
      </c>
      <c r="C74" s="178">
        <v>42829</v>
      </c>
      <c r="D74" s="13" t="s">
        <v>136</v>
      </c>
      <c r="E74" s="13">
        <v>18797</v>
      </c>
      <c r="F74" s="13">
        <v>3442698</v>
      </c>
      <c r="G74" s="14" t="s">
        <v>13</v>
      </c>
      <c r="H74" s="13" t="s">
        <v>137</v>
      </c>
      <c r="I74" s="15">
        <v>33000</v>
      </c>
      <c r="J74" s="13" t="s">
        <v>55</v>
      </c>
      <c r="K74" s="179" t="str">
        <f t="shared" ref="K74:K139" si="1">IF(OR(D74="MOBIL",D74="CONOIL",D74="FORTE",D74="MRS",D74="OANDO",D74="TOTAL"),"MAJORS","INDEPENDENT")</f>
        <v>INDEPENDENT</v>
      </c>
    </row>
    <row r="75" spans="2:11" ht="17.25" x14ac:dyDescent="0.25">
      <c r="B75" s="163">
        <v>66</v>
      </c>
      <c r="C75" s="178">
        <v>42829</v>
      </c>
      <c r="D75" s="13" t="s">
        <v>138</v>
      </c>
      <c r="E75" s="13">
        <v>18796</v>
      </c>
      <c r="F75" s="13">
        <v>3454623</v>
      </c>
      <c r="G75" s="14" t="s">
        <v>13</v>
      </c>
      <c r="H75" s="13" t="s">
        <v>139</v>
      </c>
      <c r="I75" s="15">
        <v>33000</v>
      </c>
      <c r="J75" s="13" t="s">
        <v>21</v>
      </c>
      <c r="K75" s="179" t="str">
        <f t="shared" si="1"/>
        <v>INDEPENDENT</v>
      </c>
    </row>
    <row r="76" spans="2:11" ht="17.25" x14ac:dyDescent="0.25">
      <c r="B76" s="163">
        <v>67</v>
      </c>
      <c r="C76" s="178">
        <v>42829</v>
      </c>
      <c r="D76" s="13" t="s">
        <v>140</v>
      </c>
      <c r="E76" s="13">
        <v>18793</v>
      </c>
      <c r="F76" s="13">
        <v>3454068</v>
      </c>
      <c r="G76" s="14" t="s">
        <v>13</v>
      </c>
      <c r="H76" s="13" t="s">
        <v>141</v>
      </c>
      <c r="I76" s="15">
        <v>33000</v>
      </c>
      <c r="J76" s="13" t="s">
        <v>21</v>
      </c>
      <c r="K76" s="179" t="str">
        <f t="shared" si="1"/>
        <v>INDEPENDENT</v>
      </c>
    </row>
    <row r="77" spans="2:11" ht="17.25" x14ac:dyDescent="0.25">
      <c r="B77" s="163">
        <v>68</v>
      </c>
      <c r="C77" s="178">
        <v>42829</v>
      </c>
      <c r="D77" s="13" t="s">
        <v>142</v>
      </c>
      <c r="E77" s="13">
        <v>18794</v>
      </c>
      <c r="F77" s="13">
        <v>304231</v>
      </c>
      <c r="G77" s="14" t="s">
        <v>13</v>
      </c>
      <c r="H77" s="13" t="s">
        <v>143</v>
      </c>
      <c r="I77" s="15">
        <v>40000</v>
      </c>
      <c r="J77" s="13" t="s">
        <v>44</v>
      </c>
      <c r="K77" s="179" t="str">
        <f t="shared" si="1"/>
        <v>INDEPENDENT</v>
      </c>
    </row>
    <row r="78" spans="2:11" ht="17.25" x14ac:dyDescent="0.25">
      <c r="B78" s="163">
        <v>69</v>
      </c>
      <c r="C78" s="178">
        <v>42829</v>
      </c>
      <c r="D78" s="13" t="s">
        <v>138</v>
      </c>
      <c r="E78" s="13">
        <v>18795</v>
      </c>
      <c r="F78" s="13">
        <v>3454624</v>
      </c>
      <c r="G78" s="14" t="s">
        <v>13</v>
      </c>
      <c r="H78" s="13" t="s">
        <v>144</v>
      </c>
      <c r="I78" s="15">
        <v>33000</v>
      </c>
      <c r="J78" s="13" t="s">
        <v>21</v>
      </c>
      <c r="K78" s="179" t="str">
        <f t="shared" si="1"/>
        <v>INDEPENDENT</v>
      </c>
    </row>
    <row r="79" spans="2:11" ht="17.25" x14ac:dyDescent="0.25">
      <c r="B79" s="163">
        <v>70</v>
      </c>
      <c r="C79" s="178">
        <v>42829</v>
      </c>
      <c r="D79" s="13" t="s">
        <v>134</v>
      </c>
      <c r="E79" s="13">
        <v>18792</v>
      </c>
      <c r="F79" s="13">
        <v>3454676</v>
      </c>
      <c r="G79" s="14" t="s">
        <v>13</v>
      </c>
      <c r="H79" s="13" t="s">
        <v>145</v>
      </c>
      <c r="I79" s="15">
        <v>33000</v>
      </c>
      <c r="J79" s="13" t="s">
        <v>146</v>
      </c>
      <c r="K79" s="179" t="str">
        <f t="shared" si="1"/>
        <v>INDEPENDENT</v>
      </c>
    </row>
    <row r="80" spans="2:11" ht="17.25" x14ac:dyDescent="0.25">
      <c r="B80" s="163">
        <v>71</v>
      </c>
      <c r="C80" s="178">
        <v>42829</v>
      </c>
      <c r="D80" s="13" t="s">
        <v>147</v>
      </c>
      <c r="E80" s="13">
        <v>18791</v>
      </c>
      <c r="F80" s="13">
        <v>3454722</v>
      </c>
      <c r="G80" s="14" t="s">
        <v>13</v>
      </c>
      <c r="H80" s="13" t="s">
        <v>148</v>
      </c>
      <c r="I80" s="15">
        <v>33000</v>
      </c>
      <c r="J80" s="13" t="s">
        <v>21</v>
      </c>
      <c r="K80" s="179" t="str">
        <f t="shared" si="1"/>
        <v>INDEPENDENT</v>
      </c>
    </row>
    <row r="81" spans="2:11" ht="17.25" x14ac:dyDescent="0.25">
      <c r="B81" s="163">
        <v>72</v>
      </c>
      <c r="C81" s="178">
        <v>42829</v>
      </c>
      <c r="D81" s="180" t="s">
        <v>90</v>
      </c>
      <c r="E81" s="180">
        <v>18790</v>
      </c>
      <c r="F81" s="180">
        <v>3454627</v>
      </c>
      <c r="G81" s="181" t="s">
        <v>13</v>
      </c>
      <c r="H81" s="180" t="s">
        <v>149</v>
      </c>
      <c r="I81" s="182">
        <v>40000</v>
      </c>
      <c r="J81" s="180" t="s">
        <v>36</v>
      </c>
      <c r="K81" s="179" t="str">
        <f t="shared" si="1"/>
        <v>INDEPENDENT</v>
      </c>
    </row>
    <row r="82" spans="2:11" ht="17.25" x14ac:dyDescent="0.25">
      <c r="B82" s="163">
        <v>73</v>
      </c>
      <c r="C82" s="178">
        <v>42829</v>
      </c>
      <c r="D82" s="13" t="s">
        <v>150</v>
      </c>
      <c r="E82" s="13">
        <v>18789</v>
      </c>
      <c r="F82" s="13">
        <v>3454776</v>
      </c>
      <c r="G82" s="14" t="s">
        <v>13</v>
      </c>
      <c r="H82" s="13" t="s">
        <v>151</v>
      </c>
      <c r="I82" s="15">
        <v>40000</v>
      </c>
      <c r="J82" s="13" t="s">
        <v>21</v>
      </c>
      <c r="K82" s="179" t="str">
        <f t="shared" si="1"/>
        <v>INDEPENDENT</v>
      </c>
    </row>
    <row r="83" spans="2:11" ht="17.25" x14ac:dyDescent="0.25">
      <c r="B83" s="163">
        <v>74</v>
      </c>
      <c r="C83" s="178">
        <v>42829</v>
      </c>
      <c r="D83" s="13" t="s">
        <v>152</v>
      </c>
      <c r="E83" s="13">
        <v>18788</v>
      </c>
      <c r="F83" s="13">
        <v>3454145</v>
      </c>
      <c r="G83" s="14" t="s">
        <v>13</v>
      </c>
      <c r="H83" s="13" t="s">
        <v>153</v>
      </c>
      <c r="I83" s="15">
        <v>40000</v>
      </c>
      <c r="J83" s="13" t="s">
        <v>154</v>
      </c>
      <c r="K83" s="179" t="str">
        <f t="shared" si="1"/>
        <v>INDEPENDENT</v>
      </c>
    </row>
    <row r="84" spans="2:11" ht="17.25" x14ac:dyDescent="0.25">
      <c r="B84" s="163">
        <v>75</v>
      </c>
      <c r="C84" s="178">
        <v>42829</v>
      </c>
      <c r="D84" s="13" t="s">
        <v>155</v>
      </c>
      <c r="E84" s="13">
        <v>18786</v>
      </c>
      <c r="F84" s="13">
        <v>3454629</v>
      </c>
      <c r="G84" s="14" t="s">
        <v>13</v>
      </c>
      <c r="H84" s="13" t="s">
        <v>156</v>
      </c>
      <c r="I84" s="15">
        <v>33000</v>
      </c>
      <c r="J84" s="13" t="s">
        <v>21</v>
      </c>
      <c r="K84" s="179" t="str">
        <f t="shared" si="1"/>
        <v>INDEPENDENT</v>
      </c>
    </row>
    <row r="85" spans="2:11" ht="17.25" x14ac:dyDescent="0.25">
      <c r="B85" s="163">
        <v>76</v>
      </c>
      <c r="C85" s="178">
        <v>42829</v>
      </c>
      <c r="D85" s="13" t="s">
        <v>157</v>
      </c>
      <c r="E85" s="13">
        <v>18785</v>
      </c>
      <c r="F85" s="13">
        <v>3454711</v>
      </c>
      <c r="G85" s="14" t="s">
        <v>13</v>
      </c>
      <c r="H85" s="13" t="s">
        <v>158</v>
      </c>
      <c r="I85" s="15">
        <v>33000</v>
      </c>
      <c r="J85" s="13" t="s">
        <v>21</v>
      </c>
      <c r="K85" s="179" t="str">
        <f t="shared" si="1"/>
        <v>INDEPENDENT</v>
      </c>
    </row>
    <row r="86" spans="2:11" ht="17.25" x14ac:dyDescent="0.25">
      <c r="B86" s="163">
        <v>77</v>
      </c>
      <c r="C86" s="178">
        <v>42829</v>
      </c>
      <c r="D86" s="13" t="s">
        <v>126</v>
      </c>
      <c r="E86" s="13">
        <v>18787</v>
      </c>
      <c r="F86" s="13">
        <v>3454653</v>
      </c>
      <c r="G86" s="14" t="s">
        <v>13</v>
      </c>
      <c r="H86" s="13" t="s">
        <v>159</v>
      </c>
      <c r="I86" s="15">
        <v>33000</v>
      </c>
      <c r="J86" s="13" t="s">
        <v>21</v>
      </c>
      <c r="K86" s="179" t="str">
        <f t="shared" si="1"/>
        <v>INDEPENDENT</v>
      </c>
    </row>
    <row r="87" spans="2:11" ht="17.25" x14ac:dyDescent="0.25">
      <c r="B87" s="163">
        <v>78</v>
      </c>
      <c r="C87" s="178">
        <v>42829</v>
      </c>
      <c r="D87" s="13" t="s">
        <v>90</v>
      </c>
      <c r="E87" s="13">
        <v>18784</v>
      </c>
      <c r="F87" s="13">
        <v>3454635</v>
      </c>
      <c r="G87" s="14" t="s">
        <v>13</v>
      </c>
      <c r="H87" s="13" t="s">
        <v>160</v>
      </c>
      <c r="I87" s="15">
        <v>40000</v>
      </c>
      <c r="J87" s="13" t="s">
        <v>161</v>
      </c>
      <c r="K87" s="179" t="str">
        <f t="shared" si="1"/>
        <v>INDEPENDENT</v>
      </c>
    </row>
    <row r="88" spans="2:11" ht="17.25" x14ac:dyDescent="0.25">
      <c r="B88" s="163">
        <v>79</v>
      </c>
      <c r="C88" s="178">
        <v>42829</v>
      </c>
      <c r="D88" s="13" t="s">
        <v>162</v>
      </c>
      <c r="E88" s="13">
        <v>18783</v>
      </c>
      <c r="F88" s="13">
        <v>3454754</v>
      </c>
      <c r="G88" s="14" t="s">
        <v>13</v>
      </c>
      <c r="H88" s="13" t="s">
        <v>163</v>
      </c>
      <c r="I88" s="15">
        <v>33000</v>
      </c>
      <c r="J88" s="13" t="s">
        <v>21</v>
      </c>
      <c r="K88" s="179" t="str">
        <f t="shared" si="1"/>
        <v>INDEPENDENT</v>
      </c>
    </row>
    <row r="89" spans="2:11" ht="17.25" x14ac:dyDescent="0.25">
      <c r="B89" s="163">
        <v>80</v>
      </c>
      <c r="C89" s="178">
        <v>42829</v>
      </c>
      <c r="D89" s="13" t="s">
        <v>164</v>
      </c>
      <c r="E89" s="13">
        <v>18782</v>
      </c>
      <c r="F89" s="13">
        <v>3454712</v>
      </c>
      <c r="G89" s="14" t="s">
        <v>13</v>
      </c>
      <c r="H89" s="13" t="s">
        <v>165</v>
      </c>
      <c r="I89" s="15">
        <v>33000</v>
      </c>
      <c r="J89" s="13" t="s">
        <v>21</v>
      </c>
      <c r="K89" s="179" t="str">
        <f t="shared" si="1"/>
        <v>INDEPENDENT</v>
      </c>
    </row>
    <row r="90" spans="2:11" ht="17.25" x14ac:dyDescent="0.25">
      <c r="B90" s="163">
        <v>81</v>
      </c>
      <c r="C90" s="178">
        <v>42829</v>
      </c>
      <c r="D90" s="13" t="s">
        <v>166</v>
      </c>
      <c r="E90" s="13">
        <v>18781</v>
      </c>
      <c r="F90" s="13">
        <v>3454650</v>
      </c>
      <c r="G90" s="14" t="s">
        <v>13</v>
      </c>
      <c r="H90" s="13" t="s">
        <v>167</v>
      </c>
      <c r="I90" s="15">
        <v>33000</v>
      </c>
      <c r="J90" s="13" t="s">
        <v>21</v>
      </c>
      <c r="K90" s="179" t="str">
        <f t="shared" si="1"/>
        <v>INDEPENDENT</v>
      </c>
    </row>
    <row r="91" spans="2:11" ht="17.25" x14ac:dyDescent="0.25">
      <c r="B91" s="163">
        <v>82</v>
      </c>
      <c r="C91" s="178">
        <v>42829</v>
      </c>
      <c r="D91" s="13" t="s">
        <v>152</v>
      </c>
      <c r="E91" s="13">
        <v>18779</v>
      </c>
      <c r="F91" s="13">
        <v>3454146</v>
      </c>
      <c r="G91" s="14" t="s">
        <v>13</v>
      </c>
      <c r="H91" s="13" t="s">
        <v>168</v>
      </c>
      <c r="I91" s="15">
        <v>40000</v>
      </c>
      <c r="J91" s="13" t="s">
        <v>154</v>
      </c>
      <c r="K91" s="179" t="str">
        <f t="shared" si="1"/>
        <v>INDEPENDENT</v>
      </c>
    </row>
    <row r="92" spans="2:11" ht="17.25" x14ac:dyDescent="0.25">
      <c r="B92" s="163">
        <v>83</v>
      </c>
      <c r="C92" s="178">
        <v>42829</v>
      </c>
      <c r="D92" s="13" t="s">
        <v>152</v>
      </c>
      <c r="E92" s="13">
        <v>18772</v>
      </c>
      <c r="F92" s="13">
        <v>3454144</v>
      </c>
      <c r="G92" s="14" t="s">
        <v>13</v>
      </c>
      <c r="H92" s="13" t="s">
        <v>169</v>
      </c>
      <c r="I92" s="15">
        <v>40000</v>
      </c>
      <c r="J92" s="13" t="s">
        <v>154</v>
      </c>
      <c r="K92" s="179" t="str">
        <f t="shared" si="1"/>
        <v>INDEPENDENT</v>
      </c>
    </row>
    <row r="93" spans="2:11" ht="17.25" x14ac:dyDescent="0.25">
      <c r="B93" s="163">
        <v>84</v>
      </c>
      <c r="C93" s="178">
        <v>42829</v>
      </c>
      <c r="D93" s="13" t="s">
        <v>170</v>
      </c>
      <c r="E93" s="13">
        <v>18774</v>
      </c>
      <c r="F93" s="13">
        <v>3454130</v>
      </c>
      <c r="G93" s="14" t="s">
        <v>13</v>
      </c>
      <c r="H93" s="13" t="s">
        <v>171</v>
      </c>
      <c r="I93" s="15">
        <v>45000</v>
      </c>
      <c r="J93" s="13" t="s">
        <v>154</v>
      </c>
      <c r="K93" s="179" t="str">
        <f t="shared" si="1"/>
        <v>INDEPENDENT</v>
      </c>
    </row>
    <row r="94" spans="2:11" ht="17.25" x14ac:dyDescent="0.25">
      <c r="B94" s="163">
        <v>85</v>
      </c>
      <c r="C94" s="178">
        <v>42829</v>
      </c>
      <c r="D94" s="13" t="s">
        <v>170</v>
      </c>
      <c r="E94" s="13">
        <v>18780</v>
      </c>
      <c r="F94" s="13">
        <v>3454024</v>
      </c>
      <c r="G94" s="14" t="s">
        <v>13</v>
      </c>
      <c r="H94" s="13" t="s">
        <v>172</v>
      </c>
      <c r="I94" s="15">
        <v>33000</v>
      </c>
      <c r="J94" s="13" t="s">
        <v>21</v>
      </c>
      <c r="K94" s="179" t="str">
        <f t="shared" si="1"/>
        <v>INDEPENDENT</v>
      </c>
    </row>
    <row r="95" spans="2:11" ht="17.25" x14ac:dyDescent="0.25">
      <c r="B95" s="163">
        <v>86</v>
      </c>
      <c r="C95" s="178">
        <v>42829</v>
      </c>
      <c r="D95" s="13" t="s">
        <v>170</v>
      </c>
      <c r="E95" s="13">
        <v>18770</v>
      </c>
      <c r="F95" s="13">
        <v>3454141</v>
      </c>
      <c r="G95" s="14" t="s">
        <v>13</v>
      </c>
      <c r="H95" s="13" t="s">
        <v>173</v>
      </c>
      <c r="I95" s="15">
        <v>45000</v>
      </c>
      <c r="J95" s="13" t="s">
        <v>154</v>
      </c>
      <c r="K95" s="179" t="str">
        <f t="shared" si="1"/>
        <v>INDEPENDENT</v>
      </c>
    </row>
    <row r="96" spans="2:11" ht="17.25" x14ac:dyDescent="0.25">
      <c r="B96" s="163">
        <v>87</v>
      </c>
      <c r="C96" s="178">
        <v>42829</v>
      </c>
      <c r="D96" s="13" t="s">
        <v>170</v>
      </c>
      <c r="E96" s="13">
        <v>18768</v>
      </c>
      <c r="F96" s="13">
        <v>3454143</v>
      </c>
      <c r="G96" s="14" t="s">
        <v>13</v>
      </c>
      <c r="H96" s="13" t="s">
        <v>174</v>
      </c>
      <c r="I96" s="15">
        <v>45000</v>
      </c>
      <c r="J96" s="13" t="s">
        <v>154</v>
      </c>
      <c r="K96" s="179" t="str">
        <f t="shared" si="1"/>
        <v>INDEPENDENT</v>
      </c>
    </row>
    <row r="97" spans="2:11" ht="17.25" x14ac:dyDescent="0.25">
      <c r="B97" s="163">
        <v>88</v>
      </c>
      <c r="C97" s="178">
        <v>42829</v>
      </c>
      <c r="D97" s="13" t="s">
        <v>80</v>
      </c>
      <c r="E97" s="13">
        <v>18777</v>
      </c>
      <c r="F97" s="13">
        <v>423414</v>
      </c>
      <c r="G97" s="14" t="s">
        <v>13</v>
      </c>
      <c r="H97" s="13" t="s">
        <v>175</v>
      </c>
      <c r="I97" s="15">
        <v>40000</v>
      </c>
      <c r="J97" s="13" t="s">
        <v>36</v>
      </c>
      <c r="K97" s="179" t="str">
        <f t="shared" si="1"/>
        <v>INDEPENDENT</v>
      </c>
    </row>
    <row r="98" spans="2:11" ht="17.25" x14ac:dyDescent="0.25">
      <c r="B98" s="163">
        <v>89</v>
      </c>
      <c r="C98" s="178">
        <v>42829</v>
      </c>
      <c r="D98" s="13" t="s">
        <v>30</v>
      </c>
      <c r="E98" s="13">
        <v>18778</v>
      </c>
      <c r="F98" s="13">
        <v>3454655</v>
      </c>
      <c r="G98" s="14" t="s">
        <v>13</v>
      </c>
      <c r="H98" s="13" t="s">
        <v>176</v>
      </c>
      <c r="I98" s="15">
        <v>33000</v>
      </c>
      <c r="J98" s="13" t="s">
        <v>21</v>
      </c>
      <c r="K98" s="179" t="str">
        <f t="shared" si="1"/>
        <v>INDEPENDENT</v>
      </c>
    </row>
    <row r="99" spans="2:11" ht="17.25" x14ac:dyDescent="0.25">
      <c r="B99" s="163">
        <v>90</v>
      </c>
      <c r="C99" s="178">
        <v>42829</v>
      </c>
      <c r="D99" s="13" t="s">
        <v>170</v>
      </c>
      <c r="E99" s="13">
        <v>18771</v>
      </c>
      <c r="F99" s="13">
        <v>3454142</v>
      </c>
      <c r="G99" s="14" t="s">
        <v>13</v>
      </c>
      <c r="H99" s="13" t="s">
        <v>177</v>
      </c>
      <c r="I99" s="15">
        <v>45000</v>
      </c>
      <c r="J99" s="13" t="s">
        <v>154</v>
      </c>
      <c r="K99" s="179" t="str">
        <f t="shared" si="1"/>
        <v>INDEPENDENT</v>
      </c>
    </row>
    <row r="100" spans="2:11" ht="17.25" x14ac:dyDescent="0.25">
      <c r="B100" s="163">
        <v>91</v>
      </c>
      <c r="C100" s="178">
        <v>42829</v>
      </c>
      <c r="D100" s="13" t="s">
        <v>170</v>
      </c>
      <c r="E100" s="13">
        <v>18765</v>
      </c>
      <c r="F100" s="13">
        <v>3454147</v>
      </c>
      <c r="G100" s="14" t="s">
        <v>13</v>
      </c>
      <c r="H100" s="13" t="s">
        <v>178</v>
      </c>
      <c r="I100" s="15">
        <v>40000</v>
      </c>
      <c r="J100" s="13" t="s">
        <v>154</v>
      </c>
      <c r="K100" s="179" t="str">
        <f t="shared" si="1"/>
        <v>INDEPENDENT</v>
      </c>
    </row>
    <row r="101" spans="2:11" ht="17.25" x14ac:dyDescent="0.25">
      <c r="B101" s="163">
        <v>92</v>
      </c>
      <c r="C101" s="178">
        <v>42829</v>
      </c>
      <c r="D101" s="13" t="s">
        <v>170</v>
      </c>
      <c r="E101" s="13">
        <v>18766</v>
      </c>
      <c r="F101" s="13">
        <v>3454140</v>
      </c>
      <c r="G101" s="14" t="s">
        <v>13</v>
      </c>
      <c r="H101" s="13" t="s">
        <v>179</v>
      </c>
      <c r="I101" s="15">
        <v>45000</v>
      </c>
      <c r="J101" s="13" t="s">
        <v>154</v>
      </c>
      <c r="K101" s="179" t="str">
        <f t="shared" si="1"/>
        <v>INDEPENDENT</v>
      </c>
    </row>
    <row r="102" spans="2:11" ht="17.25" x14ac:dyDescent="0.25">
      <c r="B102" s="163">
        <v>93</v>
      </c>
      <c r="C102" s="178">
        <v>42829</v>
      </c>
      <c r="D102" s="13" t="s">
        <v>166</v>
      </c>
      <c r="E102" s="13">
        <v>18775</v>
      </c>
      <c r="F102" s="13">
        <v>3454653</v>
      </c>
      <c r="G102" s="14" t="s">
        <v>13</v>
      </c>
      <c r="H102" s="13" t="s">
        <v>180</v>
      </c>
      <c r="I102" s="15">
        <v>33000</v>
      </c>
      <c r="J102" s="13" t="s">
        <v>21</v>
      </c>
      <c r="K102" s="179" t="str">
        <f t="shared" si="1"/>
        <v>INDEPENDENT</v>
      </c>
    </row>
    <row r="103" spans="2:11" ht="17.25" x14ac:dyDescent="0.25">
      <c r="B103" s="163">
        <v>94</v>
      </c>
      <c r="C103" s="178">
        <v>42829</v>
      </c>
      <c r="D103" s="13" t="s">
        <v>162</v>
      </c>
      <c r="E103" s="13">
        <v>18776</v>
      </c>
      <c r="F103" s="13">
        <v>3454753</v>
      </c>
      <c r="G103" s="14" t="s">
        <v>13</v>
      </c>
      <c r="H103" s="13" t="s">
        <v>181</v>
      </c>
      <c r="I103" s="15">
        <v>33000</v>
      </c>
      <c r="J103" s="13" t="s">
        <v>21</v>
      </c>
      <c r="K103" s="179" t="str">
        <f t="shared" si="1"/>
        <v>INDEPENDENT</v>
      </c>
    </row>
    <row r="104" spans="2:11" ht="17.25" x14ac:dyDescent="0.25">
      <c r="B104" s="163">
        <v>95</v>
      </c>
      <c r="C104" s="178">
        <v>42829</v>
      </c>
      <c r="D104" s="13" t="s">
        <v>182</v>
      </c>
      <c r="E104" s="13">
        <v>18773</v>
      </c>
      <c r="F104" s="13">
        <v>3442683</v>
      </c>
      <c r="G104" s="14" t="s">
        <v>13</v>
      </c>
      <c r="H104" s="13" t="s">
        <v>183</v>
      </c>
      <c r="I104" s="15">
        <v>33000</v>
      </c>
      <c r="J104" s="13" t="s">
        <v>55</v>
      </c>
      <c r="K104" s="179" t="str">
        <f t="shared" si="1"/>
        <v>INDEPENDENT</v>
      </c>
    </row>
    <row r="105" spans="2:11" ht="17.25" x14ac:dyDescent="0.25">
      <c r="B105" s="163">
        <v>96</v>
      </c>
      <c r="C105" s="178">
        <v>42829</v>
      </c>
      <c r="D105" s="13" t="s">
        <v>184</v>
      </c>
      <c r="E105" s="13">
        <v>18769</v>
      </c>
      <c r="F105" s="13">
        <v>3454149</v>
      </c>
      <c r="G105" s="14" t="s">
        <v>13</v>
      </c>
      <c r="H105" s="13" t="s">
        <v>185</v>
      </c>
      <c r="I105" s="15">
        <v>40000</v>
      </c>
      <c r="J105" s="13" t="s">
        <v>36</v>
      </c>
      <c r="K105" s="179" t="str">
        <f t="shared" si="1"/>
        <v>INDEPENDENT</v>
      </c>
    </row>
    <row r="106" spans="2:11" ht="17.25" x14ac:dyDescent="0.25">
      <c r="B106" s="163">
        <v>97</v>
      </c>
      <c r="C106" s="178">
        <v>42829</v>
      </c>
      <c r="D106" s="13" t="s">
        <v>186</v>
      </c>
      <c r="E106" s="13">
        <v>18761</v>
      </c>
      <c r="F106" s="13">
        <v>304234</v>
      </c>
      <c r="G106" s="14" t="s">
        <v>13</v>
      </c>
      <c r="H106" s="13" t="s">
        <v>187</v>
      </c>
      <c r="I106" s="15">
        <v>40000</v>
      </c>
      <c r="J106" s="13" t="s">
        <v>44</v>
      </c>
      <c r="K106" s="179" t="str">
        <f t="shared" si="1"/>
        <v>INDEPENDENT</v>
      </c>
    </row>
    <row r="107" spans="2:11" ht="17.25" x14ac:dyDescent="0.25">
      <c r="B107" s="163">
        <v>98</v>
      </c>
      <c r="C107" s="178">
        <v>42829</v>
      </c>
      <c r="D107" s="13" t="s">
        <v>142</v>
      </c>
      <c r="E107" s="13">
        <v>18764</v>
      </c>
      <c r="F107" s="13">
        <v>304232</v>
      </c>
      <c r="G107" s="14" t="s">
        <v>13</v>
      </c>
      <c r="H107" s="13" t="s">
        <v>188</v>
      </c>
      <c r="I107" s="15">
        <v>40000</v>
      </c>
      <c r="J107" s="13" t="s">
        <v>44</v>
      </c>
      <c r="K107" s="179" t="str">
        <f t="shared" si="1"/>
        <v>INDEPENDENT</v>
      </c>
    </row>
    <row r="108" spans="2:11" ht="17.25" x14ac:dyDescent="0.25">
      <c r="B108" s="163">
        <v>99</v>
      </c>
      <c r="C108" s="178">
        <v>42829</v>
      </c>
      <c r="D108" s="13" t="s">
        <v>142</v>
      </c>
      <c r="E108" s="13">
        <v>18762</v>
      </c>
      <c r="F108" s="13">
        <v>304233</v>
      </c>
      <c r="G108" s="14" t="s">
        <v>13</v>
      </c>
      <c r="H108" s="13" t="s">
        <v>189</v>
      </c>
      <c r="I108" s="15">
        <v>40000</v>
      </c>
      <c r="J108" s="13" t="s">
        <v>44</v>
      </c>
      <c r="K108" s="179" t="str">
        <f t="shared" si="1"/>
        <v>INDEPENDENT</v>
      </c>
    </row>
    <row r="109" spans="2:11" ht="17.25" x14ac:dyDescent="0.25">
      <c r="B109" s="163">
        <v>100</v>
      </c>
      <c r="C109" s="178">
        <v>42829</v>
      </c>
      <c r="D109" s="13" t="s">
        <v>170</v>
      </c>
      <c r="E109" s="13">
        <v>18763</v>
      </c>
      <c r="F109" s="13">
        <v>3454148</v>
      </c>
      <c r="G109" s="14" t="s">
        <v>13</v>
      </c>
      <c r="H109" s="13" t="s">
        <v>190</v>
      </c>
      <c r="I109" s="15">
        <v>40000</v>
      </c>
      <c r="J109" s="13" t="s">
        <v>154</v>
      </c>
      <c r="K109" s="179" t="str">
        <f t="shared" si="1"/>
        <v>INDEPENDENT</v>
      </c>
    </row>
    <row r="110" spans="2:11" ht="17.25" x14ac:dyDescent="0.25">
      <c r="B110" s="163">
        <v>101</v>
      </c>
      <c r="C110" s="178">
        <v>42829</v>
      </c>
      <c r="D110" s="13" t="s">
        <v>80</v>
      </c>
      <c r="E110" s="13">
        <v>18767</v>
      </c>
      <c r="F110" s="13">
        <v>423412</v>
      </c>
      <c r="G110" s="14" t="s">
        <v>13</v>
      </c>
      <c r="H110" s="13" t="s">
        <v>191</v>
      </c>
      <c r="I110" s="15">
        <v>40000</v>
      </c>
      <c r="J110" s="13" t="s">
        <v>36</v>
      </c>
      <c r="K110" s="179" t="str">
        <f t="shared" si="1"/>
        <v>INDEPENDENT</v>
      </c>
    </row>
    <row r="111" spans="2:11" ht="17.25" x14ac:dyDescent="0.25">
      <c r="B111" s="163">
        <v>102</v>
      </c>
      <c r="C111" s="178">
        <v>42829</v>
      </c>
      <c r="D111" s="13" t="s">
        <v>192</v>
      </c>
      <c r="E111" s="13">
        <v>18760</v>
      </c>
      <c r="F111" s="13">
        <v>302763</v>
      </c>
      <c r="G111" s="14" t="s">
        <v>13</v>
      </c>
      <c r="H111" s="13" t="s">
        <v>193</v>
      </c>
      <c r="I111" s="15">
        <v>40000</v>
      </c>
      <c r="J111" s="13" t="s">
        <v>44</v>
      </c>
      <c r="K111" s="179" t="str">
        <f t="shared" si="1"/>
        <v>INDEPENDENT</v>
      </c>
    </row>
    <row r="112" spans="2:11" ht="17.25" x14ac:dyDescent="0.25">
      <c r="B112" s="163">
        <v>103</v>
      </c>
      <c r="C112" s="178">
        <v>42829</v>
      </c>
      <c r="D112" s="13" t="s">
        <v>77</v>
      </c>
      <c r="E112" s="13">
        <v>18759</v>
      </c>
      <c r="F112" s="13">
        <v>3454779</v>
      </c>
      <c r="G112" s="14" t="s">
        <v>13</v>
      </c>
      <c r="H112" s="13" t="s">
        <v>194</v>
      </c>
      <c r="I112" s="15">
        <v>40000</v>
      </c>
      <c r="J112" s="13" t="s">
        <v>195</v>
      </c>
      <c r="K112" s="179" t="str">
        <f t="shared" si="1"/>
        <v>INDEPENDENT</v>
      </c>
    </row>
    <row r="113" spans="2:11" ht="17.25" x14ac:dyDescent="0.25">
      <c r="B113" s="163">
        <v>104</v>
      </c>
      <c r="C113" s="178">
        <v>42829</v>
      </c>
      <c r="D113" s="13" t="s">
        <v>186</v>
      </c>
      <c r="E113" s="13">
        <v>18758</v>
      </c>
      <c r="F113" s="13">
        <v>304235</v>
      </c>
      <c r="G113" s="14" t="s">
        <v>13</v>
      </c>
      <c r="H113" s="13" t="s">
        <v>196</v>
      </c>
      <c r="I113" s="15">
        <v>40000</v>
      </c>
      <c r="J113" s="13" t="s">
        <v>44</v>
      </c>
      <c r="K113" s="179" t="str">
        <f t="shared" si="1"/>
        <v>INDEPENDENT</v>
      </c>
    </row>
    <row r="114" spans="2:11" ht="17.25" x14ac:dyDescent="0.25">
      <c r="B114" s="163">
        <v>105</v>
      </c>
      <c r="C114" s="178">
        <v>42829</v>
      </c>
      <c r="D114" s="13" t="s">
        <v>197</v>
      </c>
      <c r="E114" s="13">
        <v>18757</v>
      </c>
      <c r="F114" s="13">
        <v>302754</v>
      </c>
      <c r="G114" s="14" t="s">
        <v>13</v>
      </c>
      <c r="H114" s="13" t="s">
        <v>198</v>
      </c>
      <c r="I114" s="15">
        <v>33000</v>
      </c>
      <c r="J114" s="13" t="s">
        <v>44</v>
      </c>
      <c r="K114" s="179" t="str">
        <f t="shared" si="1"/>
        <v>INDEPENDENT</v>
      </c>
    </row>
    <row r="115" spans="2:11" ht="17.25" x14ac:dyDescent="0.25">
      <c r="B115" s="163">
        <v>106</v>
      </c>
      <c r="C115" s="178">
        <v>42829</v>
      </c>
      <c r="D115" s="13" t="s">
        <v>86</v>
      </c>
      <c r="E115" s="13">
        <v>18756</v>
      </c>
      <c r="F115" s="13">
        <v>3454150</v>
      </c>
      <c r="G115" s="14" t="s">
        <v>13</v>
      </c>
      <c r="H115" s="13" t="s">
        <v>199</v>
      </c>
      <c r="I115" s="15">
        <v>60000</v>
      </c>
      <c r="J115" s="13" t="s">
        <v>200</v>
      </c>
      <c r="K115" s="179" t="str">
        <f t="shared" si="1"/>
        <v>INDEPENDENT</v>
      </c>
    </row>
    <row r="116" spans="2:11" ht="17.25" x14ac:dyDescent="0.25">
      <c r="B116" s="163">
        <v>107</v>
      </c>
      <c r="C116" s="178">
        <v>42829</v>
      </c>
      <c r="D116" s="13" t="s">
        <v>201</v>
      </c>
      <c r="E116" s="13">
        <v>18754</v>
      </c>
      <c r="F116" s="13">
        <v>3454072</v>
      </c>
      <c r="G116" s="14" t="s">
        <v>13</v>
      </c>
      <c r="H116" s="13" t="s">
        <v>202</v>
      </c>
      <c r="I116" s="15">
        <v>40000</v>
      </c>
      <c r="J116" s="13" t="s">
        <v>200</v>
      </c>
      <c r="K116" s="179" t="str">
        <f t="shared" si="1"/>
        <v>INDEPENDENT</v>
      </c>
    </row>
    <row r="117" spans="2:11" ht="17.25" x14ac:dyDescent="0.25">
      <c r="B117" s="163">
        <v>108</v>
      </c>
      <c r="C117" s="178">
        <v>42829</v>
      </c>
      <c r="D117" s="13" t="s">
        <v>203</v>
      </c>
      <c r="E117" s="13">
        <v>18755</v>
      </c>
      <c r="F117" s="13">
        <v>304246</v>
      </c>
      <c r="G117" s="14" t="s">
        <v>13</v>
      </c>
      <c r="H117" s="13" t="s">
        <v>204</v>
      </c>
      <c r="I117" s="15">
        <v>40000</v>
      </c>
      <c r="J117" s="13" t="s">
        <v>44</v>
      </c>
      <c r="K117" s="179" t="str">
        <f t="shared" si="1"/>
        <v>INDEPENDENT</v>
      </c>
    </row>
    <row r="118" spans="2:11" ht="18" thickBot="1" x14ac:dyDescent="0.3">
      <c r="B118" s="167">
        <v>109</v>
      </c>
      <c r="C118" s="176">
        <v>42829</v>
      </c>
      <c r="D118" s="6" t="s">
        <v>101</v>
      </c>
      <c r="E118" s="6">
        <v>18753</v>
      </c>
      <c r="F118" s="6">
        <v>3454723</v>
      </c>
      <c r="G118" s="7" t="s">
        <v>13</v>
      </c>
      <c r="H118" s="6" t="s">
        <v>205</v>
      </c>
      <c r="I118" s="8">
        <v>33000</v>
      </c>
      <c r="J118" s="6" t="s">
        <v>36</v>
      </c>
      <c r="K118" s="183" t="str">
        <f t="shared" si="1"/>
        <v>INDEPENDENT</v>
      </c>
    </row>
    <row r="119" spans="2:11" ht="17.25" x14ac:dyDescent="0.25">
      <c r="B119" s="10"/>
      <c r="C119" s="267" t="s">
        <v>206</v>
      </c>
      <c r="D119" s="267"/>
      <c r="E119" s="267"/>
      <c r="F119" s="267"/>
      <c r="G119" s="267"/>
      <c r="H119" s="267"/>
      <c r="I119" s="9">
        <f>SUM(I72:I118)</f>
        <v>1778000</v>
      </c>
      <c r="J119" s="266"/>
      <c r="K119" s="266"/>
    </row>
    <row r="120" spans="2:11" ht="18" thickBot="1" x14ac:dyDescent="0.3">
      <c r="B120" s="10"/>
      <c r="C120" s="171"/>
      <c r="D120" s="10"/>
      <c r="E120" s="10"/>
      <c r="F120" s="10"/>
      <c r="G120" s="11"/>
      <c r="H120" s="10"/>
      <c r="I120" s="12"/>
      <c r="J120" s="270"/>
      <c r="K120" s="270"/>
    </row>
    <row r="121" spans="2:11" ht="17.25" x14ac:dyDescent="0.25">
      <c r="B121" s="172">
        <v>110</v>
      </c>
      <c r="C121" s="175">
        <v>42830</v>
      </c>
      <c r="D121" s="3" t="s">
        <v>207</v>
      </c>
      <c r="E121" s="3">
        <v>18822</v>
      </c>
      <c r="F121" s="3">
        <v>3341379</v>
      </c>
      <c r="G121" s="4" t="s">
        <v>13</v>
      </c>
      <c r="H121" s="3" t="s">
        <v>208</v>
      </c>
      <c r="I121" s="5">
        <v>50000</v>
      </c>
      <c r="J121" s="3" t="s">
        <v>15</v>
      </c>
      <c r="K121" s="177" t="str">
        <f t="shared" si="1"/>
        <v>INDEPENDENT</v>
      </c>
    </row>
    <row r="122" spans="2:11" ht="17.25" x14ac:dyDescent="0.25">
      <c r="B122" s="163">
        <v>111</v>
      </c>
      <c r="C122" s="178">
        <v>42830</v>
      </c>
      <c r="D122" s="13" t="s">
        <v>209</v>
      </c>
      <c r="E122" s="13">
        <v>18821</v>
      </c>
      <c r="F122" s="13">
        <v>3341364</v>
      </c>
      <c r="G122" s="14" t="s">
        <v>13</v>
      </c>
      <c r="H122" s="13" t="s">
        <v>210</v>
      </c>
      <c r="I122" s="15">
        <v>45000</v>
      </c>
      <c r="J122" s="13" t="s">
        <v>15</v>
      </c>
      <c r="K122" s="179" t="str">
        <f t="shared" si="1"/>
        <v>INDEPENDENT</v>
      </c>
    </row>
    <row r="123" spans="2:11" ht="17.25" x14ac:dyDescent="0.25">
      <c r="B123" s="163">
        <v>112</v>
      </c>
      <c r="C123" s="178">
        <v>42830</v>
      </c>
      <c r="D123" s="13" t="s">
        <v>211</v>
      </c>
      <c r="E123" s="13">
        <v>18820</v>
      </c>
      <c r="F123" s="13">
        <v>3454643</v>
      </c>
      <c r="G123" s="14" t="s">
        <v>13</v>
      </c>
      <c r="H123" s="13" t="s">
        <v>212</v>
      </c>
      <c r="I123" s="15">
        <v>33000</v>
      </c>
      <c r="J123" s="13" t="s">
        <v>55</v>
      </c>
      <c r="K123" s="179" t="str">
        <f t="shared" si="1"/>
        <v>INDEPENDENT</v>
      </c>
    </row>
    <row r="124" spans="2:11" ht="17.25" x14ac:dyDescent="0.25">
      <c r="B124" s="184">
        <v>113</v>
      </c>
      <c r="C124" s="185">
        <v>42830</v>
      </c>
      <c r="D124" s="186" t="s">
        <v>213</v>
      </c>
      <c r="E124" s="186">
        <v>18819</v>
      </c>
      <c r="F124" s="186">
        <v>302768</v>
      </c>
      <c r="G124" s="187" t="s">
        <v>13</v>
      </c>
      <c r="H124" s="186" t="s">
        <v>214</v>
      </c>
      <c r="I124" s="188">
        <v>40000</v>
      </c>
      <c r="J124" s="186" t="s">
        <v>44</v>
      </c>
      <c r="K124" s="189" t="str">
        <f t="shared" si="1"/>
        <v>INDEPENDENT</v>
      </c>
    </row>
    <row r="125" spans="2:11" ht="17.25" x14ac:dyDescent="0.25">
      <c r="B125" s="163">
        <v>114</v>
      </c>
      <c r="C125" s="178">
        <v>42830</v>
      </c>
      <c r="D125" s="13" t="s">
        <v>12</v>
      </c>
      <c r="E125" s="13">
        <v>18818</v>
      </c>
      <c r="F125" s="13">
        <v>3341381</v>
      </c>
      <c r="G125" s="14" t="s">
        <v>13</v>
      </c>
      <c r="H125" s="13" t="s">
        <v>215</v>
      </c>
      <c r="I125" s="15">
        <v>40000</v>
      </c>
      <c r="J125" s="13" t="s">
        <v>15</v>
      </c>
      <c r="K125" s="179" t="str">
        <f t="shared" si="1"/>
        <v>INDEPENDENT</v>
      </c>
    </row>
    <row r="126" spans="2:11" ht="17.25" x14ac:dyDescent="0.25">
      <c r="B126" s="163">
        <v>115</v>
      </c>
      <c r="C126" s="178">
        <v>42830</v>
      </c>
      <c r="D126" s="13" t="s">
        <v>216</v>
      </c>
      <c r="E126" s="13">
        <v>18813</v>
      </c>
      <c r="F126" s="13">
        <v>3454728</v>
      </c>
      <c r="G126" s="14" t="s">
        <v>13</v>
      </c>
      <c r="H126" s="13" t="s">
        <v>217</v>
      </c>
      <c r="I126" s="15">
        <v>33000</v>
      </c>
      <c r="J126" s="13" t="s">
        <v>55</v>
      </c>
      <c r="K126" s="179" t="str">
        <f t="shared" si="1"/>
        <v>INDEPENDENT</v>
      </c>
    </row>
    <row r="127" spans="2:11" ht="17.25" x14ac:dyDescent="0.25">
      <c r="B127" s="163">
        <v>116</v>
      </c>
      <c r="C127" s="178">
        <v>42830</v>
      </c>
      <c r="D127" s="180" t="s">
        <v>216</v>
      </c>
      <c r="E127" s="180">
        <v>18814</v>
      </c>
      <c r="F127" s="180">
        <v>3454729</v>
      </c>
      <c r="G127" s="181" t="s">
        <v>13</v>
      </c>
      <c r="H127" s="180" t="s">
        <v>218</v>
      </c>
      <c r="I127" s="182">
        <v>33000</v>
      </c>
      <c r="J127" s="13" t="s">
        <v>21</v>
      </c>
      <c r="K127" s="179" t="str">
        <f t="shared" si="1"/>
        <v>INDEPENDENT</v>
      </c>
    </row>
    <row r="128" spans="2:11" ht="17.25" x14ac:dyDescent="0.25">
      <c r="B128" s="163">
        <v>117</v>
      </c>
      <c r="C128" s="178">
        <v>42830</v>
      </c>
      <c r="D128" s="13" t="s">
        <v>219</v>
      </c>
      <c r="E128" s="13">
        <v>18816</v>
      </c>
      <c r="F128" s="13">
        <v>3454657</v>
      </c>
      <c r="G128" s="14" t="s">
        <v>13</v>
      </c>
      <c r="H128" s="13" t="s">
        <v>220</v>
      </c>
      <c r="I128" s="15">
        <v>33000</v>
      </c>
      <c r="J128" s="13" t="s">
        <v>21</v>
      </c>
      <c r="K128" s="179" t="str">
        <f t="shared" si="1"/>
        <v>INDEPENDENT</v>
      </c>
    </row>
    <row r="129" spans="2:11" ht="17.25" x14ac:dyDescent="0.25">
      <c r="B129" s="163">
        <v>118</v>
      </c>
      <c r="C129" s="178">
        <v>42830</v>
      </c>
      <c r="D129" s="13" t="s">
        <v>221</v>
      </c>
      <c r="E129" s="13">
        <v>18817</v>
      </c>
      <c r="F129" s="13">
        <v>3454069</v>
      </c>
      <c r="G129" s="14" t="s">
        <v>13</v>
      </c>
      <c r="H129" s="13" t="s">
        <v>222</v>
      </c>
      <c r="I129" s="15">
        <v>33000</v>
      </c>
      <c r="J129" s="13" t="s">
        <v>21</v>
      </c>
      <c r="K129" s="179" t="str">
        <f t="shared" si="1"/>
        <v>INDEPENDENT</v>
      </c>
    </row>
    <row r="130" spans="2:11" ht="17.25" x14ac:dyDescent="0.25">
      <c r="B130" s="163">
        <v>119</v>
      </c>
      <c r="C130" s="178">
        <v>42830</v>
      </c>
      <c r="D130" s="13" t="s">
        <v>219</v>
      </c>
      <c r="E130" s="13">
        <v>18815</v>
      </c>
      <c r="F130" s="13">
        <v>3454656</v>
      </c>
      <c r="G130" s="14" t="s">
        <v>13</v>
      </c>
      <c r="H130" s="13" t="s">
        <v>223</v>
      </c>
      <c r="I130" s="15">
        <v>33000</v>
      </c>
      <c r="J130" s="190" t="s">
        <v>21</v>
      </c>
      <c r="K130" s="165" t="str">
        <f t="shared" si="1"/>
        <v>INDEPENDENT</v>
      </c>
    </row>
    <row r="131" spans="2:11" ht="17.25" x14ac:dyDescent="0.25">
      <c r="B131" s="163">
        <v>120</v>
      </c>
      <c r="C131" s="178">
        <v>42830</v>
      </c>
      <c r="D131" s="13" t="s">
        <v>224</v>
      </c>
      <c r="E131" s="13">
        <v>18804</v>
      </c>
      <c r="F131" s="13">
        <v>3341376</v>
      </c>
      <c r="G131" s="14" t="s">
        <v>13</v>
      </c>
      <c r="H131" s="13" t="s">
        <v>225</v>
      </c>
      <c r="I131" s="15">
        <v>50000</v>
      </c>
      <c r="J131" s="190" t="s">
        <v>15</v>
      </c>
      <c r="K131" s="165" t="str">
        <f t="shared" si="1"/>
        <v>INDEPENDENT</v>
      </c>
    </row>
    <row r="132" spans="2:11" ht="17.25" x14ac:dyDescent="0.25">
      <c r="B132" s="163">
        <v>121</v>
      </c>
      <c r="C132" s="178">
        <v>42830</v>
      </c>
      <c r="D132" s="13" t="s">
        <v>224</v>
      </c>
      <c r="E132" s="13">
        <v>18805</v>
      </c>
      <c r="F132" s="13">
        <v>3341374</v>
      </c>
      <c r="G132" s="14" t="s">
        <v>13</v>
      </c>
      <c r="H132" s="13" t="s">
        <v>226</v>
      </c>
      <c r="I132" s="15">
        <v>50000</v>
      </c>
      <c r="J132" s="13" t="s">
        <v>15</v>
      </c>
      <c r="K132" s="179" t="str">
        <f t="shared" si="1"/>
        <v>INDEPENDENT</v>
      </c>
    </row>
    <row r="133" spans="2:11" ht="17.25" x14ac:dyDescent="0.25">
      <c r="B133" s="163">
        <v>122</v>
      </c>
      <c r="C133" s="178">
        <v>42830</v>
      </c>
      <c r="D133" s="13" t="s">
        <v>224</v>
      </c>
      <c r="E133" s="13">
        <v>18809</v>
      </c>
      <c r="F133" s="13">
        <v>3341375</v>
      </c>
      <c r="G133" s="14" t="s">
        <v>13</v>
      </c>
      <c r="H133" s="13" t="s">
        <v>227</v>
      </c>
      <c r="I133" s="15">
        <v>50000</v>
      </c>
      <c r="J133" s="13" t="s">
        <v>15</v>
      </c>
      <c r="K133" s="179" t="str">
        <f t="shared" si="1"/>
        <v>INDEPENDENT</v>
      </c>
    </row>
    <row r="134" spans="2:11" ht="17.25" x14ac:dyDescent="0.25">
      <c r="B134" s="163">
        <v>123</v>
      </c>
      <c r="C134" s="178">
        <v>42830</v>
      </c>
      <c r="D134" s="13" t="s">
        <v>224</v>
      </c>
      <c r="E134" s="13">
        <v>18810</v>
      </c>
      <c r="F134" s="13">
        <v>3341373</v>
      </c>
      <c r="G134" s="14" t="s">
        <v>13</v>
      </c>
      <c r="H134" s="13" t="s">
        <v>228</v>
      </c>
      <c r="I134" s="15">
        <v>50000</v>
      </c>
      <c r="J134" s="13" t="s">
        <v>15</v>
      </c>
      <c r="K134" s="179" t="str">
        <f t="shared" si="1"/>
        <v>INDEPENDENT</v>
      </c>
    </row>
    <row r="135" spans="2:11" ht="17.25" x14ac:dyDescent="0.25">
      <c r="B135" s="163">
        <v>124</v>
      </c>
      <c r="C135" s="178">
        <v>42830</v>
      </c>
      <c r="D135" s="13" t="s">
        <v>229</v>
      </c>
      <c r="E135" s="13">
        <v>18806</v>
      </c>
      <c r="F135" s="13">
        <v>3341370</v>
      </c>
      <c r="G135" s="14" t="s">
        <v>13</v>
      </c>
      <c r="H135" s="13" t="s">
        <v>230</v>
      </c>
      <c r="I135" s="15">
        <v>50000</v>
      </c>
      <c r="J135" s="13" t="s">
        <v>15</v>
      </c>
      <c r="K135" s="179" t="str">
        <f t="shared" si="1"/>
        <v>INDEPENDENT</v>
      </c>
    </row>
    <row r="136" spans="2:11" ht="17.25" x14ac:dyDescent="0.25">
      <c r="B136" s="163">
        <v>125</v>
      </c>
      <c r="C136" s="178">
        <v>42830</v>
      </c>
      <c r="D136" s="13" t="s">
        <v>229</v>
      </c>
      <c r="E136" s="13">
        <v>18808</v>
      </c>
      <c r="F136" s="13">
        <v>3341368</v>
      </c>
      <c r="G136" s="14" t="s">
        <v>13</v>
      </c>
      <c r="H136" s="13" t="s">
        <v>231</v>
      </c>
      <c r="I136" s="15">
        <v>50000</v>
      </c>
      <c r="J136" s="13" t="s">
        <v>15</v>
      </c>
      <c r="K136" s="179" t="str">
        <f t="shared" si="1"/>
        <v>INDEPENDENT</v>
      </c>
    </row>
    <row r="137" spans="2:11" ht="17.25" x14ac:dyDescent="0.25">
      <c r="B137" s="163">
        <v>126</v>
      </c>
      <c r="C137" s="178">
        <v>42830</v>
      </c>
      <c r="D137" s="13" t="s">
        <v>229</v>
      </c>
      <c r="E137" s="13">
        <v>18807</v>
      </c>
      <c r="F137" s="13">
        <v>3341369</v>
      </c>
      <c r="G137" s="14" t="s">
        <v>13</v>
      </c>
      <c r="H137" s="13" t="s">
        <v>232</v>
      </c>
      <c r="I137" s="15">
        <v>50000</v>
      </c>
      <c r="J137" s="13" t="s">
        <v>15</v>
      </c>
      <c r="K137" s="179" t="str">
        <f t="shared" si="1"/>
        <v>INDEPENDENT</v>
      </c>
    </row>
    <row r="138" spans="2:11" ht="17.25" x14ac:dyDescent="0.25">
      <c r="B138" s="163">
        <v>127</v>
      </c>
      <c r="C138" s="178">
        <v>42830</v>
      </c>
      <c r="D138" s="13" t="s">
        <v>233</v>
      </c>
      <c r="E138" s="13">
        <v>18812</v>
      </c>
      <c r="F138" s="13">
        <v>3453974</v>
      </c>
      <c r="G138" s="14" t="s">
        <v>13</v>
      </c>
      <c r="H138" s="13" t="s">
        <v>156</v>
      </c>
      <c r="I138" s="15">
        <v>33000</v>
      </c>
      <c r="J138" s="13" t="s">
        <v>21</v>
      </c>
      <c r="K138" s="179" t="str">
        <f t="shared" si="1"/>
        <v>INDEPENDENT</v>
      </c>
    </row>
    <row r="139" spans="2:11" ht="17.25" x14ac:dyDescent="0.25">
      <c r="B139" s="163">
        <v>128</v>
      </c>
      <c r="C139" s="178">
        <v>42830</v>
      </c>
      <c r="D139" s="13" t="s">
        <v>233</v>
      </c>
      <c r="E139" s="13">
        <v>18811</v>
      </c>
      <c r="F139" s="13">
        <v>3453973</v>
      </c>
      <c r="G139" s="14" t="s">
        <v>13</v>
      </c>
      <c r="H139" s="13" t="s">
        <v>172</v>
      </c>
      <c r="I139" s="15">
        <v>33000</v>
      </c>
      <c r="J139" s="13" t="s">
        <v>21</v>
      </c>
      <c r="K139" s="179" t="str">
        <f t="shared" si="1"/>
        <v>INDEPENDENT</v>
      </c>
    </row>
    <row r="140" spans="2:11" ht="17.25" x14ac:dyDescent="0.25">
      <c r="B140" s="163">
        <v>129</v>
      </c>
      <c r="C140" s="178">
        <v>42830</v>
      </c>
      <c r="D140" s="13" t="s">
        <v>234</v>
      </c>
      <c r="E140" s="13">
        <v>18803</v>
      </c>
      <c r="F140" s="13">
        <v>3454749</v>
      </c>
      <c r="G140" s="14" t="s">
        <v>13</v>
      </c>
      <c r="H140" s="13" t="s">
        <v>151</v>
      </c>
      <c r="I140" s="15">
        <v>40000</v>
      </c>
      <c r="J140" s="13" t="s">
        <v>21</v>
      </c>
      <c r="K140" s="179" t="str">
        <f t="shared" ref="K140:K215" si="2">IF(OR(D140="MOBIL",D140="CONOIL",D140="FORTE",D140="MRS",D140="OANDO",D140="TOTAL"),"MAJORS","INDEPENDENT")</f>
        <v>INDEPENDENT</v>
      </c>
    </row>
    <row r="141" spans="2:11" ht="17.25" x14ac:dyDescent="0.25">
      <c r="B141" s="163">
        <v>130</v>
      </c>
      <c r="C141" s="178">
        <v>42830</v>
      </c>
      <c r="D141" s="13" t="s">
        <v>209</v>
      </c>
      <c r="E141" s="13">
        <v>18802</v>
      </c>
      <c r="F141" s="13">
        <v>3341363</v>
      </c>
      <c r="G141" s="14" t="s">
        <v>13</v>
      </c>
      <c r="H141" s="13" t="s">
        <v>235</v>
      </c>
      <c r="I141" s="15">
        <v>45000</v>
      </c>
      <c r="J141" s="13" t="s">
        <v>15</v>
      </c>
      <c r="K141" s="179" t="str">
        <f t="shared" si="2"/>
        <v>INDEPENDENT</v>
      </c>
    </row>
    <row r="142" spans="2:11" ht="17.25" x14ac:dyDescent="0.25">
      <c r="B142" s="163">
        <v>131</v>
      </c>
      <c r="C142" s="178">
        <v>42830</v>
      </c>
      <c r="D142" s="13" t="s">
        <v>236</v>
      </c>
      <c r="E142" s="13">
        <v>18800</v>
      </c>
      <c r="F142" s="13">
        <v>3454626</v>
      </c>
      <c r="G142" s="14" t="s">
        <v>13</v>
      </c>
      <c r="H142" s="13" t="s">
        <v>237</v>
      </c>
      <c r="I142" s="15">
        <v>33000</v>
      </c>
      <c r="J142" s="13" t="s">
        <v>238</v>
      </c>
      <c r="K142" s="179" t="str">
        <f t="shared" si="2"/>
        <v>INDEPENDENT</v>
      </c>
    </row>
    <row r="143" spans="2:11" ht="18" thickBot="1" x14ac:dyDescent="0.3">
      <c r="B143" s="167">
        <v>132</v>
      </c>
      <c r="C143" s="176">
        <v>42830</v>
      </c>
      <c r="D143" s="6" t="s">
        <v>207</v>
      </c>
      <c r="E143" s="6">
        <v>18801</v>
      </c>
      <c r="F143" s="6">
        <v>3341380</v>
      </c>
      <c r="G143" s="7" t="s">
        <v>13</v>
      </c>
      <c r="H143" s="6" t="s">
        <v>239</v>
      </c>
      <c r="I143" s="8">
        <v>40000</v>
      </c>
      <c r="J143" s="6" t="s">
        <v>15</v>
      </c>
      <c r="K143" s="183" t="str">
        <f t="shared" si="2"/>
        <v>INDEPENDENT</v>
      </c>
    </row>
    <row r="144" spans="2:11" ht="17.25" x14ac:dyDescent="0.25">
      <c r="B144" s="10"/>
      <c r="C144" s="267" t="s">
        <v>240</v>
      </c>
      <c r="D144" s="267"/>
      <c r="E144" s="267"/>
      <c r="F144" s="267"/>
      <c r="G144" s="267"/>
      <c r="H144" s="267"/>
      <c r="I144" s="9">
        <f>SUM(I121:I143)</f>
        <v>947000</v>
      </c>
      <c r="J144" s="268"/>
      <c r="K144" s="268"/>
    </row>
    <row r="145" spans="2:11" ht="18" thickBot="1" x14ac:dyDescent="0.3">
      <c r="B145" s="10"/>
      <c r="C145" s="171"/>
      <c r="D145" s="10"/>
      <c r="E145" s="10"/>
      <c r="F145" s="10"/>
      <c r="G145" s="11"/>
      <c r="H145" s="10"/>
      <c r="I145" s="12"/>
      <c r="J145" s="266"/>
      <c r="K145" s="266"/>
    </row>
    <row r="146" spans="2:11" ht="17.25" x14ac:dyDescent="0.25">
      <c r="B146" s="172">
        <v>133</v>
      </c>
      <c r="C146" s="173">
        <v>42831</v>
      </c>
      <c r="D146" s="3" t="s">
        <v>138</v>
      </c>
      <c r="E146" s="3">
        <v>18823</v>
      </c>
      <c r="F146" s="3">
        <v>3454625</v>
      </c>
      <c r="G146" s="4" t="s">
        <v>13</v>
      </c>
      <c r="H146" s="3" t="s">
        <v>159</v>
      </c>
      <c r="I146" s="5">
        <v>33000</v>
      </c>
      <c r="J146" s="3" t="s">
        <v>21</v>
      </c>
      <c r="K146" s="174" t="str">
        <f t="shared" si="2"/>
        <v>INDEPENDENT</v>
      </c>
    </row>
    <row r="147" spans="2:11" ht="17.25" x14ac:dyDescent="0.25">
      <c r="B147" s="163">
        <v>134</v>
      </c>
      <c r="C147" s="164">
        <v>42831</v>
      </c>
      <c r="D147" s="13" t="s">
        <v>224</v>
      </c>
      <c r="E147" s="13">
        <v>18824</v>
      </c>
      <c r="F147" s="13">
        <v>3341377</v>
      </c>
      <c r="G147" s="14" t="s">
        <v>13</v>
      </c>
      <c r="H147" s="13" t="s">
        <v>241</v>
      </c>
      <c r="I147" s="15">
        <v>50000</v>
      </c>
      <c r="J147" s="13" t="s">
        <v>15</v>
      </c>
      <c r="K147" s="165" t="str">
        <f t="shared" si="2"/>
        <v>INDEPENDENT</v>
      </c>
    </row>
    <row r="148" spans="2:11" ht="17.25" x14ac:dyDescent="0.25">
      <c r="B148" s="163">
        <v>135</v>
      </c>
      <c r="C148" s="164">
        <v>42831</v>
      </c>
      <c r="D148" s="13" t="s">
        <v>242</v>
      </c>
      <c r="E148" s="13">
        <v>18825</v>
      </c>
      <c r="F148" s="13">
        <v>3454777</v>
      </c>
      <c r="G148" s="14" t="s">
        <v>13</v>
      </c>
      <c r="H148" s="13" t="s">
        <v>151</v>
      </c>
      <c r="I148" s="15">
        <v>40000</v>
      </c>
      <c r="J148" s="13" t="s">
        <v>21</v>
      </c>
      <c r="K148" s="165" t="str">
        <f t="shared" si="2"/>
        <v>INDEPENDENT</v>
      </c>
    </row>
    <row r="149" spans="2:11" ht="17.25" x14ac:dyDescent="0.25">
      <c r="B149" s="163">
        <v>136</v>
      </c>
      <c r="C149" s="164">
        <v>42831</v>
      </c>
      <c r="D149" s="13" t="s">
        <v>243</v>
      </c>
      <c r="E149" s="13">
        <v>18826</v>
      </c>
      <c r="F149" s="13">
        <v>3454071</v>
      </c>
      <c r="G149" s="14" t="s">
        <v>13</v>
      </c>
      <c r="H149" s="13" t="s">
        <v>172</v>
      </c>
      <c r="I149" s="15">
        <v>33000</v>
      </c>
      <c r="J149" s="13" t="s">
        <v>21</v>
      </c>
      <c r="K149" s="165" t="str">
        <f t="shared" si="2"/>
        <v>INDEPENDENT</v>
      </c>
    </row>
    <row r="150" spans="2:11" ht="17.25" x14ac:dyDescent="0.25">
      <c r="B150" s="163">
        <v>137</v>
      </c>
      <c r="C150" s="164">
        <v>42831</v>
      </c>
      <c r="D150" s="13" t="s">
        <v>243</v>
      </c>
      <c r="E150" s="13">
        <v>18827</v>
      </c>
      <c r="F150" s="13">
        <v>3454070</v>
      </c>
      <c r="G150" s="14" t="s">
        <v>13</v>
      </c>
      <c r="H150" s="13" t="s">
        <v>156</v>
      </c>
      <c r="I150" s="15">
        <v>33000</v>
      </c>
      <c r="J150" s="13" t="s">
        <v>21</v>
      </c>
      <c r="K150" s="165" t="str">
        <f t="shared" si="2"/>
        <v>INDEPENDENT</v>
      </c>
    </row>
    <row r="151" spans="2:11" ht="17.25" x14ac:dyDescent="0.25">
      <c r="B151" s="163">
        <v>138</v>
      </c>
      <c r="C151" s="164">
        <v>42831</v>
      </c>
      <c r="D151" s="13" t="s">
        <v>114</v>
      </c>
      <c r="E151" s="13">
        <v>18828</v>
      </c>
      <c r="F151" s="13">
        <v>3341384</v>
      </c>
      <c r="G151" s="14" t="s">
        <v>13</v>
      </c>
      <c r="H151" s="13" t="s">
        <v>244</v>
      </c>
      <c r="I151" s="15">
        <v>40000</v>
      </c>
      <c r="J151" s="13" t="s">
        <v>15</v>
      </c>
      <c r="K151" s="165" t="str">
        <f t="shared" si="2"/>
        <v>INDEPENDENT</v>
      </c>
    </row>
    <row r="152" spans="2:11" ht="18" thickBot="1" x14ac:dyDescent="0.3">
      <c r="B152" s="167">
        <v>139</v>
      </c>
      <c r="C152" s="168">
        <v>42831</v>
      </c>
      <c r="D152" s="6" t="s">
        <v>245</v>
      </c>
      <c r="E152" s="6">
        <v>18829</v>
      </c>
      <c r="F152" s="6">
        <v>3341378</v>
      </c>
      <c r="G152" s="7" t="s">
        <v>13</v>
      </c>
      <c r="H152" s="6" t="s">
        <v>246</v>
      </c>
      <c r="I152" s="8">
        <v>40000</v>
      </c>
      <c r="J152" s="6" t="s">
        <v>15</v>
      </c>
      <c r="K152" s="169" t="str">
        <f t="shared" si="2"/>
        <v>INDEPENDENT</v>
      </c>
    </row>
    <row r="153" spans="2:11" ht="17.25" x14ac:dyDescent="0.25">
      <c r="B153" s="170"/>
      <c r="C153" s="253" t="s">
        <v>247</v>
      </c>
      <c r="D153" s="253"/>
      <c r="E153" s="253"/>
      <c r="F153" s="253"/>
      <c r="G153" s="253"/>
      <c r="H153" s="253"/>
      <c r="I153" s="9">
        <f>SUM(I146:I152)</f>
        <v>269000</v>
      </c>
      <c r="J153" s="269"/>
      <c r="K153" s="269"/>
    </row>
    <row r="154" spans="2:11" ht="18" thickBot="1" x14ac:dyDescent="0.3">
      <c r="B154" s="10"/>
      <c r="C154" s="171"/>
      <c r="D154" s="10"/>
      <c r="E154" s="10"/>
      <c r="F154" s="10"/>
      <c r="G154" s="11"/>
      <c r="H154" s="10"/>
      <c r="I154" s="12"/>
      <c r="J154" s="269"/>
      <c r="K154" s="269"/>
    </row>
    <row r="155" spans="2:11" ht="17.25" x14ac:dyDescent="0.25">
      <c r="B155" s="172">
        <v>140</v>
      </c>
      <c r="C155" s="173">
        <v>42832</v>
      </c>
      <c r="D155" s="3" t="s">
        <v>248</v>
      </c>
      <c r="E155" s="3">
        <v>18839</v>
      </c>
      <c r="F155" s="3">
        <v>125768</v>
      </c>
      <c r="G155" s="4" t="s">
        <v>13</v>
      </c>
      <c r="H155" s="3" t="s">
        <v>249</v>
      </c>
      <c r="I155" s="5">
        <v>40000</v>
      </c>
      <c r="J155" s="3" t="s">
        <v>21</v>
      </c>
      <c r="K155" s="174" t="str">
        <f t="shared" si="2"/>
        <v>INDEPENDENT</v>
      </c>
    </row>
    <row r="156" spans="2:11" ht="17.25" x14ac:dyDescent="0.25">
      <c r="B156" s="163">
        <v>141</v>
      </c>
      <c r="C156" s="164">
        <v>42832</v>
      </c>
      <c r="D156" s="13" t="s">
        <v>248</v>
      </c>
      <c r="E156" s="13">
        <v>18837</v>
      </c>
      <c r="F156" s="13">
        <v>125790</v>
      </c>
      <c r="G156" s="14" t="s">
        <v>13</v>
      </c>
      <c r="H156" s="13" t="s">
        <v>250</v>
      </c>
      <c r="I156" s="15">
        <v>33000</v>
      </c>
      <c r="J156" s="13" t="s">
        <v>21</v>
      </c>
      <c r="K156" s="165" t="str">
        <f t="shared" si="2"/>
        <v>INDEPENDENT</v>
      </c>
    </row>
    <row r="157" spans="2:11" ht="17.25" x14ac:dyDescent="0.25">
      <c r="B157" s="163">
        <v>142</v>
      </c>
      <c r="C157" s="164">
        <v>42832</v>
      </c>
      <c r="D157" s="13" t="s">
        <v>248</v>
      </c>
      <c r="E157" s="13">
        <v>18835</v>
      </c>
      <c r="F157" s="13">
        <v>125797</v>
      </c>
      <c r="G157" s="14" t="s">
        <v>13</v>
      </c>
      <c r="H157" s="13" t="s">
        <v>251</v>
      </c>
      <c r="I157" s="15">
        <v>33000</v>
      </c>
      <c r="J157" s="13" t="s">
        <v>21</v>
      </c>
      <c r="K157" s="165" t="str">
        <f t="shared" si="2"/>
        <v>INDEPENDENT</v>
      </c>
    </row>
    <row r="158" spans="2:11" ht="17.25" x14ac:dyDescent="0.25">
      <c r="B158" s="163">
        <v>143</v>
      </c>
      <c r="C158" s="164">
        <v>42832</v>
      </c>
      <c r="D158" s="13" t="s">
        <v>252</v>
      </c>
      <c r="E158" s="13">
        <v>18831</v>
      </c>
      <c r="F158" s="13">
        <v>423449</v>
      </c>
      <c r="G158" s="14" t="s">
        <v>13</v>
      </c>
      <c r="H158" s="13" t="s">
        <v>253</v>
      </c>
      <c r="I158" s="188">
        <v>40000</v>
      </c>
      <c r="J158" s="13" t="s">
        <v>36</v>
      </c>
      <c r="K158" s="165" t="str">
        <f t="shared" si="2"/>
        <v>INDEPENDENT</v>
      </c>
    </row>
    <row r="159" spans="2:11" ht="17.25" x14ac:dyDescent="0.25">
      <c r="B159" s="163">
        <v>144</v>
      </c>
      <c r="C159" s="164">
        <v>42832</v>
      </c>
      <c r="D159" s="13" t="s">
        <v>254</v>
      </c>
      <c r="E159" s="13">
        <v>18833</v>
      </c>
      <c r="F159" s="13">
        <v>3454755</v>
      </c>
      <c r="G159" s="14" t="s">
        <v>13</v>
      </c>
      <c r="H159" s="13" t="s">
        <v>255</v>
      </c>
      <c r="I159" s="188">
        <v>33000</v>
      </c>
      <c r="J159" s="13" t="s">
        <v>55</v>
      </c>
      <c r="K159" s="165" t="str">
        <f t="shared" si="2"/>
        <v>INDEPENDENT</v>
      </c>
    </row>
    <row r="160" spans="2:11" ht="17.25" x14ac:dyDescent="0.25">
      <c r="B160" s="163">
        <v>145</v>
      </c>
      <c r="C160" s="164">
        <v>42832</v>
      </c>
      <c r="D160" s="13" t="s">
        <v>256</v>
      </c>
      <c r="E160" s="13">
        <v>18834</v>
      </c>
      <c r="F160" s="13">
        <v>3454060</v>
      </c>
      <c r="G160" s="14" t="s">
        <v>13</v>
      </c>
      <c r="H160" s="13" t="s">
        <v>257</v>
      </c>
      <c r="I160" s="188">
        <v>33000</v>
      </c>
      <c r="J160" s="13" t="s">
        <v>55</v>
      </c>
      <c r="K160" s="165" t="str">
        <f t="shared" si="2"/>
        <v>INDEPENDENT</v>
      </c>
    </row>
    <row r="161" spans="2:11" ht="17.25" x14ac:dyDescent="0.25">
      <c r="B161" s="163">
        <v>146</v>
      </c>
      <c r="C161" s="164">
        <v>42832</v>
      </c>
      <c r="D161" s="13" t="s">
        <v>229</v>
      </c>
      <c r="E161" s="13">
        <v>18830</v>
      </c>
      <c r="F161" s="13">
        <v>3341372</v>
      </c>
      <c r="G161" s="14" t="s">
        <v>13</v>
      </c>
      <c r="H161" s="13" t="s">
        <v>258</v>
      </c>
      <c r="I161" s="188">
        <v>50000</v>
      </c>
      <c r="J161" s="13" t="s">
        <v>15</v>
      </c>
      <c r="K161" s="165" t="str">
        <f t="shared" si="2"/>
        <v>INDEPENDENT</v>
      </c>
    </row>
    <row r="162" spans="2:11" ht="17.25" x14ac:dyDescent="0.25">
      <c r="B162" s="163">
        <v>147</v>
      </c>
      <c r="C162" s="164">
        <v>42832</v>
      </c>
      <c r="D162" s="13" t="s">
        <v>252</v>
      </c>
      <c r="E162" s="13">
        <v>18832</v>
      </c>
      <c r="F162" s="13">
        <v>423451</v>
      </c>
      <c r="G162" s="14" t="s">
        <v>13</v>
      </c>
      <c r="H162" s="13" t="s">
        <v>259</v>
      </c>
      <c r="I162" s="188">
        <v>40000</v>
      </c>
      <c r="J162" s="13" t="s">
        <v>36</v>
      </c>
      <c r="K162" s="165" t="str">
        <f t="shared" si="2"/>
        <v>INDEPENDENT</v>
      </c>
    </row>
    <row r="163" spans="2:11" ht="17.25" x14ac:dyDescent="0.25">
      <c r="B163" s="163">
        <v>148</v>
      </c>
      <c r="C163" s="164">
        <v>42832</v>
      </c>
      <c r="D163" s="13" t="s">
        <v>58</v>
      </c>
      <c r="E163" s="13">
        <v>18836</v>
      </c>
      <c r="F163" s="13">
        <v>3454246</v>
      </c>
      <c r="G163" s="14" t="s">
        <v>13</v>
      </c>
      <c r="H163" s="13" t="s">
        <v>260</v>
      </c>
      <c r="I163" s="188">
        <v>33000</v>
      </c>
      <c r="J163" s="13" t="s">
        <v>21</v>
      </c>
      <c r="K163" s="165" t="str">
        <f t="shared" si="2"/>
        <v>INDEPENDENT</v>
      </c>
    </row>
    <row r="164" spans="2:11" ht="17.25" x14ac:dyDescent="0.25">
      <c r="B164" s="163">
        <v>149</v>
      </c>
      <c r="C164" s="164">
        <v>42832</v>
      </c>
      <c r="D164" s="13" t="s">
        <v>261</v>
      </c>
      <c r="E164" s="13">
        <v>18838</v>
      </c>
      <c r="F164" s="180">
        <v>3454244</v>
      </c>
      <c r="G164" s="14" t="s">
        <v>13</v>
      </c>
      <c r="H164" s="13" t="s">
        <v>262</v>
      </c>
      <c r="I164" s="188">
        <v>33000</v>
      </c>
      <c r="J164" s="13" t="s">
        <v>21</v>
      </c>
      <c r="K164" s="165" t="str">
        <f t="shared" si="2"/>
        <v>INDEPENDENT</v>
      </c>
    </row>
    <row r="165" spans="2:11" ht="17.25" x14ac:dyDescent="0.25">
      <c r="B165" s="163">
        <v>150</v>
      </c>
      <c r="C165" s="164">
        <v>42832</v>
      </c>
      <c r="D165" s="13" t="s">
        <v>58</v>
      </c>
      <c r="E165" s="190">
        <v>18840</v>
      </c>
      <c r="F165" s="10">
        <v>3454245</v>
      </c>
      <c r="G165" s="191" t="s">
        <v>13</v>
      </c>
      <c r="H165" s="13" t="s">
        <v>263</v>
      </c>
      <c r="I165" s="188">
        <v>33000</v>
      </c>
      <c r="J165" s="13" t="s">
        <v>21</v>
      </c>
      <c r="K165" s="165" t="str">
        <f t="shared" si="2"/>
        <v>INDEPENDENT</v>
      </c>
    </row>
    <row r="166" spans="2:11" ht="17.25" x14ac:dyDescent="0.25">
      <c r="B166" s="163">
        <v>151</v>
      </c>
      <c r="C166" s="164">
        <v>42832</v>
      </c>
      <c r="D166" s="13" t="s">
        <v>264</v>
      </c>
      <c r="E166" s="13">
        <v>18841</v>
      </c>
      <c r="F166" s="159">
        <v>3454187</v>
      </c>
      <c r="G166" s="14" t="s">
        <v>13</v>
      </c>
      <c r="H166" s="13" t="s">
        <v>163</v>
      </c>
      <c r="I166" s="188">
        <v>33000</v>
      </c>
      <c r="J166" s="13" t="s">
        <v>21</v>
      </c>
      <c r="K166" s="165" t="str">
        <f t="shared" si="2"/>
        <v>INDEPENDENT</v>
      </c>
    </row>
    <row r="167" spans="2:11" ht="17.25" x14ac:dyDescent="0.25">
      <c r="B167" s="163">
        <v>152</v>
      </c>
      <c r="C167" s="164">
        <v>42832</v>
      </c>
      <c r="D167" s="13" t="s">
        <v>265</v>
      </c>
      <c r="E167" s="13">
        <v>18842</v>
      </c>
      <c r="F167" s="13">
        <v>3454179</v>
      </c>
      <c r="G167" s="14" t="s">
        <v>13</v>
      </c>
      <c r="H167" s="13" t="s">
        <v>266</v>
      </c>
      <c r="I167" s="188">
        <v>33000</v>
      </c>
      <c r="J167" s="13" t="s">
        <v>21</v>
      </c>
      <c r="K167" s="165" t="str">
        <f t="shared" si="2"/>
        <v>INDEPENDENT</v>
      </c>
    </row>
    <row r="168" spans="2:11" ht="17.25" x14ac:dyDescent="0.25">
      <c r="B168" s="163">
        <v>153</v>
      </c>
      <c r="C168" s="164">
        <v>42832</v>
      </c>
      <c r="D168" s="13" t="s">
        <v>267</v>
      </c>
      <c r="E168" s="13">
        <v>18843</v>
      </c>
      <c r="F168" s="13">
        <v>3453579</v>
      </c>
      <c r="G168" s="14" t="s">
        <v>13</v>
      </c>
      <c r="H168" s="13" t="s">
        <v>268</v>
      </c>
      <c r="I168" s="188">
        <v>33000</v>
      </c>
      <c r="J168" s="13" t="s">
        <v>21</v>
      </c>
      <c r="K168" s="165" t="str">
        <f t="shared" si="2"/>
        <v>INDEPENDENT</v>
      </c>
    </row>
    <row r="169" spans="2:11" ht="18" thickBot="1" x14ac:dyDescent="0.3">
      <c r="B169" s="167">
        <v>154</v>
      </c>
      <c r="C169" s="168">
        <v>42832</v>
      </c>
      <c r="D169" s="6" t="s">
        <v>60</v>
      </c>
      <c r="E169" s="6">
        <v>18844</v>
      </c>
      <c r="F169" s="6">
        <v>34541338</v>
      </c>
      <c r="G169" s="7" t="s">
        <v>13</v>
      </c>
      <c r="H169" s="6" t="s">
        <v>269</v>
      </c>
      <c r="I169" s="192">
        <v>33000</v>
      </c>
      <c r="J169" s="6" t="s">
        <v>36</v>
      </c>
      <c r="K169" s="169" t="str">
        <f t="shared" si="2"/>
        <v>INDEPENDENT</v>
      </c>
    </row>
    <row r="170" spans="2:11" ht="17.25" x14ac:dyDescent="0.25">
      <c r="B170" s="170"/>
      <c r="C170" s="253" t="s">
        <v>270</v>
      </c>
      <c r="D170" s="253"/>
      <c r="E170" s="253"/>
      <c r="F170" s="253"/>
      <c r="G170" s="253"/>
      <c r="H170" s="253"/>
      <c r="I170" s="193">
        <f>SUM(I155:I169)</f>
        <v>533000</v>
      </c>
      <c r="J170" s="269"/>
      <c r="K170" s="269"/>
    </row>
    <row r="171" spans="2:11" ht="18" thickBot="1" x14ac:dyDescent="0.3">
      <c r="B171" s="10"/>
      <c r="C171" s="171"/>
      <c r="D171" s="10"/>
      <c r="E171" s="10"/>
      <c r="F171" s="10"/>
      <c r="G171" s="11"/>
      <c r="H171" s="10"/>
      <c r="I171" s="194"/>
      <c r="J171" s="269"/>
      <c r="K171" s="269"/>
    </row>
    <row r="172" spans="2:11" ht="17.25" x14ac:dyDescent="0.25">
      <c r="B172" s="172">
        <v>155</v>
      </c>
      <c r="C172" s="173">
        <v>42835</v>
      </c>
      <c r="D172" s="3" t="s">
        <v>271</v>
      </c>
      <c r="E172" s="3">
        <v>18861</v>
      </c>
      <c r="F172" s="3">
        <v>125778</v>
      </c>
      <c r="G172" s="4" t="s">
        <v>13</v>
      </c>
      <c r="H172" s="3" t="s">
        <v>272</v>
      </c>
      <c r="I172" s="5">
        <v>33000</v>
      </c>
      <c r="J172" s="3" t="s">
        <v>21</v>
      </c>
      <c r="K172" s="174" t="str">
        <f t="shared" si="2"/>
        <v>MAJORS</v>
      </c>
    </row>
    <row r="173" spans="2:11" ht="18" thickBot="1" x14ac:dyDescent="0.3">
      <c r="B173" s="167">
        <v>156</v>
      </c>
      <c r="C173" s="168">
        <v>42835</v>
      </c>
      <c r="D173" s="6" t="s">
        <v>271</v>
      </c>
      <c r="E173" s="6">
        <v>18847</v>
      </c>
      <c r="F173" s="6">
        <v>125756</v>
      </c>
      <c r="G173" s="7" t="s">
        <v>13</v>
      </c>
      <c r="H173" s="6" t="s">
        <v>273</v>
      </c>
      <c r="I173" s="8">
        <v>40000</v>
      </c>
      <c r="J173" s="6" t="s">
        <v>21</v>
      </c>
      <c r="K173" s="169" t="str">
        <f t="shared" si="2"/>
        <v>MAJORS</v>
      </c>
    </row>
    <row r="174" spans="2:11" ht="17.25" x14ac:dyDescent="0.25">
      <c r="B174" s="170"/>
      <c r="C174" s="253" t="s">
        <v>274</v>
      </c>
      <c r="D174" s="253"/>
      <c r="E174" s="253"/>
      <c r="F174" s="253"/>
      <c r="G174" s="253"/>
      <c r="H174" s="253"/>
      <c r="I174" s="9">
        <f>SUM(I172:I173)</f>
        <v>73000</v>
      </c>
      <c r="J174" s="170"/>
      <c r="K174" s="170"/>
    </row>
    <row r="175" spans="2:11" ht="18" thickBot="1" x14ac:dyDescent="0.3">
      <c r="B175" s="10"/>
      <c r="C175" s="171"/>
      <c r="D175" s="10"/>
      <c r="E175" s="10"/>
      <c r="F175" s="10"/>
      <c r="G175" s="11"/>
      <c r="H175" s="10"/>
      <c r="I175" s="12"/>
      <c r="J175" s="10"/>
      <c r="K175" s="10"/>
    </row>
    <row r="176" spans="2:11" ht="17.25" x14ac:dyDescent="0.25">
      <c r="B176" s="172">
        <v>157</v>
      </c>
      <c r="C176" s="173">
        <v>42835</v>
      </c>
      <c r="D176" s="3" t="s">
        <v>275</v>
      </c>
      <c r="E176" s="3">
        <v>18875</v>
      </c>
      <c r="F176" s="3">
        <v>423429</v>
      </c>
      <c r="G176" s="4" t="s">
        <v>13</v>
      </c>
      <c r="H176" s="3" t="s">
        <v>276</v>
      </c>
      <c r="I176" s="5">
        <v>33000</v>
      </c>
      <c r="J176" s="3" t="s">
        <v>36</v>
      </c>
      <c r="K176" s="174" t="str">
        <f t="shared" si="2"/>
        <v>INDEPENDENT</v>
      </c>
    </row>
    <row r="177" spans="2:11" ht="17.25" x14ac:dyDescent="0.25">
      <c r="B177" s="163">
        <v>158</v>
      </c>
      <c r="C177" s="164">
        <v>42835</v>
      </c>
      <c r="D177" s="13" t="s">
        <v>275</v>
      </c>
      <c r="E177" s="13">
        <v>18874</v>
      </c>
      <c r="F177" s="13">
        <v>423428</v>
      </c>
      <c r="G177" s="14" t="s">
        <v>13</v>
      </c>
      <c r="H177" s="13" t="s">
        <v>277</v>
      </c>
      <c r="I177" s="15">
        <v>33000</v>
      </c>
      <c r="J177" s="13" t="s">
        <v>36</v>
      </c>
      <c r="K177" s="165" t="str">
        <f t="shared" si="2"/>
        <v>INDEPENDENT</v>
      </c>
    </row>
    <row r="178" spans="2:11" ht="17.25" x14ac:dyDescent="0.25">
      <c r="B178" s="163">
        <v>159</v>
      </c>
      <c r="C178" s="164">
        <v>42835</v>
      </c>
      <c r="D178" s="13" t="s">
        <v>278</v>
      </c>
      <c r="E178" s="13">
        <v>18873</v>
      </c>
      <c r="F178" s="13">
        <v>3454727</v>
      </c>
      <c r="G178" s="14" t="s">
        <v>13</v>
      </c>
      <c r="H178" s="13" t="s">
        <v>279</v>
      </c>
      <c r="I178" s="15">
        <v>33000</v>
      </c>
      <c r="J178" s="13" t="s">
        <v>55</v>
      </c>
      <c r="K178" s="165" t="str">
        <f t="shared" si="2"/>
        <v>INDEPENDENT</v>
      </c>
    </row>
    <row r="179" spans="2:11" ht="17.25" x14ac:dyDescent="0.25">
      <c r="B179" s="163">
        <v>160</v>
      </c>
      <c r="C179" s="164">
        <v>42835</v>
      </c>
      <c r="D179" s="13" t="s">
        <v>280</v>
      </c>
      <c r="E179" s="13">
        <v>18872</v>
      </c>
      <c r="F179" s="13">
        <v>3454309</v>
      </c>
      <c r="G179" s="14" t="s">
        <v>13</v>
      </c>
      <c r="H179" s="13" t="s">
        <v>180</v>
      </c>
      <c r="I179" s="188">
        <v>33000</v>
      </c>
      <c r="J179" s="13" t="s">
        <v>21</v>
      </c>
      <c r="K179" s="165" t="str">
        <f t="shared" si="2"/>
        <v>INDEPENDENT</v>
      </c>
    </row>
    <row r="180" spans="2:11" ht="17.25" x14ac:dyDescent="0.25">
      <c r="B180" s="163">
        <v>161</v>
      </c>
      <c r="C180" s="164">
        <v>42835</v>
      </c>
      <c r="D180" s="13" t="s">
        <v>281</v>
      </c>
      <c r="E180" s="13">
        <v>18871</v>
      </c>
      <c r="F180" s="13">
        <v>3454794</v>
      </c>
      <c r="G180" s="14" t="s">
        <v>13</v>
      </c>
      <c r="H180" s="13" t="s">
        <v>202</v>
      </c>
      <c r="I180" s="188">
        <v>40000</v>
      </c>
      <c r="J180" s="13" t="s">
        <v>36</v>
      </c>
      <c r="K180" s="165" t="str">
        <f t="shared" si="2"/>
        <v>INDEPENDENT</v>
      </c>
    </row>
    <row r="181" spans="2:11" ht="17.25" x14ac:dyDescent="0.25">
      <c r="B181" s="163">
        <v>162</v>
      </c>
      <c r="C181" s="164">
        <v>42835</v>
      </c>
      <c r="D181" s="13" t="s">
        <v>282</v>
      </c>
      <c r="E181" s="13">
        <v>18870</v>
      </c>
      <c r="F181" s="13">
        <v>3454209</v>
      </c>
      <c r="G181" s="14" t="s">
        <v>13</v>
      </c>
      <c r="H181" s="13" t="s">
        <v>283</v>
      </c>
      <c r="I181" s="188">
        <v>33000</v>
      </c>
      <c r="J181" s="13" t="s">
        <v>284</v>
      </c>
      <c r="K181" s="165" t="str">
        <f t="shared" si="2"/>
        <v>INDEPENDENT</v>
      </c>
    </row>
    <row r="182" spans="2:11" ht="17.25" x14ac:dyDescent="0.25">
      <c r="B182" s="163">
        <v>163</v>
      </c>
      <c r="C182" s="164">
        <v>42835</v>
      </c>
      <c r="D182" s="13" t="s">
        <v>280</v>
      </c>
      <c r="E182" s="13">
        <v>18866</v>
      </c>
      <c r="F182" s="13">
        <v>3454310</v>
      </c>
      <c r="G182" s="14" t="s">
        <v>13</v>
      </c>
      <c r="H182" s="13" t="s">
        <v>285</v>
      </c>
      <c r="I182" s="188">
        <v>33000</v>
      </c>
      <c r="J182" s="13" t="s">
        <v>21</v>
      </c>
      <c r="K182" s="165" t="str">
        <f t="shared" si="2"/>
        <v>INDEPENDENT</v>
      </c>
    </row>
    <row r="183" spans="2:11" ht="17.25" x14ac:dyDescent="0.25">
      <c r="B183" s="163">
        <v>164</v>
      </c>
      <c r="C183" s="164">
        <v>42835</v>
      </c>
      <c r="D183" s="13" t="s">
        <v>282</v>
      </c>
      <c r="E183" s="13">
        <v>18869</v>
      </c>
      <c r="F183" s="13">
        <v>3454210</v>
      </c>
      <c r="G183" s="14" t="s">
        <v>13</v>
      </c>
      <c r="H183" s="13" t="s">
        <v>286</v>
      </c>
      <c r="I183" s="188">
        <v>33000</v>
      </c>
      <c r="J183" s="13" t="s">
        <v>284</v>
      </c>
      <c r="K183" s="165" t="str">
        <f t="shared" si="2"/>
        <v>INDEPENDENT</v>
      </c>
    </row>
    <row r="184" spans="2:11" ht="17.25" x14ac:dyDescent="0.25">
      <c r="B184" s="163">
        <v>165</v>
      </c>
      <c r="C184" s="164">
        <v>42835</v>
      </c>
      <c r="D184" s="13" t="s">
        <v>287</v>
      </c>
      <c r="E184" s="13">
        <v>18868</v>
      </c>
      <c r="F184" s="13">
        <v>3454213</v>
      </c>
      <c r="G184" s="14" t="s">
        <v>13</v>
      </c>
      <c r="H184" s="13" t="s">
        <v>288</v>
      </c>
      <c r="I184" s="188">
        <v>33000</v>
      </c>
      <c r="J184" s="13" t="s">
        <v>21</v>
      </c>
      <c r="K184" s="165" t="str">
        <f t="shared" si="2"/>
        <v>INDEPENDENT</v>
      </c>
    </row>
    <row r="185" spans="2:11" ht="17.25" x14ac:dyDescent="0.25">
      <c r="B185" s="163">
        <v>166</v>
      </c>
      <c r="C185" s="164">
        <v>42835</v>
      </c>
      <c r="D185" s="13" t="s">
        <v>287</v>
      </c>
      <c r="E185" s="13">
        <v>18867</v>
      </c>
      <c r="F185" s="13">
        <v>3454212</v>
      </c>
      <c r="G185" s="14" t="s">
        <v>13</v>
      </c>
      <c r="H185" s="13" t="s">
        <v>163</v>
      </c>
      <c r="I185" s="188">
        <v>33000</v>
      </c>
      <c r="J185" s="13" t="s">
        <v>21</v>
      </c>
      <c r="K185" s="165" t="str">
        <f t="shared" si="2"/>
        <v>INDEPENDENT</v>
      </c>
    </row>
    <row r="186" spans="2:11" ht="17.25" x14ac:dyDescent="0.25">
      <c r="B186" s="163">
        <v>167</v>
      </c>
      <c r="C186" s="164">
        <v>42835</v>
      </c>
      <c r="D186" s="13" t="s">
        <v>261</v>
      </c>
      <c r="E186" s="13">
        <v>18865</v>
      </c>
      <c r="F186" s="13">
        <v>3454243</v>
      </c>
      <c r="G186" s="14" t="s">
        <v>13</v>
      </c>
      <c r="H186" s="13" t="s">
        <v>289</v>
      </c>
      <c r="I186" s="188">
        <v>33000</v>
      </c>
      <c r="J186" s="13" t="s">
        <v>21</v>
      </c>
      <c r="K186" s="165" t="str">
        <f t="shared" si="2"/>
        <v>INDEPENDENT</v>
      </c>
    </row>
    <row r="187" spans="2:11" ht="17.25" x14ac:dyDescent="0.25">
      <c r="B187" s="163">
        <v>168</v>
      </c>
      <c r="C187" s="164">
        <v>42835</v>
      </c>
      <c r="D187" s="13" t="s">
        <v>86</v>
      </c>
      <c r="E187" s="13">
        <v>18860</v>
      </c>
      <c r="F187" s="13">
        <v>3454196</v>
      </c>
      <c r="G187" s="14" t="s">
        <v>13</v>
      </c>
      <c r="H187" s="13" t="s">
        <v>290</v>
      </c>
      <c r="I187" s="188">
        <v>45000</v>
      </c>
      <c r="J187" s="13" t="s">
        <v>36</v>
      </c>
      <c r="K187" s="165" t="str">
        <f t="shared" si="2"/>
        <v>INDEPENDENT</v>
      </c>
    </row>
    <row r="188" spans="2:11" ht="17.25" x14ac:dyDescent="0.25">
      <c r="B188" s="163">
        <v>169</v>
      </c>
      <c r="C188" s="164">
        <v>42835</v>
      </c>
      <c r="D188" s="13" t="s">
        <v>291</v>
      </c>
      <c r="E188" s="13">
        <v>18864</v>
      </c>
      <c r="F188" s="13">
        <v>3454172</v>
      </c>
      <c r="G188" s="14" t="s">
        <v>13</v>
      </c>
      <c r="H188" s="13" t="s">
        <v>292</v>
      </c>
      <c r="I188" s="188">
        <v>45000</v>
      </c>
      <c r="J188" s="13" t="s">
        <v>36</v>
      </c>
      <c r="K188" s="165" t="str">
        <f t="shared" si="2"/>
        <v>INDEPENDENT</v>
      </c>
    </row>
    <row r="189" spans="2:11" ht="17.25" x14ac:dyDescent="0.25">
      <c r="B189" s="163">
        <v>170</v>
      </c>
      <c r="C189" s="164">
        <v>42835</v>
      </c>
      <c r="D189" s="13" t="s">
        <v>291</v>
      </c>
      <c r="E189" s="13">
        <v>18863</v>
      </c>
      <c r="F189" s="13">
        <v>3454171</v>
      </c>
      <c r="G189" s="14" t="s">
        <v>13</v>
      </c>
      <c r="H189" s="13" t="s">
        <v>293</v>
      </c>
      <c r="I189" s="188">
        <v>45000</v>
      </c>
      <c r="J189" s="13" t="s">
        <v>36</v>
      </c>
      <c r="K189" s="165" t="str">
        <f t="shared" si="2"/>
        <v>INDEPENDENT</v>
      </c>
    </row>
    <row r="190" spans="2:11" ht="17.25" x14ac:dyDescent="0.25">
      <c r="B190" s="163">
        <v>171</v>
      </c>
      <c r="C190" s="164">
        <v>42835</v>
      </c>
      <c r="D190" s="13" t="s">
        <v>58</v>
      </c>
      <c r="E190" s="13">
        <v>18862</v>
      </c>
      <c r="F190" s="13">
        <v>3454247</v>
      </c>
      <c r="G190" s="14" t="s">
        <v>13</v>
      </c>
      <c r="H190" s="13" t="s">
        <v>294</v>
      </c>
      <c r="I190" s="188">
        <v>33000</v>
      </c>
      <c r="J190" s="13" t="s">
        <v>21</v>
      </c>
      <c r="K190" s="165" t="str">
        <f t="shared" si="2"/>
        <v>INDEPENDENT</v>
      </c>
    </row>
    <row r="191" spans="2:11" ht="17.25" x14ac:dyDescent="0.25">
      <c r="B191" s="163">
        <v>172</v>
      </c>
      <c r="C191" s="164">
        <v>42835</v>
      </c>
      <c r="D191" s="13" t="s">
        <v>86</v>
      </c>
      <c r="E191" s="13">
        <v>18856</v>
      </c>
      <c r="F191" s="13">
        <v>3454193</v>
      </c>
      <c r="G191" s="14" t="s">
        <v>13</v>
      </c>
      <c r="H191" s="13" t="s">
        <v>295</v>
      </c>
      <c r="I191" s="188">
        <v>33000</v>
      </c>
      <c r="J191" s="13" t="s">
        <v>36</v>
      </c>
      <c r="K191" s="165" t="str">
        <f t="shared" si="2"/>
        <v>INDEPENDENT</v>
      </c>
    </row>
    <row r="192" spans="2:11" ht="17.25" x14ac:dyDescent="0.25">
      <c r="B192" s="163">
        <v>173</v>
      </c>
      <c r="C192" s="164">
        <v>42835</v>
      </c>
      <c r="D192" s="13" t="s">
        <v>86</v>
      </c>
      <c r="E192" s="13">
        <v>18857</v>
      </c>
      <c r="F192" s="13">
        <v>3454192</v>
      </c>
      <c r="G192" s="14" t="s">
        <v>13</v>
      </c>
      <c r="H192" s="13" t="s">
        <v>296</v>
      </c>
      <c r="I192" s="188">
        <v>45000</v>
      </c>
      <c r="J192" s="13" t="s">
        <v>36</v>
      </c>
      <c r="K192" s="165" t="str">
        <f t="shared" si="2"/>
        <v>INDEPENDENT</v>
      </c>
    </row>
    <row r="193" spans="2:11" ht="17.25" x14ac:dyDescent="0.25">
      <c r="B193" s="163">
        <v>174</v>
      </c>
      <c r="C193" s="164">
        <v>42835</v>
      </c>
      <c r="D193" s="13" t="s">
        <v>86</v>
      </c>
      <c r="E193" s="13">
        <v>18858</v>
      </c>
      <c r="F193" s="13">
        <v>3454195</v>
      </c>
      <c r="G193" s="14" t="s">
        <v>13</v>
      </c>
      <c r="H193" s="13" t="s">
        <v>199</v>
      </c>
      <c r="I193" s="188">
        <v>60000</v>
      </c>
      <c r="J193" s="13" t="s">
        <v>200</v>
      </c>
      <c r="K193" s="165" t="str">
        <f t="shared" si="2"/>
        <v>INDEPENDENT</v>
      </c>
    </row>
    <row r="194" spans="2:11" ht="17.25" x14ac:dyDescent="0.25">
      <c r="B194" s="163">
        <v>175</v>
      </c>
      <c r="C194" s="164">
        <v>42835</v>
      </c>
      <c r="D194" s="13" t="s">
        <v>297</v>
      </c>
      <c r="E194" s="13">
        <v>18859</v>
      </c>
      <c r="F194" s="13">
        <v>3454061</v>
      </c>
      <c r="G194" s="14" t="s">
        <v>13</v>
      </c>
      <c r="H194" s="13" t="s">
        <v>172</v>
      </c>
      <c r="I194" s="188">
        <v>33000</v>
      </c>
      <c r="J194" s="13" t="s">
        <v>21</v>
      </c>
      <c r="K194" s="165" t="str">
        <f t="shared" si="2"/>
        <v>INDEPENDENT</v>
      </c>
    </row>
    <row r="195" spans="2:11" ht="17.25" x14ac:dyDescent="0.25">
      <c r="B195" s="163">
        <v>176</v>
      </c>
      <c r="C195" s="164">
        <v>42835</v>
      </c>
      <c r="D195" s="13" t="s">
        <v>86</v>
      </c>
      <c r="E195" s="13">
        <v>18855</v>
      </c>
      <c r="F195" s="13">
        <v>3454194</v>
      </c>
      <c r="G195" s="14" t="s">
        <v>13</v>
      </c>
      <c r="H195" s="13" t="s">
        <v>298</v>
      </c>
      <c r="I195" s="188">
        <v>33000</v>
      </c>
      <c r="J195" s="13" t="s">
        <v>36</v>
      </c>
      <c r="K195" s="165" t="str">
        <f t="shared" si="2"/>
        <v>INDEPENDENT</v>
      </c>
    </row>
    <row r="196" spans="2:11" ht="17.25" x14ac:dyDescent="0.25">
      <c r="B196" s="163">
        <v>177</v>
      </c>
      <c r="C196" s="164">
        <v>42835</v>
      </c>
      <c r="D196" s="13" t="s">
        <v>278</v>
      </c>
      <c r="E196" s="13">
        <v>18854</v>
      </c>
      <c r="F196" s="13">
        <v>3454730</v>
      </c>
      <c r="G196" s="14" t="s">
        <v>13</v>
      </c>
      <c r="H196" s="13" t="s">
        <v>299</v>
      </c>
      <c r="I196" s="188">
        <v>33000</v>
      </c>
      <c r="J196" s="13" t="s">
        <v>55</v>
      </c>
      <c r="K196" s="165" t="str">
        <f t="shared" si="2"/>
        <v>INDEPENDENT</v>
      </c>
    </row>
    <row r="197" spans="2:11" ht="17.25" x14ac:dyDescent="0.25">
      <c r="B197" s="163">
        <v>178</v>
      </c>
      <c r="C197" s="164">
        <v>42835</v>
      </c>
      <c r="D197" s="13" t="s">
        <v>261</v>
      </c>
      <c r="E197" s="13">
        <v>18853</v>
      </c>
      <c r="F197" s="13">
        <v>3454242</v>
      </c>
      <c r="G197" s="14" t="s">
        <v>13</v>
      </c>
      <c r="H197" s="13" t="s">
        <v>300</v>
      </c>
      <c r="I197" s="188">
        <v>33000</v>
      </c>
      <c r="J197" s="13" t="s">
        <v>21</v>
      </c>
      <c r="K197" s="165" t="str">
        <f t="shared" si="2"/>
        <v>INDEPENDENT</v>
      </c>
    </row>
    <row r="198" spans="2:11" ht="17.25" x14ac:dyDescent="0.25">
      <c r="B198" s="163">
        <v>179</v>
      </c>
      <c r="C198" s="164">
        <v>42835</v>
      </c>
      <c r="D198" s="13" t="s">
        <v>301</v>
      </c>
      <c r="E198" s="13">
        <v>18850</v>
      </c>
      <c r="F198" s="13">
        <v>3454783</v>
      </c>
      <c r="G198" s="14" t="s">
        <v>13</v>
      </c>
      <c r="H198" s="13" t="s">
        <v>302</v>
      </c>
      <c r="I198" s="188">
        <v>40000</v>
      </c>
      <c r="J198" s="13" t="s">
        <v>23</v>
      </c>
      <c r="K198" s="165" t="str">
        <f t="shared" si="2"/>
        <v>INDEPENDENT</v>
      </c>
    </row>
    <row r="199" spans="2:11" ht="17.25" x14ac:dyDescent="0.25">
      <c r="B199" s="163">
        <v>180</v>
      </c>
      <c r="C199" s="164">
        <v>42835</v>
      </c>
      <c r="D199" s="13" t="s">
        <v>301</v>
      </c>
      <c r="E199" s="13">
        <v>18851</v>
      </c>
      <c r="F199" s="13">
        <v>3454784</v>
      </c>
      <c r="G199" s="14" t="s">
        <v>13</v>
      </c>
      <c r="H199" s="13" t="s">
        <v>303</v>
      </c>
      <c r="I199" s="188">
        <v>40000</v>
      </c>
      <c r="J199" s="13" t="s">
        <v>23</v>
      </c>
      <c r="K199" s="165" t="str">
        <f t="shared" si="2"/>
        <v>INDEPENDENT</v>
      </c>
    </row>
    <row r="200" spans="2:11" ht="17.25" x14ac:dyDescent="0.25">
      <c r="B200" s="163">
        <v>181</v>
      </c>
      <c r="C200" s="164">
        <v>42835</v>
      </c>
      <c r="D200" s="13" t="s">
        <v>261</v>
      </c>
      <c r="E200" s="13">
        <v>18852</v>
      </c>
      <c r="F200" s="13">
        <v>3454241</v>
      </c>
      <c r="G200" s="14" t="s">
        <v>13</v>
      </c>
      <c r="H200" s="13" t="s">
        <v>304</v>
      </c>
      <c r="I200" s="188">
        <v>33000</v>
      </c>
      <c r="J200" s="13" t="s">
        <v>21</v>
      </c>
      <c r="K200" s="165" t="str">
        <f t="shared" si="2"/>
        <v>INDEPENDENT</v>
      </c>
    </row>
    <row r="201" spans="2:11" ht="17.25" x14ac:dyDescent="0.25">
      <c r="B201" s="163">
        <v>182</v>
      </c>
      <c r="C201" s="164">
        <v>42835</v>
      </c>
      <c r="D201" s="13" t="s">
        <v>305</v>
      </c>
      <c r="E201" s="13">
        <v>18849</v>
      </c>
      <c r="F201" s="13">
        <v>3454182</v>
      </c>
      <c r="G201" s="14" t="s">
        <v>13</v>
      </c>
      <c r="H201" s="13" t="s">
        <v>306</v>
      </c>
      <c r="I201" s="188">
        <v>40000</v>
      </c>
      <c r="J201" s="13" t="s">
        <v>307</v>
      </c>
      <c r="K201" s="165" t="str">
        <f t="shared" si="2"/>
        <v>INDEPENDENT</v>
      </c>
    </row>
    <row r="202" spans="2:11" ht="17.25" x14ac:dyDescent="0.25">
      <c r="B202" s="163">
        <v>183</v>
      </c>
      <c r="C202" s="164">
        <v>42835</v>
      </c>
      <c r="D202" s="13" t="s">
        <v>308</v>
      </c>
      <c r="E202" s="13">
        <v>18848</v>
      </c>
      <c r="F202" s="13">
        <v>3454178</v>
      </c>
      <c r="G202" s="14" t="s">
        <v>13</v>
      </c>
      <c r="H202" s="13" t="s">
        <v>309</v>
      </c>
      <c r="I202" s="188">
        <v>33000</v>
      </c>
      <c r="J202" s="13" t="s">
        <v>21</v>
      </c>
      <c r="K202" s="165" t="str">
        <f t="shared" si="2"/>
        <v>INDEPENDENT</v>
      </c>
    </row>
    <row r="203" spans="2:11" ht="17.25" x14ac:dyDescent="0.25">
      <c r="B203" s="163">
        <v>184</v>
      </c>
      <c r="C203" s="164">
        <v>42835</v>
      </c>
      <c r="D203" s="13" t="s">
        <v>310</v>
      </c>
      <c r="E203" s="13">
        <v>18846</v>
      </c>
      <c r="F203" s="13">
        <v>3454778</v>
      </c>
      <c r="G203" s="14" t="s">
        <v>13</v>
      </c>
      <c r="H203" s="13" t="s">
        <v>151</v>
      </c>
      <c r="I203" s="188">
        <v>40000</v>
      </c>
      <c r="J203" s="13" t="s">
        <v>21</v>
      </c>
      <c r="K203" s="165" t="str">
        <f t="shared" si="2"/>
        <v>INDEPENDENT</v>
      </c>
    </row>
    <row r="204" spans="2:11" ht="18" thickBot="1" x14ac:dyDescent="0.3">
      <c r="B204" s="167">
        <v>185</v>
      </c>
      <c r="C204" s="168">
        <v>42835</v>
      </c>
      <c r="D204" s="6" t="s">
        <v>311</v>
      </c>
      <c r="E204" s="6">
        <v>18845</v>
      </c>
      <c r="F204" s="6">
        <v>3454292</v>
      </c>
      <c r="G204" s="7" t="s">
        <v>13</v>
      </c>
      <c r="H204" s="6" t="s">
        <v>312</v>
      </c>
      <c r="I204" s="192">
        <v>33000</v>
      </c>
      <c r="J204" s="6" t="s">
        <v>21</v>
      </c>
      <c r="K204" s="169" t="str">
        <f t="shared" si="2"/>
        <v>INDEPENDENT</v>
      </c>
    </row>
    <row r="205" spans="2:11" ht="17.25" x14ac:dyDescent="0.25">
      <c r="B205" s="170"/>
      <c r="C205" s="253" t="s">
        <v>313</v>
      </c>
      <c r="D205" s="253"/>
      <c r="E205" s="253"/>
      <c r="F205" s="253"/>
      <c r="G205" s="253"/>
      <c r="H205" s="253"/>
      <c r="I205" s="193">
        <f>SUM(I176:I204)</f>
        <v>1067000</v>
      </c>
      <c r="J205" s="266"/>
      <c r="K205" s="266"/>
    </row>
    <row r="206" spans="2:11" ht="18" thickBot="1" x14ac:dyDescent="0.3">
      <c r="B206" s="10"/>
      <c r="C206" s="171"/>
      <c r="D206" s="10"/>
      <c r="E206" s="10"/>
      <c r="F206" s="10"/>
      <c r="G206" s="11"/>
      <c r="H206" s="10"/>
      <c r="I206" s="194"/>
      <c r="J206" s="266"/>
      <c r="K206" s="266"/>
    </row>
    <row r="207" spans="2:11" ht="17.25" x14ac:dyDescent="0.25">
      <c r="B207" s="172">
        <v>186</v>
      </c>
      <c r="C207" s="173">
        <v>42836</v>
      </c>
      <c r="D207" s="3" t="s">
        <v>271</v>
      </c>
      <c r="E207" s="3">
        <v>18896</v>
      </c>
      <c r="F207" s="3">
        <v>125754</v>
      </c>
      <c r="G207" s="4" t="s">
        <v>13</v>
      </c>
      <c r="H207" s="3" t="s">
        <v>149</v>
      </c>
      <c r="I207" s="5">
        <v>40000</v>
      </c>
      <c r="J207" s="3" t="s">
        <v>21</v>
      </c>
      <c r="K207" s="174" t="str">
        <f t="shared" si="2"/>
        <v>MAJORS</v>
      </c>
    </row>
    <row r="208" spans="2:11" ht="17.25" x14ac:dyDescent="0.25">
      <c r="B208" s="163">
        <v>187</v>
      </c>
      <c r="C208" s="164">
        <v>42836</v>
      </c>
      <c r="D208" s="13" t="s">
        <v>271</v>
      </c>
      <c r="E208" s="13">
        <v>18884</v>
      </c>
      <c r="F208" s="13">
        <v>125791</v>
      </c>
      <c r="G208" s="14" t="s">
        <v>13</v>
      </c>
      <c r="H208" s="13" t="s">
        <v>314</v>
      </c>
      <c r="I208" s="15">
        <v>40000</v>
      </c>
      <c r="J208" s="13" t="s">
        <v>36</v>
      </c>
      <c r="K208" s="165" t="str">
        <f t="shared" si="2"/>
        <v>MAJORS</v>
      </c>
    </row>
    <row r="209" spans="2:11" ht="17.25" x14ac:dyDescent="0.25">
      <c r="B209" s="163">
        <v>188</v>
      </c>
      <c r="C209" s="164">
        <v>42836</v>
      </c>
      <c r="D209" s="13" t="s">
        <v>271</v>
      </c>
      <c r="E209" s="13">
        <v>18881</v>
      </c>
      <c r="F209" s="13">
        <v>125981</v>
      </c>
      <c r="G209" s="14" t="s">
        <v>13</v>
      </c>
      <c r="H209" s="13" t="s">
        <v>315</v>
      </c>
      <c r="I209" s="15">
        <v>40000</v>
      </c>
      <c r="J209" s="13" t="s">
        <v>307</v>
      </c>
      <c r="K209" s="165" t="str">
        <f t="shared" si="2"/>
        <v>MAJORS</v>
      </c>
    </row>
    <row r="210" spans="2:11" ht="17.25" x14ac:dyDescent="0.25">
      <c r="B210" s="163">
        <v>189</v>
      </c>
      <c r="C210" s="164">
        <v>42836</v>
      </c>
      <c r="D210" s="13" t="s">
        <v>271</v>
      </c>
      <c r="E210" s="13">
        <v>18882</v>
      </c>
      <c r="F210" s="13">
        <v>125982</v>
      </c>
      <c r="G210" s="14" t="s">
        <v>13</v>
      </c>
      <c r="H210" s="13" t="s">
        <v>316</v>
      </c>
      <c r="I210" s="15">
        <v>45000</v>
      </c>
      <c r="J210" s="13" t="s">
        <v>307</v>
      </c>
      <c r="K210" s="165" t="str">
        <f t="shared" si="2"/>
        <v>MAJORS</v>
      </c>
    </row>
    <row r="211" spans="2:11" ht="18" thickBot="1" x14ac:dyDescent="0.3">
      <c r="B211" s="167">
        <v>190</v>
      </c>
      <c r="C211" s="168">
        <v>42836</v>
      </c>
      <c r="D211" s="6" t="s">
        <v>271</v>
      </c>
      <c r="E211" s="6">
        <v>18878</v>
      </c>
      <c r="F211" s="6">
        <v>125793</v>
      </c>
      <c r="G211" s="7" t="s">
        <v>13</v>
      </c>
      <c r="H211" s="6" t="s">
        <v>317</v>
      </c>
      <c r="I211" s="8">
        <v>33000</v>
      </c>
      <c r="J211" s="6" t="s">
        <v>21</v>
      </c>
      <c r="K211" s="169" t="str">
        <f t="shared" si="2"/>
        <v>MAJORS</v>
      </c>
    </row>
    <row r="212" spans="2:11" ht="17.25" x14ac:dyDescent="0.25">
      <c r="B212" s="170"/>
      <c r="C212" s="253" t="s">
        <v>318</v>
      </c>
      <c r="D212" s="253"/>
      <c r="E212" s="253"/>
      <c r="F212" s="253"/>
      <c r="G212" s="253"/>
      <c r="H212" s="253"/>
      <c r="I212" s="9">
        <f>SUM(I207:I211)</f>
        <v>198000</v>
      </c>
      <c r="J212" s="266"/>
      <c r="K212" s="266"/>
    </row>
    <row r="213" spans="2:11" ht="18" thickBot="1" x14ac:dyDescent="0.3">
      <c r="B213" s="10"/>
      <c r="C213" s="171"/>
      <c r="D213" s="10"/>
      <c r="E213" s="10"/>
      <c r="F213" s="10"/>
      <c r="G213" s="11"/>
      <c r="H213" s="10"/>
      <c r="I213" s="12"/>
      <c r="J213" s="266"/>
      <c r="K213" s="266"/>
    </row>
    <row r="214" spans="2:11" ht="17.25" x14ac:dyDescent="0.25">
      <c r="B214" s="172">
        <v>191</v>
      </c>
      <c r="C214" s="173">
        <v>42836</v>
      </c>
      <c r="D214" s="3" t="s">
        <v>319</v>
      </c>
      <c r="E214" s="3">
        <v>18905</v>
      </c>
      <c r="F214" s="3">
        <v>3454293</v>
      </c>
      <c r="G214" s="4" t="s">
        <v>13</v>
      </c>
      <c r="H214" s="3" t="s">
        <v>320</v>
      </c>
      <c r="I214" s="5">
        <v>33000</v>
      </c>
      <c r="J214" s="3" t="s">
        <v>21</v>
      </c>
      <c r="K214" s="174" t="str">
        <f t="shared" si="2"/>
        <v>INDEPENDENT</v>
      </c>
    </row>
    <row r="215" spans="2:11" ht="17.25" x14ac:dyDescent="0.25">
      <c r="B215" s="163">
        <v>192</v>
      </c>
      <c r="C215" s="164">
        <v>42836</v>
      </c>
      <c r="D215" s="13" t="s">
        <v>321</v>
      </c>
      <c r="E215" s="13">
        <v>18904</v>
      </c>
      <c r="F215" s="13">
        <v>3454280</v>
      </c>
      <c r="G215" s="14" t="s">
        <v>13</v>
      </c>
      <c r="H215" s="13" t="s">
        <v>322</v>
      </c>
      <c r="I215" s="15">
        <v>33000</v>
      </c>
      <c r="J215" s="13" t="s">
        <v>21</v>
      </c>
      <c r="K215" s="165" t="str">
        <f t="shared" si="2"/>
        <v>INDEPENDENT</v>
      </c>
    </row>
    <row r="216" spans="2:11" ht="17.25" x14ac:dyDescent="0.25">
      <c r="B216" s="163">
        <v>193</v>
      </c>
      <c r="C216" s="164">
        <v>42836</v>
      </c>
      <c r="D216" s="13" t="s">
        <v>278</v>
      </c>
      <c r="E216" s="13">
        <v>18903</v>
      </c>
      <c r="F216" s="13">
        <v>3454725</v>
      </c>
      <c r="G216" s="14" t="s">
        <v>13</v>
      </c>
      <c r="H216" s="13" t="s">
        <v>323</v>
      </c>
      <c r="I216" s="15">
        <v>33000</v>
      </c>
      <c r="J216" s="13" t="s">
        <v>55</v>
      </c>
      <c r="K216" s="165" t="str">
        <f t="shared" ref="K216:K285" si="3">IF(OR(D216="MOBIL",D216="CONOIL",D216="FORTE",D216="MRS",D216="OANDO",D216="TOTAL"),"MAJORS","INDEPENDENT")</f>
        <v>INDEPENDENT</v>
      </c>
    </row>
    <row r="217" spans="2:11" ht="17.25" x14ac:dyDescent="0.25">
      <c r="B217" s="163">
        <v>194</v>
      </c>
      <c r="C217" s="164">
        <v>42836</v>
      </c>
      <c r="D217" s="13" t="s">
        <v>324</v>
      </c>
      <c r="E217" s="13">
        <v>18902</v>
      </c>
      <c r="F217" s="13">
        <v>3454759</v>
      </c>
      <c r="G217" s="14" t="s">
        <v>13</v>
      </c>
      <c r="H217" s="13" t="s">
        <v>151</v>
      </c>
      <c r="I217" s="188">
        <v>40000</v>
      </c>
      <c r="J217" s="13" t="s">
        <v>21</v>
      </c>
      <c r="K217" s="165" t="str">
        <f t="shared" si="3"/>
        <v>INDEPENDENT</v>
      </c>
    </row>
    <row r="218" spans="2:11" ht="17.25" x14ac:dyDescent="0.25">
      <c r="B218" s="163">
        <v>195</v>
      </c>
      <c r="C218" s="164">
        <v>42836</v>
      </c>
      <c r="D218" s="13" t="s">
        <v>325</v>
      </c>
      <c r="E218" s="13">
        <v>18901</v>
      </c>
      <c r="F218" s="13">
        <v>125777</v>
      </c>
      <c r="G218" s="14" t="s">
        <v>13</v>
      </c>
      <c r="H218" s="13" t="s">
        <v>250</v>
      </c>
      <c r="I218" s="188">
        <v>33000</v>
      </c>
      <c r="J218" s="13" t="s">
        <v>21</v>
      </c>
      <c r="K218" s="165" t="str">
        <f t="shared" si="3"/>
        <v>INDEPENDENT</v>
      </c>
    </row>
    <row r="219" spans="2:11" ht="17.25" x14ac:dyDescent="0.25">
      <c r="B219" s="163">
        <v>196</v>
      </c>
      <c r="C219" s="164">
        <v>42836</v>
      </c>
      <c r="D219" s="13" t="s">
        <v>321</v>
      </c>
      <c r="E219" s="13">
        <v>18900</v>
      </c>
      <c r="F219" s="13">
        <v>3454282</v>
      </c>
      <c r="G219" s="14" t="s">
        <v>13</v>
      </c>
      <c r="H219" s="13" t="s">
        <v>326</v>
      </c>
      <c r="I219" s="188">
        <v>33000</v>
      </c>
      <c r="J219" s="13" t="s">
        <v>21</v>
      </c>
      <c r="K219" s="165" t="str">
        <f t="shared" si="3"/>
        <v>INDEPENDENT</v>
      </c>
    </row>
    <row r="220" spans="2:11" ht="17.25" x14ac:dyDescent="0.25">
      <c r="B220" s="163">
        <v>197</v>
      </c>
      <c r="C220" s="164">
        <v>42836</v>
      </c>
      <c r="D220" s="13" t="s">
        <v>327</v>
      </c>
      <c r="E220" s="13">
        <v>18899</v>
      </c>
      <c r="F220" s="13">
        <v>3454223</v>
      </c>
      <c r="G220" s="14" t="s">
        <v>13</v>
      </c>
      <c r="H220" s="13" t="s">
        <v>285</v>
      </c>
      <c r="I220" s="188">
        <v>33000</v>
      </c>
      <c r="J220" s="13" t="s">
        <v>21</v>
      </c>
      <c r="K220" s="165" t="str">
        <f t="shared" si="3"/>
        <v>INDEPENDENT</v>
      </c>
    </row>
    <row r="221" spans="2:11" ht="17.25" x14ac:dyDescent="0.25">
      <c r="B221" s="163">
        <v>198</v>
      </c>
      <c r="C221" s="164">
        <v>42836</v>
      </c>
      <c r="D221" s="13" t="s">
        <v>321</v>
      </c>
      <c r="E221" s="13">
        <v>18898</v>
      </c>
      <c r="F221" s="13">
        <v>3454283</v>
      </c>
      <c r="G221" s="14" t="s">
        <v>13</v>
      </c>
      <c r="H221" s="13" t="s">
        <v>251</v>
      </c>
      <c r="I221" s="188">
        <v>33000</v>
      </c>
      <c r="J221" s="13" t="s">
        <v>21</v>
      </c>
      <c r="K221" s="165" t="str">
        <f t="shared" si="3"/>
        <v>INDEPENDENT</v>
      </c>
    </row>
    <row r="222" spans="2:11" ht="17.25" x14ac:dyDescent="0.25">
      <c r="B222" s="163">
        <v>199</v>
      </c>
      <c r="C222" s="164">
        <v>42836</v>
      </c>
      <c r="D222" s="13" t="s">
        <v>229</v>
      </c>
      <c r="E222" s="13">
        <v>18895</v>
      </c>
      <c r="F222" s="13">
        <v>34341371</v>
      </c>
      <c r="G222" s="14" t="s">
        <v>13</v>
      </c>
      <c r="H222" s="13" t="s">
        <v>328</v>
      </c>
      <c r="I222" s="188">
        <v>50000</v>
      </c>
      <c r="J222" s="13" t="s">
        <v>15</v>
      </c>
      <c r="K222" s="165" t="str">
        <f t="shared" si="3"/>
        <v>INDEPENDENT</v>
      </c>
    </row>
    <row r="223" spans="2:11" ht="17.25" x14ac:dyDescent="0.25">
      <c r="B223" s="163">
        <v>200</v>
      </c>
      <c r="C223" s="164">
        <v>42836</v>
      </c>
      <c r="D223" s="13" t="s">
        <v>287</v>
      </c>
      <c r="E223" s="13">
        <v>18897</v>
      </c>
      <c r="F223" s="13">
        <v>3454215</v>
      </c>
      <c r="G223" s="14" t="s">
        <v>13</v>
      </c>
      <c r="H223" s="13" t="s">
        <v>329</v>
      </c>
      <c r="I223" s="188">
        <v>33000</v>
      </c>
      <c r="J223" s="13" t="s">
        <v>330</v>
      </c>
      <c r="K223" s="165" t="str">
        <f t="shared" si="3"/>
        <v>INDEPENDENT</v>
      </c>
    </row>
    <row r="224" spans="2:11" ht="17.25" x14ac:dyDescent="0.25">
      <c r="B224" s="163">
        <v>201</v>
      </c>
      <c r="C224" s="164">
        <v>42836</v>
      </c>
      <c r="D224" s="13" t="s">
        <v>287</v>
      </c>
      <c r="E224" s="13">
        <v>18894</v>
      </c>
      <c r="F224" s="13">
        <v>34544214</v>
      </c>
      <c r="G224" s="14" t="s">
        <v>13</v>
      </c>
      <c r="H224" s="13" t="s">
        <v>331</v>
      </c>
      <c r="I224" s="188">
        <v>33000</v>
      </c>
      <c r="J224" s="13" t="s">
        <v>330</v>
      </c>
      <c r="K224" s="165" t="str">
        <f t="shared" si="3"/>
        <v>INDEPENDENT</v>
      </c>
    </row>
    <row r="225" spans="2:11" ht="17.25" x14ac:dyDescent="0.25">
      <c r="B225" s="163">
        <v>202</v>
      </c>
      <c r="C225" s="164">
        <v>42836</v>
      </c>
      <c r="D225" s="13" t="s">
        <v>209</v>
      </c>
      <c r="E225" s="13">
        <v>18892</v>
      </c>
      <c r="F225" s="13">
        <v>3341365</v>
      </c>
      <c r="G225" s="14" t="s">
        <v>13</v>
      </c>
      <c r="H225" s="13" t="s">
        <v>332</v>
      </c>
      <c r="I225" s="188">
        <v>45000</v>
      </c>
      <c r="J225" s="13" t="s">
        <v>15</v>
      </c>
      <c r="K225" s="165" t="str">
        <f t="shared" si="3"/>
        <v>INDEPENDENT</v>
      </c>
    </row>
    <row r="226" spans="2:11" ht="17.25" x14ac:dyDescent="0.25">
      <c r="B226" s="163">
        <v>203</v>
      </c>
      <c r="C226" s="164">
        <v>42836</v>
      </c>
      <c r="D226" s="13" t="s">
        <v>209</v>
      </c>
      <c r="E226" s="13">
        <v>18893</v>
      </c>
      <c r="F226" s="13">
        <v>3341366</v>
      </c>
      <c r="G226" s="14" t="s">
        <v>13</v>
      </c>
      <c r="H226" s="13" t="s">
        <v>333</v>
      </c>
      <c r="I226" s="188">
        <v>45000</v>
      </c>
      <c r="J226" s="13" t="s">
        <v>15</v>
      </c>
      <c r="K226" s="165" t="str">
        <f t="shared" si="3"/>
        <v>INDEPENDENT</v>
      </c>
    </row>
    <row r="227" spans="2:11" ht="17.25" x14ac:dyDescent="0.25">
      <c r="B227" s="163">
        <v>204</v>
      </c>
      <c r="C227" s="164">
        <v>42836</v>
      </c>
      <c r="D227" s="13" t="s">
        <v>334</v>
      </c>
      <c r="E227" s="13">
        <v>18891</v>
      </c>
      <c r="F227" s="13">
        <v>3454277</v>
      </c>
      <c r="G227" s="14" t="s">
        <v>13</v>
      </c>
      <c r="H227" s="13" t="s">
        <v>158</v>
      </c>
      <c r="I227" s="188">
        <v>33000</v>
      </c>
      <c r="J227" s="13" t="s">
        <v>21</v>
      </c>
      <c r="K227" s="165" t="str">
        <f t="shared" si="3"/>
        <v>INDEPENDENT</v>
      </c>
    </row>
    <row r="228" spans="2:11" ht="17.25" x14ac:dyDescent="0.25">
      <c r="B228" s="163">
        <v>205</v>
      </c>
      <c r="C228" s="164">
        <v>42836</v>
      </c>
      <c r="D228" s="13" t="s">
        <v>282</v>
      </c>
      <c r="E228" s="13">
        <v>18890</v>
      </c>
      <c r="F228" s="13">
        <v>3454211</v>
      </c>
      <c r="G228" s="14" t="s">
        <v>13</v>
      </c>
      <c r="H228" s="13" t="s">
        <v>335</v>
      </c>
      <c r="I228" s="188">
        <v>33000</v>
      </c>
      <c r="J228" s="13" t="s">
        <v>330</v>
      </c>
      <c r="K228" s="165" t="str">
        <f t="shared" si="3"/>
        <v>INDEPENDENT</v>
      </c>
    </row>
    <row r="229" spans="2:11" ht="17.25" x14ac:dyDescent="0.25">
      <c r="B229" s="163">
        <v>206</v>
      </c>
      <c r="C229" s="164">
        <v>42836</v>
      </c>
      <c r="D229" s="13" t="s">
        <v>334</v>
      </c>
      <c r="E229" s="13">
        <v>18889</v>
      </c>
      <c r="F229" s="13">
        <v>3454278</v>
      </c>
      <c r="G229" s="14" t="s">
        <v>13</v>
      </c>
      <c r="H229" s="13" t="s">
        <v>336</v>
      </c>
      <c r="I229" s="188">
        <v>33000</v>
      </c>
      <c r="J229" s="13" t="s">
        <v>21</v>
      </c>
      <c r="K229" s="165" t="str">
        <f t="shared" si="3"/>
        <v>INDEPENDENT</v>
      </c>
    </row>
    <row r="230" spans="2:11" ht="17.25" x14ac:dyDescent="0.25">
      <c r="B230" s="163">
        <v>207</v>
      </c>
      <c r="C230" s="164">
        <v>42836</v>
      </c>
      <c r="D230" s="13" t="s">
        <v>252</v>
      </c>
      <c r="E230" s="13">
        <v>18888</v>
      </c>
      <c r="F230" s="13">
        <v>423430</v>
      </c>
      <c r="G230" s="14" t="s">
        <v>13</v>
      </c>
      <c r="H230" s="13" t="s">
        <v>337</v>
      </c>
      <c r="I230" s="188">
        <v>33000</v>
      </c>
      <c r="J230" s="13" t="s">
        <v>36</v>
      </c>
      <c r="K230" s="165" t="str">
        <f t="shared" si="3"/>
        <v>INDEPENDENT</v>
      </c>
    </row>
    <row r="231" spans="2:11" ht="17.25" x14ac:dyDescent="0.25">
      <c r="B231" s="163">
        <v>208</v>
      </c>
      <c r="C231" s="164">
        <v>42836</v>
      </c>
      <c r="D231" s="13" t="s">
        <v>287</v>
      </c>
      <c r="E231" s="13">
        <v>18887</v>
      </c>
      <c r="F231" s="13">
        <v>3454216</v>
      </c>
      <c r="G231" s="14" t="s">
        <v>13</v>
      </c>
      <c r="H231" s="13" t="s">
        <v>338</v>
      </c>
      <c r="I231" s="188">
        <v>33000</v>
      </c>
      <c r="J231" s="13" t="s">
        <v>330</v>
      </c>
      <c r="K231" s="165" t="str">
        <f t="shared" si="3"/>
        <v>INDEPENDENT</v>
      </c>
    </row>
    <row r="232" spans="2:11" ht="17.25" x14ac:dyDescent="0.25">
      <c r="B232" s="163">
        <v>209</v>
      </c>
      <c r="C232" s="164">
        <v>42836</v>
      </c>
      <c r="D232" s="13" t="s">
        <v>339</v>
      </c>
      <c r="E232" s="13">
        <v>18886</v>
      </c>
      <c r="F232" s="13">
        <v>3454224</v>
      </c>
      <c r="G232" s="14" t="s">
        <v>13</v>
      </c>
      <c r="H232" s="13" t="s">
        <v>340</v>
      </c>
      <c r="I232" s="188">
        <v>33000</v>
      </c>
      <c r="J232" s="13" t="s">
        <v>21</v>
      </c>
      <c r="K232" s="165" t="str">
        <f t="shared" si="3"/>
        <v>INDEPENDENT</v>
      </c>
    </row>
    <row r="233" spans="2:11" ht="17.25" x14ac:dyDescent="0.25">
      <c r="B233" s="163">
        <v>210</v>
      </c>
      <c r="C233" s="164">
        <v>42836</v>
      </c>
      <c r="D233" s="13" t="s">
        <v>341</v>
      </c>
      <c r="E233" s="13">
        <v>18885</v>
      </c>
      <c r="F233" s="13">
        <v>3341386</v>
      </c>
      <c r="G233" s="14" t="s">
        <v>13</v>
      </c>
      <c r="H233" s="13" t="s">
        <v>342</v>
      </c>
      <c r="I233" s="188">
        <v>40000</v>
      </c>
      <c r="J233" s="13" t="s">
        <v>15</v>
      </c>
      <c r="K233" s="165" t="str">
        <f t="shared" si="3"/>
        <v>INDEPENDENT</v>
      </c>
    </row>
    <row r="234" spans="2:11" ht="17.25" x14ac:dyDescent="0.25">
      <c r="B234" s="163">
        <v>211</v>
      </c>
      <c r="C234" s="164">
        <v>42836</v>
      </c>
      <c r="D234" s="13" t="s">
        <v>334</v>
      </c>
      <c r="E234" s="13">
        <v>18883</v>
      </c>
      <c r="F234" s="13">
        <v>3454279</v>
      </c>
      <c r="G234" s="14" t="s">
        <v>13</v>
      </c>
      <c r="H234" s="13" t="s">
        <v>343</v>
      </c>
      <c r="I234" s="188">
        <v>33000</v>
      </c>
      <c r="J234" s="13" t="s">
        <v>21</v>
      </c>
      <c r="K234" s="165" t="str">
        <f t="shared" si="3"/>
        <v>INDEPENDENT</v>
      </c>
    </row>
    <row r="235" spans="2:11" ht="17.25" x14ac:dyDescent="0.25">
      <c r="B235" s="163">
        <v>212</v>
      </c>
      <c r="C235" s="164">
        <v>42836</v>
      </c>
      <c r="D235" s="13" t="s">
        <v>291</v>
      </c>
      <c r="E235" s="13">
        <v>18879</v>
      </c>
      <c r="F235" s="13">
        <v>3454179</v>
      </c>
      <c r="G235" s="14" t="s">
        <v>13</v>
      </c>
      <c r="H235" s="13" t="s">
        <v>344</v>
      </c>
      <c r="I235" s="188">
        <v>45000</v>
      </c>
      <c r="J235" s="13" t="s">
        <v>36</v>
      </c>
      <c r="K235" s="165" t="str">
        <f t="shared" si="3"/>
        <v>INDEPENDENT</v>
      </c>
    </row>
    <row r="236" spans="2:11" ht="17.25" x14ac:dyDescent="0.25">
      <c r="B236" s="163">
        <v>213</v>
      </c>
      <c r="C236" s="164">
        <v>42836</v>
      </c>
      <c r="D236" s="13" t="s">
        <v>345</v>
      </c>
      <c r="E236" s="13">
        <v>18880</v>
      </c>
      <c r="F236" s="13">
        <v>3454240</v>
      </c>
      <c r="G236" s="14" t="s">
        <v>13</v>
      </c>
      <c r="H236" s="13" t="s">
        <v>346</v>
      </c>
      <c r="I236" s="188">
        <v>33000</v>
      </c>
      <c r="J236" s="13" t="s">
        <v>55</v>
      </c>
      <c r="K236" s="165" t="str">
        <f t="shared" si="3"/>
        <v>INDEPENDENT</v>
      </c>
    </row>
    <row r="237" spans="2:11" ht="18" thickBot="1" x14ac:dyDescent="0.3">
      <c r="B237" s="167">
        <v>214</v>
      </c>
      <c r="C237" s="168">
        <v>42836</v>
      </c>
      <c r="D237" s="6" t="s">
        <v>58</v>
      </c>
      <c r="E237" s="6">
        <v>18877</v>
      </c>
      <c r="F237" s="6">
        <v>3454248</v>
      </c>
      <c r="G237" s="7" t="s">
        <v>13</v>
      </c>
      <c r="H237" s="6" t="s">
        <v>347</v>
      </c>
      <c r="I237" s="8">
        <v>33000</v>
      </c>
      <c r="J237" s="6" t="s">
        <v>21</v>
      </c>
      <c r="K237" s="169" t="str">
        <f t="shared" si="3"/>
        <v>INDEPENDENT</v>
      </c>
    </row>
    <row r="238" spans="2:11" ht="17.25" x14ac:dyDescent="0.25">
      <c r="B238" s="170"/>
      <c r="C238" s="253" t="s">
        <v>348</v>
      </c>
      <c r="D238" s="253"/>
      <c r="E238" s="253"/>
      <c r="F238" s="253"/>
      <c r="G238" s="253"/>
      <c r="H238" s="253"/>
      <c r="I238" s="9">
        <f>SUM(I214:I237)</f>
        <v>859000</v>
      </c>
      <c r="J238" s="266"/>
      <c r="K238" s="266"/>
    </row>
    <row r="239" spans="2:11" ht="18" thickBot="1" x14ac:dyDescent="0.3">
      <c r="B239" s="10"/>
      <c r="C239" s="171"/>
      <c r="D239" s="10"/>
      <c r="E239" s="10"/>
      <c r="F239" s="10"/>
      <c r="G239" s="11"/>
      <c r="H239" s="10"/>
      <c r="I239" s="12"/>
      <c r="J239" s="266"/>
      <c r="K239" s="266"/>
    </row>
    <row r="240" spans="2:11" ht="17.25" x14ac:dyDescent="0.25">
      <c r="B240" s="172">
        <v>215</v>
      </c>
      <c r="C240" s="173">
        <v>42837</v>
      </c>
      <c r="D240" s="3" t="s">
        <v>349</v>
      </c>
      <c r="E240" s="3">
        <v>18937</v>
      </c>
      <c r="F240" s="3">
        <v>3454324</v>
      </c>
      <c r="G240" s="4" t="s">
        <v>13</v>
      </c>
      <c r="H240" s="3" t="s">
        <v>350</v>
      </c>
      <c r="I240" s="5">
        <v>33000</v>
      </c>
      <c r="J240" s="3" t="s">
        <v>21</v>
      </c>
      <c r="K240" s="174" t="str">
        <f t="shared" si="3"/>
        <v>INDEPENDENT</v>
      </c>
    </row>
    <row r="241" spans="2:11" ht="17.25" x14ac:dyDescent="0.25">
      <c r="B241" s="163">
        <v>216</v>
      </c>
      <c r="C241" s="164">
        <v>42837</v>
      </c>
      <c r="D241" s="13" t="s">
        <v>351</v>
      </c>
      <c r="E241" s="13">
        <v>18936</v>
      </c>
      <c r="F241" s="13">
        <v>3454313</v>
      </c>
      <c r="G241" s="14" t="s">
        <v>13</v>
      </c>
      <c r="H241" s="13" t="s">
        <v>352</v>
      </c>
      <c r="I241" s="15">
        <v>33000</v>
      </c>
      <c r="J241" s="13" t="s">
        <v>21</v>
      </c>
      <c r="K241" s="165" t="str">
        <f t="shared" si="3"/>
        <v>INDEPENDENT</v>
      </c>
    </row>
    <row r="242" spans="2:11" ht="17.25" x14ac:dyDescent="0.25">
      <c r="B242" s="163">
        <v>217</v>
      </c>
      <c r="C242" s="164">
        <v>42837</v>
      </c>
      <c r="D242" s="13" t="s">
        <v>319</v>
      </c>
      <c r="E242" s="13">
        <v>18935</v>
      </c>
      <c r="F242" s="13">
        <v>3454294</v>
      </c>
      <c r="G242" s="14" t="s">
        <v>13</v>
      </c>
      <c r="H242" s="13" t="s">
        <v>353</v>
      </c>
      <c r="I242" s="15">
        <v>33000</v>
      </c>
      <c r="J242" s="13" t="s">
        <v>21</v>
      </c>
      <c r="K242" s="165" t="str">
        <f t="shared" si="3"/>
        <v>INDEPENDENT</v>
      </c>
    </row>
    <row r="243" spans="2:11" ht="17.25" x14ac:dyDescent="0.25">
      <c r="B243" s="163">
        <v>218</v>
      </c>
      <c r="C243" s="164">
        <v>42837</v>
      </c>
      <c r="D243" s="13" t="s">
        <v>354</v>
      </c>
      <c r="E243" s="13">
        <v>18934</v>
      </c>
      <c r="F243" s="13">
        <v>3454364</v>
      </c>
      <c r="G243" s="14" t="s">
        <v>13</v>
      </c>
      <c r="H243" s="13" t="s">
        <v>355</v>
      </c>
      <c r="I243" s="15">
        <v>33000</v>
      </c>
      <c r="J243" s="13" t="s">
        <v>21</v>
      </c>
      <c r="K243" s="165" t="str">
        <f t="shared" si="3"/>
        <v>INDEPENDENT</v>
      </c>
    </row>
    <row r="244" spans="2:11" ht="17.25" x14ac:dyDescent="0.25">
      <c r="B244" s="163">
        <v>219</v>
      </c>
      <c r="C244" s="164">
        <v>42837</v>
      </c>
      <c r="D244" s="13" t="s">
        <v>321</v>
      </c>
      <c r="E244" s="13">
        <v>18933</v>
      </c>
      <c r="F244" s="13">
        <v>3454281</v>
      </c>
      <c r="G244" s="14" t="s">
        <v>13</v>
      </c>
      <c r="H244" s="13" t="s">
        <v>356</v>
      </c>
      <c r="I244" s="15">
        <v>33000</v>
      </c>
      <c r="J244" s="13" t="s">
        <v>21</v>
      </c>
      <c r="K244" s="165" t="str">
        <f t="shared" si="3"/>
        <v>INDEPENDENT</v>
      </c>
    </row>
    <row r="245" spans="2:11" ht="17.25" x14ac:dyDescent="0.25">
      <c r="B245" s="163">
        <v>220</v>
      </c>
      <c r="C245" s="164">
        <v>42837</v>
      </c>
      <c r="D245" s="13" t="s">
        <v>357</v>
      </c>
      <c r="E245" s="13">
        <v>18926</v>
      </c>
      <c r="F245" s="13">
        <v>3454079</v>
      </c>
      <c r="G245" s="14" t="s">
        <v>13</v>
      </c>
      <c r="H245" s="13" t="s">
        <v>358</v>
      </c>
      <c r="I245" s="15">
        <v>45000</v>
      </c>
      <c r="J245" s="13" t="s">
        <v>36</v>
      </c>
      <c r="K245" s="165" t="str">
        <f t="shared" si="3"/>
        <v>INDEPENDENT</v>
      </c>
    </row>
    <row r="246" spans="2:11" ht="17.25" x14ac:dyDescent="0.25">
      <c r="B246" s="163">
        <v>221</v>
      </c>
      <c r="C246" s="164">
        <v>42837</v>
      </c>
      <c r="D246" s="13" t="s">
        <v>351</v>
      </c>
      <c r="E246" s="13">
        <v>18932</v>
      </c>
      <c r="F246" s="13">
        <v>3454316</v>
      </c>
      <c r="G246" s="14" t="s">
        <v>13</v>
      </c>
      <c r="H246" s="13" t="s">
        <v>359</v>
      </c>
      <c r="I246" s="15">
        <v>33000</v>
      </c>
      <c r="J246" s="13" t="s">
        <v>21</v>
      </c>
      <c r="K246" s="165" t="str">
        <f t="shared" si="3"/>
        <v>INDEPENDENT</v>
      </c>
    </row>
    <row r="247" spans="2:11" ht="17.25" x14ac:dyDescent="0.25">
      <c r="B247" s="163">
        <v>222</v>
      </c>
      <c r="C247" s="164">
        <v>42837</v>
      </c>
      <c r="D247" s="13" t="s">
        <v>252</v>
      </c>
      <c r="E247" s="13">
        <v>18931</v>
      </c>
      <c r="F247" s="13">
        <v>423453</v>
      </c>
      <c r="G247" s="14" t="s">
        <v>13</v>
      </c>
      <c r="H247" s="13" t="s">
        <v>360</v>
      </c>
      <c r="I247" s="15">
        <v>40000</v>
      </c>
      <c r="J247" s="13" t="s">
        <v>36</v>
      </c>
      <c r="K247" s="165" t="str">
        <f t="shared" si="3"/>
        <v>INDEPENDENT</v>
      </c>
    </row>
    <row r="248" spans="2:11" ht="17.25" x14ac:dyDescent="0.25">
      <c r="B248" s="163">
        <v>223</v>
      </c>
      <c r="C248" s="164">
        <v>42837</v>
      </c>
      <c r="D248" s="13" t="s">
        <v>349</v>
      </c>
      <c r="E248" s="13">
        <v>18930</v>
      </c>
      <c r="F248" s="13">
        <v>3454321</v>
      </c>
      <c r="G248" s="14" t="s">
        <v>13</v>
      </c>
      <c r="H248" s="13" t="s">
        <v>361</v>
      </c>
      <c r="I248" s="15">
        <v>33000</v>
      </c>
      <c r="J248" s="13" t="s">
        <v>21</v>
      </c>
      <c r="K248" s="165" t="str">
        <f t="shared" si="3"/>
        <v>INDEPENDENT</v>
      </c>
    </row>
    <row r="249" spans="2:11" ht="17.25" x14ac:dyDescent="0.25">
      <c r="B249" s="163">
        <v>224</v>
      </c>
      <c r="C249" s="164">
        <v>42837</v>
      </c>
      <c r="D249" s="13" t="s">
        <v>357</v>
      </c>
      <c r="E249" s="13">
        <v>18929</v>
      </c>
      <c r="F249" s="13">
        <v>3454086</v>
      </c>
      <c r="G249" s="14" t="s">
        <v>13</v>
      </c>
      <c r="H249" s="13" t="s">
        <v>362</v>
      </c>
      <c r="I249" s="15">
        <v>33000</v>
      </c>
      <c r="J249" s="13" t="s">
        <v>36</v>
      </c>
      <c r="K249" s="165" t="str">
        <f t="shared" si="3"/>
        <v>INDEPENDENT</v>
      </c>
    </row>
    <row r="250" spans="2:11" ht="17.25" x14ac:dyDescent="0.25">
      <c r="B250" s="163">
        <v>225</v>
      </c>
      <c r="C250" s="164">
        <v>42837</v>
      </c>
      <c r="D250" s="13" t="s">
        <v>349</v>
      </c>
      <c r="E250" s="13">
        <v>18928</v>
      </c>
      <c r="F250" s="13">
        <v>3454322</v>
      </c>
      <c r="G250" s="14" t="s">
        <v>13</v>
      </c>
      <c r="H250" s="13" t="s">
        <v>263</v>
      </c>
      <c r="I250" s="188">
        <v>33000</v>
      </c>
      <c r="J250" s="13" t="s">
        <v>21</v>
      </c>
      <c r="K250" s="165" t="str">
        <f t="shared" si="3"/>
        <v>INDEPENDENT</v>
      </c>
    </row>
    <row r="251" spans="2:11" ht="17.25" x14ac:dyDescent="0.25">
      <c r="B251" s="163">
        <v>226</v>
      </c>
      <c r="C251" s="164">
        <v>42837</v>
      </c>
      <c r="D251" s="13" t="s">
        <v>357</v>
      </c>
      <c r="E251" s="13">
        <v>18927</v>
      </c>
      <c r="F251" s="13">
        <v>3454075</v>
      </c>
      <c r="G251" s="14" t="s">
        <v>13</v>
      </c>
      <c r="H251" s="13" t="s">
        <v>363</v>
      </c>
      <c r="I251" s="188">
        <v>45000</v>
      </c>
      <c r="J251" s="13" t="s">
        <v>364</v>
      </c>
      <c r="K251" s="165" t="str">
        <f t="shared" si="3"/>
        <v>INDEPENDENT</v>
      </c>
    </row>
    <row r="252" spans="2:11" ht="17.25" x14ac:dyDescent="0.25">
      <c r="B252" s="163">
        <v>227</v>
      </c>
      <c r="C252" s="164">
        <v>42837</v>
      </c>
      <c r="D252" s="13" t="s">
        <v>252</v>
      </c>
      <c r="E252" s="13">
        <v>18925</v>
      </c>
      <c r="F252" s="13">
        <v>423452</v>
      </c>
      <c r="G252" s="14" t="s">
        <v>13</v>
      </c>
      <c r="H252" s="13" t="s">
        <v>365</v>
      </c>
      <c r="I252" s="188">
        <v>40000</v>
      </c>
      <c r="J252" s="13" t="s">
        <v>36</v>
      </c>
      <c r="K252" s="165" t="str">
        <f t="shared" si="3"/>
        <v>INDEPENDENT</v>
      </c>
    </row>
    <row r="253" spans="2:11" ht="17.25" x14ac:dyDescent="0.25">
      <c r="B253" s="163">
        <v>228</v>
      </c>
      <c r="C253" s="164">
        <v>42837</v>
      </c>
      <c r="D253" s="13" t="s">
        <v>291</v>
      </c>
      <c r="E253" s="13">
        <v>18924</v>
      </c>
      <c r="F253" s="13">
        <v>3454170</v>
      </c>
      <c r="G253" s="14" t="s">
        <v>13</v>
      </c>
      <c r="H253" s="13" t="s">
        <v>366</v>
      </c>
      <c r="I253" s="188">
        <v>45000</v>
      </c>
      <c r="J253" s="13" t="s">
        <v>36</v>
      </c>
      <c r="K253" s="165" t="str">
        <f t="shared" si="3"/>
        <v>INDEPENDENT</v>
      </c>
    </row>
    <row r="254" spans="2:11" ht="17.25" x14ac:dyDescent="0.25">
      <c r="B254" s="163">
        <v>229</v>
      </c>
      <c r="C254" s="164">
        <v>42837</v>
      </c>
      <c r="D254" s="13" t="s">
        <v>367</v>
      </c>
      <c r="E254" s="13">
        <v>18921</v>
      </c>
      <c r="F254" s="13">
        <v>3454363</v>
      </c>
      <c r="G254" s="14" t="s">
        <v>13</v>
      </c>
      <c r="H254" s="13" t="s">
        <v>368</v>
      </c>
      <c r="I254" s="188">
        <v>40000</v>
      </c>
      <c r="J254" s="13" t="s">
        <v>36</v>
      </c>
      <c r="K254" s="165" t="str">
        <f t="shared" si="3"/>
        <v>INDEPENDENT</v>
      </c>
    </row>
    <row r="255" spans="2:11" ht="17.25" x14ac:dyDescent="0.25">
      <c r="B255" s="163">
        <v>230</v>
      </c>
      <c r="C255" s="164">
        <v>42837</v>
      </c>
      <c r="D255" s="13" t="s">
        <v>357</v>
      </c>
      <c r="E255" s="13">
        <v>18923</v>
      </c>
      <c r="F255" s="13">
        <v>3454076</v>
      </c>
      <c r="G255" s="14" t="s">
        <v>13</v>
      </c>
      <c r="H255" s="13" t="s">
        <v>369</v>
      </c>
      <c r="I255" s="188">
        <v>45000</v>
      </c>
      <c r="J255" s="13" t="s">
        <v>154</v>
      </c>
      <c r="K255" s="165" t="str">
        <f t="shared" si="3"/>
        <v>INDEPENDENT</v>
      </c>
    </row>
    <row r="256" spans="2:11" ht="17.25" x14ac:dyDescent="0.25">
      <c r="B256" s="163">
        <v>231</v>
      </c>
      <c r="C256" s="164">
        <v>42837</v>
      </c>
      <c r="D256" s="13" t="s">
        <v>357</v>
      </c>
      <c r="E256" s="13">
        <v>18922</v>
      </c>
      <c r="F256" s="13">
        <v>3454077</v>
      </c>
      <c r="G256" s="14" t="s">
        <v>13</v>
      </c>
      <c r="H256" s="13" t="s">
        <v>370</v>
      </c>
      <c r="I256" s="188">
        <v>45000</v>
      </c>
      <c r="J256" s="13" t="s">
        <v>36</v>
      </c>
      <c r="K256" s="165" t="str">
        <f t="shared" si="3"/>
        <v>INDEPENDENT</v>
      </c>
    </row>
    <row r="257" spans="2:11" ht="17.25" x14ac:dyDescent="0.25">
      <c r="B257" s="163">
        <v>232</v>
      </c>
      <c r="C257" s="164">
        <v>42837</v>
      </c>
      <c r="D257" s="13" t="s">
        <v>349</v>
      </c>
      <c r="E257" s="13">
        <v>18920</v>
      </c>
      <c r="F257" s="13">
        <v>3454323</v>
      </c>
      <c r="G257" s="14" t="s">
        <v>13</v>
      </c>
      <c r="H257" s="13" t="s">
        <v>371</v>
      </c>
      <c r="I257" s="188">
        <v>33000</v>
      </c>
      <c r="J257" s="13" t="s">
        <v>21</v>
      </c>
      <c r="K257" s="165" t="str">
        <f t="shared" si="3"/>
        <v>INDEPENDENT</v>
      </c>
    </row>
    <row r="258" spans="2:11" ht="17.25" x14ac:dyDescent="0.25">
      <c r="B258" s="163">
        <v>233</v>
      </c>
      <c r="C258" s="164">
        <v>42837</v>
      </c>
      <c r="D258" s="13" t="s">
        <v>367</v>
      </c>
      <c r="E258" s="13">
        <v>18918</v>
      </c>
      <c r="F258" s="13">
        <v>3454369</v>
      </c>
      <c r="G258" s="14" t="s">
        <v>13</v>
      </c>
      <c r="H258" s="13" t="s">
        <v>372</v>
      </c>
      <c r="I258" s="188">
        <v>40000</v>
      </c>
      <c r="J258" s="13" t="s">
        <v>36</v>
      </c>
      <c r="K258" s="165" t="str">
        <f t="shared" si="3"/>
        <v>INDEPENDENT</v>
      </c>
    </row>
    <row r="259" spans="2:11" ht="17.25" x14ac:dyDescent="0.25">
      <c r="B259" s="163">
        <v>234</v>
      </c>
      <c r="C259" s="164">
        <v>42837</v>
      </c>
      <c r="D259" s="13" t="s">
        <v>301</v>
      </c>
      <c r="E259" s="13">
        <v>18919</v>
      </c>
      <c r="F259" s="13">
        <v>3454336</v>
      </c>
      <c r="G259" s="14" t="s">
        <v>13</v>
      </c>
      <c r="H259" s="13" t="s">
        <v>373</v>
      </c>
      <c r="I259" s="188">
        <v>40000</v>
      </c>
      <c r="J259" s="13" t="s">
        <v>23</v>
      </c>
      <c r="K259" s="165" t="str">
        <f t="shared" si="3"/>
        <v>INDEPENDENT</v>
      </c>
    </row>
    <row r="260" spans="2:11" ht="17.25" x14ac:dyDescent="0.25">
      <c r="B260" s="163">
        <v>235</v>
      </c>
      <c r="C260" s="164">
        <v>42837</v>
      </c>
      <c r="D260" s="13" t="s">
        <v>357</v>
      </c>
      <c r="E260" s="13">
        <v>18916</v>
      </c>
      <c r="F260" s="13">
        <v>3454085</v>
      </c>
      <c r="G260" s="14" t="s">
        <v>13</v>
      </c>
      <c r="H260" s="13" t="s">
        <v>374</v>
      </c>
      <c r="I260" s="188">
        <v>33000</v>
      </c>
      <c r="J260" s="13" t="s">
        <v>21</v>
      </c>
      <c r="K260" s="165" t="str">
        <f t="shared" si="3"/>
        <v>INDEPENDENT</v>
      </c>
    </row>
    <row r="261" spans="2:11" ht="17.25" x14ac:dyDescent="0.25">
      <c r="B261" s="163">
        <v>236</v>
      </c>
      <c r="C261" s="164">
        <v>42837</v>
      </c>
      <c r="D261" s="13" t="s">
        <v>357</v>
      </c>
      <c r="E261" s="13">
        <v>18917</v>
      </c>
      <c r="F261" s="13">
        <v>3454084</v>
      </c>
      <c r="G261" s="14" t="s">
        <v>13</v>
      </c>
      <c r="H261" s="13" t="s">
        <v>375</v>
      </c>
      <c r="I261" s="188">
        <v>33000</v>
      </c>
      <c r="J261" s="13" t="s">
        <v>376</v>
      </c>
      <c r="K261" s="165" t="str">
        <f t="shared" si="3"/>
        <v>INDEPENDENT</v>
      </c>
    </row>
    <row r="262" spans="2:11" ht="17.25" x14ac:dyDescent="0.25">
      <c r="B262" s="163">
        <v>237</v>
      </c>
      <c r="C262" s="164">
        <v>42837</v>
      </c>
      <c r="D262" s="13" t="s">
        <v>367</v>
      </c>
      <c r="E262" s="13">
        <v>18915</v>
      </c>
      <c r="F262" s="13">
        <v>3454370</v>
      </c>
      <c r="G262" s="14" t="s">
        <v>13</v>
      </c>
      <c r="H262" s="13" t="s">
        <v>214</v>
      </c>
      <c r="I262" s="188">
        <v>40000</v>
      </c>
      <c r="J262" s="13" t="s">
        <v>154</v>
      </c>
      <c r="K262" s="165" t="str">
        <f t="shared" si="3"/>
        <v>INDEPENDENT</v>
      </c>
    </row>
    <row r="263" spans="2:11" ht="17.25" x14ac:dyDescent="0.25">
      <c r="B263" s="163">
        <v>238</v>
      </c>
      <c r="C263" s="164">
        <v>42837</v>
      </c>
      <c r="D263" s="13" t="s">
        <v>357</v>
      </c>
      <c r="E263" s="13">
        <v>18914</v>
      </c>
      <c r="F263" s="13">
        <v>3454083</v>
      </c>
      <c r="G263" s="14" t="s">
        <v>13</v>
      </c>
      <c r="H263" s="13" t="s">
        <v>377</v>
      </c>
      <c r="I263" s="188">
        <v>33000</v>
      </c>
      <c r="J263" s="13" t="s">
        <v>21</v>
      </c>
      <c r="K263" s="165" t="str">
        <f t="shared" si="3"/>
        <v>INDEPENDENT</v>
      </c>
    </row>
    <row r="264" spans="2:11" ht="17.25" x14ac:dyDescent="0.25">
      <c r="B264" s="163">
        <v>239</v>
      </c>
      <c r="C264" s="164">
        <v>42837</v>
      </c>
      <c r="D264" s="13" t="s">
        <v>319</v>
      </c>
      <c r="E264" s="13">
        <v>18913</v>
      </c>
      <c r="F264" s="13">
        <v>3454292</v>
      </c>
      <c r="G264" s="14" t="s">
        <v>13</v>
      </c>
      <c r="H264" s="13" t="s">
        <v>378</v>
      </c>
      <c r="I264" s="188">
        <v>33000</v>
      </c>
      <c r="J264" s="13" t="s">
        <v>21</v>
      </c>
      <c r="K264" s="165" t="str">
        <f t="shared" si="3"/>
        <v>INDEPENDENT</v>
      </c>
    </row>
    <row r="265" spans="2:11" ht="17.25" x14ac:dyDescent="0.25">
      <c r="B265" s="163">
        <v>240</v>
      </c>
      <c r="C265" s="164">
        <v>42837</v>
      </c>
      <c r="D265" s="13" t="s">
        <v>367</v>
      </c>
      <c r="E265" s="13">
        <v>18911</v>
      </c>
      <c r="F265" s="13">
        <v>3454371</v>
      </c>
      <c r="G265" s="14" t="s">
        <v>13</v>
      </c>
      <c r="H265" s="13" t="s">
        <v>379</v>
      </c>
      <c r="I265" s="188">
        <v>40000</v>
      </c>
      <c r="J265" s="13" t="s">
        <v>154</v>
      </c>
      <c r="K265" s="165" t="str">
        <f t="shared" si="3"/>
        <v>INDEPENDENT</v>
      </c>
    </row>
    <row r="266" spans="2:11" ht="17.25" x14ac:dyDescent="0.25">
      <c r="B266" s="163">
        <v>241</v>
      </c>
      <c r="C266" s="164">
        <v>42837</v>
      </c>
      <c r="D266" s="13" t="s">
        <v>301</v>
      </c>
      <c r="E266" s="13">
        <v>18906</v>
      </c>
      <c r="F266" s="13">
        <v>3454334</v>
      </c>
      <c r="G266" s="14" t="s">
        <v>13</v>
      </c>
      <c r="H266" s="13" t="s">
        <v>380</v>
      </c>
      <c r="I266" s="188">
        <v>40000</v>
      </c>
      <c r="J266" s="13" t="s">
        <v>18</v>
      </c>
      <c r="K266" s="165" t="str">
        <f t="shared" si="3"/>
        <v>INDEPENDENT</v>
      </c>
    </row>
    <row r="267" spans="2:11" ht="17.25" x14ac:dyDescent="0.25">
      <c r="B267" s="163">
        <v>242</v>
      </c>
      <c r="C267" s="164">
        <v>42837</v>
      </c>
      <c r="D267" s="13" t="s">
        <v>381</v>
      </c>
      <c r="E267" s="13">
        <v>18910</v>
      </c>
      <c r="F267" s="13">
        <v>3454220</v>
      </c>
      <c r="G267" s="14" t="s">
        <v>13</v>
      </c>
      <c r="H267" s="13" t="s">
        <v>382</v>
      </c>
      <c r="I267" s="188">
        <v>33000</v>
      </c>
      <c r="J267" s="13" t="s">
        <v>55</v>
      </c>
      <c r="K267" s="165" t="str">
        <f t="shared" si="3"/>
        <v>INDEPENDENT</v>
      </c>
    </row>
    <row r="268" spans="2:11" ht="17.25" x14ac:dyDescent="0.25">
      <c r="B268" s="163">
        <v>243</v>
      </c>
      <c r="C268" s="164">
        <v>42837</v>
      </c>
      <c r="D268" s="13" t="s">
        <v>383</v>
      </c>
      <c r="E268" s="13">
        <v>18912</v>
      </c>
      <c r="F268" s="13">
        <v>3454356</v>
      </c>
      <c r="G268" s="14" t="s">
        <v>13</v>
      </c>
      <c r="H268" s="13" t="s">
        <v>384</v>
      </c>
      <c r="I268" s="188">
        <v>33000</v>
      </c>
      <c r="J268" s="13" t="s">
        <v>21</v>
      </c>
      <c r="K268" s="165" t="str">
        <f t="shared" si="3"/>
        <v>INDEPENDENT</v>
      </c>
    </row>
    <row r="269" spans="2:11" ht="17.25" x14ac:dyDescent="0.25">
      <c r="B269" s="163">
        <v>244</v>
      </c>
      <c r="C269" s="164">
        <v>42837</v>
      </c>
      <c r="D269" s="13" t="s">
        <v>357</v>
      </c>
      <c r="E269" s="13">
        <v>18909</v>
      </c>
      <c r="F269" s="13">
        <v>3454078</v>
      </c>
      <c r="G269" s="14" t="s">
        <v>13</v>
      </c>
      <c r="H269" s="13" t="s">
        <v>385</v>
      </c>
      <c r="I269" s="188">
        <v>45000</v>
      </c>
      <c r="J269" s="13" t="s">
        <v>21</v>
      </c>
      <c r="K269" s="165" t="str">
        <f t="shared" si="3"/>
        <v>INDEPENDENT</v>
      </c>
    </row>
    <row r="270" spans="2:11" ht="17.25" x14ac:dyDescent="0.25">
      <c r="B270" s="163">
        <v>245</v>
      </c>
      <c r="C270" s="164">
        <v>42837</v>
      </c>
      <c r="D270" s="13" t="s">
        <v>319</v>
      </c>
      <c r="E270" s="13">
        <v>18908</v>
      </c>
      <c r="F270" s="13">
        <v>3454295</v>
      </c>
      <c r="G270" s="14" t="s">
        <v>13</v>
      </c>
      <c r="H270" s="13" t="s">
        <v>386</v>
      </c>
      <c r="I270" s="15">
        <v>33000</v>
      </c>
      <c r="J270" s="13" t="s">
        <v>21</v>
      </c>
      <c r="K270" s="165" t="str">
        <f t="shared" si="3"/>
        <v>INDEPENDENT</v>
      </c>
    </row>
    <row r="271" spans="2:11" ht="18" thickBot="1" x14ac:dyDescent="0.3">
      <c r="B271" s="167">
        <v>246</v>
      </c>
      <c r="C271" s="168">
        <v>42837</v>
      </c>
      <c r="D271" s="6" t="s">
        <v>334</v>
      </c>
      <c r="E271" s="6">
        <v>18907</v>
      </c>
      <c r="F271" s="6">
        <v>3454276</v>
      </c>
      <c r="G271" s="7" t="s">
        <v>13</v>
      </c>
      <c r="H271" s="6" t="s">
        <v>288</v>
      </c>
      <c r="I271" s="8">
        <v>33000</v>
      </c>
      <c r="J271" s="6" t="s">
        <v>21</v>
      </c>
      <c r="K271" s="169" t="str">
        <f t="shared" si="3"/>
        <v>INDEPENDENT</v>
      </c>
    </row>
    <row r="272" spans="2:11" ht="17.25" x14ac:dyDescent="0.25">
      <c r="B272" s="269" t="s">
        <v>387</v>
      </c>
      <c r="C272" s="269"/>
      <c r="D272" s="269"/>
      <c r="E272" s="269"/>
      <c r="F272" s="269"/>
      <c r="G272" s="269"/>
      <c r="H272" s="269"/>
      <c r="I272" s="9">
        <f>SUM(I240:I271)</f>
        <v>1184000</v>
      </c>
      <c r="J272" s="266"/>
      <c r="K272" s="266"/>
    </row>
    <row r="273" spans="2:11" ht="18" thickBot="1" x14ac:dyDescent="0.3">
      <c r="B273" s="10"/>
      <c r="C273" s="171"/>
      <c r="D273" s="10"/>
      <c r="E273" s="10"/>
      <c r="F273" s="10"/>
      <c r="G273" s="11"/>
      <c r="H273" s="10"/>
      <c r="I273" s="12"/>
      <c r="J273" s="270"/>
      <c r="K273" s="270"/>
    </row>
    <row r="274" spans="2:11" ht="18" thickBot="1" x14ac:dyDescent="0.3">
      <c r="B274" s="195">
        <v>247</v>
      </c>
      <c r="C274" s="196">
        <v>42838</v>
      </c>
      <c r="D274" s="16" t="s">
        <v>271</v>
      </c>
      <c r="E274" s="16">
        <v>18957</v>
      </c>
      <c r="F274" s="16">
        <v>125792</v>
      </c>
      <c r="G274" s="17" t="s">
        <v>13</v>
      </c>
      <c r="H274" s="16" t="s">
        <v>250</v>
      </c>
      <c r="I274" s="18">
        <v>33000</v>
      </c>
      <c r="J274" s="16" t="s">
        <v>21</v>
      </c>
      <c r="K274" s="197" t="str">
        <f t="shared" si="3"/>
        <v>MAJORS</v>
      </c>
    </row>
    <row r="275" spans="2:11" ht="17.25" x14ac:dyDescent="0.25">
      <c r="B275" s="10"/>
      <c r="C275" s="253" t="s">
        <v>388</v>
      </c>
      <c r="D275" s="253"/>
      <c r="E275" s="253"/>
      <c r="F275" s="253"/>
      <c r="G275" s="253"/>
      <c r="H275" s="253"/>
      <c r="I275" s="9">
        <f>SUM(I274)</f>
        <v>33000</v>
      </c>
      <c r="J275" s="10"/>
      <c r="K275" s="10"/>
    </row>
    <row r="276" spans="2:11" ht="18" thickBot="1" x14ac:dyDescent="0.3">
      <c r="B276" s="10"/>
      <c r="C276" s="171"/>
      <c r="D276" s="10"/>
      <c r="E276" s="10"/>
      <c r="F276" s="10"/>
      <c r="G276" s="19"/>
      <c r="H276" s="10"/>
      <c r="I276" s="12"/>
      <c r="J276" s="10"/>
      <c r="K276" s="10"/>
    </row>
    <row r="277" spans="2:11" ht="17.25" x14ac:dyDescent="0.25">
      <c r="B277" s="172">
        <v>248</v>
      </c>
      <c r="C277" s="175">
        <v>42838</v>
      </c>
      <c r="D277" s="3" t="s">
        <v>389</v>
      </c>
      <c r="E277" s="3">
        <v>18963</v>
      </c>
      <c r="F277" s="3">
        <v>3454319</v>
      </c>
      <c r="G277" s="4" t="s">
        <v>13</v>
      </c>
      <c r="H277" s="198" t="s">
        <v>326</v>
      </c>
      <c r="I277" s="5">
        <v>33000</v>
      </c>
      <c r="J277" s="3" t="s">
        <v>21</v>
      </c>
      <c r="K277" s="174" t="str">
        <f t="shared" si="3"/>
        <v>INDEPENDENT</v>
      </c>
    </row>
    <row r="278" spans="2:11" ht="17.25" x14ac:dyDescent="0.25">
      <c r="B278" s="163">
        <v>249</v>
      </c>
      <c r="C278" s="178">
        <v>42838</v>
      </c>
      <c r="D278" s="13" t="s">
        <v>390</v>
      </c>
      <c r="E278" s="13">
        <v>18962</v>
      </c>
      <c r="F278" s="13">
        <v>3454338</v>
      </c>
      <c r="G278" s="14" t="s">
        <v>13</v>
      </c>
      <c r="H278" s="190" t="s">
        <v>391</v>
      </c>
      <c r="I278" s="15">
        <v>33000</v>
      </c>
      <c r="J278" s="13" t="s">
        <v>21</v>
      </c>
      <c r="K278" s="165" t="str">
        <f t="shared" si="3"/>
        <v>INDEPENDENT</v>
      </c>
    </row>
    <row r="279" spans="2:11" ht="17.25" x14ac:dyDescent="0.25">
      <c r="B279" s="163">
        <v>250</v>
      </c>
      <c r="C279" s="178">
        <v>42838</v>
      </c>
      <c r="D279" s="13" t="s">
        <v>392</v>
      </c>
      <c r="E279" s="13">
        <v>18955</v>
      </c>
      <c r="F279" s="13">
        <v>3454353</v>
      </c>
      <c r="G279" s="14" t="s">
        <v>13</v>
      </c>
      <c r="H279" s="190" t="s">
        <v>393</v>
      </c>
      <c r="I279" s="15">
        <v>33000</v>
      </c>
      <c r="J279" s="13" t="s">
        <v>394</v>
      </c>
      <c r="K279" s="165" t="str">
        <f t="shared" si="3"/>
        <v>INDEPENDENT</v>
      </c>
    </row>
    <row r="280" spans="2:11" ht="17.25" x14ac:dyDescent="0.25">
      <c r="B280" s="163">
        <v>251</v>
      </c>
      <c r="C280" s="178">
        <v>42838</v>
      </c>
      <c r="D280" s="13" t="s">
        <v>395</v>
      </c>
      <c r="E280" s="13">
        <v>18960</v>
      </c>
      <c r="F280" s="13">
        <v>3454350</v>
      </c>
      <c r="G280" s="14" t="s">
        <v>13</v>
      </c>
      <c r="H280" s="190" t="s">
        <v>396</v>
      </c>
      <c r="I280" s="188">
        <v>33000</v>
      </c>
      <c r="J280" s="13" t="s">
        <v>55</v>
      </c>
      <c r="K280" s="165" t="str">
        <f t="shared" si="3"/>
        <v>INDEPENDENT</v>
      </c>
    </row>
    <row r="281" spans="2:11" ht="17.25" x14ac:dyDescent="0.25">
      <c r="B281" s="163">
        <v>252</v>
      </c>
      <c r="C281" s="178">
        <v>42838</v>
      </c>
      <c r="D281" s="13" t="s">
        <v>395</v>
      </c>
      <c r="E281" s="13">
        <v>18954</v>
      </c>
      <c r="F281" s="13">
        <v>3454342</v>
      </c>
      <c r="G281" s="14" t="s">
        <v>13</v>
      </c>
      <c r="H281" s="190" t="s">
        <v>397</v>
      </c>
      <c r="I281" s="188">
        <v>33000</v>
      </c>
      <c r="J281" s="13" t="s">
        <v>55</v>
      </c>
      <c r="K281" s="165" t="str">
        <f t="shared" si="3"/>
        <v>INDEPENDENT</v>
      </c>
    </row>
    <row r="282" spans="2:11" ht="17.25" x14ac:dyDescent="0.25">
      <c r="B282" s="163">
        <v>253</v>
      </c>
      <c r="C282" s="178">
        <v>42838</v>
      </c>
      <c r="D282" s="13" t="s">
        <v>398</v>
      </c>
      <c r="E282" s="13">
        <v>18961</v>
      </c>
      <c r="F282" s="13">
        <v>3454107</v>
      </c>
      <c r="G282" s="14" t="s">
        <v>13</v>
      </c>
      <c r="H282" s="190" t="s">
        <v>385</v>
      </c>
      <c r="I282" s="188">
        <v>45000</v>
      </c>
      <c r="J282" s="13" t="s">
        <v>21</v>
      </c>
      <c r="K282" s="165" t="str">
        <f t="shared" si="3"/>
        <v>INDEPENDENT</v>
      </c>
    </row>
    <row r="283" spans="2:11" ht="17.25" x14ac:dyDescent="0.25">
      <c r="B283" s="163">
        <v>254</v>
      </c>
      <c r="C283" s="178">
        <v>42838</v>
      </c>
      <c r="D283" s="13" t="s">
        <v>390</v>
      </c>
      <c r="E283" s="13">
        <v>18959</v>
      </c>
      <c r="F283" s="13">
        <v>3454339</v>
      </c>
      <c r="G283" s="14" t="s">
        <v>13</v>
      </c>
      <c r="H283" s="190" t="s">
        <v>159</v>
      </c>
      <c r="I283" s="188">
        <v>33000</v>
      </c>
      <c r="J283" s="13" t="s">
        <v>21</v>
      </c>
      <c r="K283" s="165" t="str">
        <f t="shared" si="3"/>
        <v>INDEPENDENT</v>
      </c>
    </row>
    <row r="284" spans="2:11" ht="17.25" x14ac:dyDescent="0.25">
      <c r="B284" s="163">
        <v>255</v>
      </c>
      <c r="C284" s="178">
        <v>42838</v>
      </c>
      <c r="D284" s="13" t="s">
        <v>389</v>
      </c>
      <c r="E284" s="13">
        <v>18958</v>
      </c>
      <c r="F284" s="13">
        <v>3454318</v>
      </c>
      <c r="G284" s="14" t="s">
        <v>13</v>
      </c>
      <c r="H284" s="190" t="s">
        <v>343</v>
      </c>
      <c r="I284" s="188">
        <v>33000</v>
      </c>
      <c r="J284" s="13" t="s">
        <v>21</v>
      </c>
      <c r="K284" s="165" t="str">
        <f t="shared" si="3"/>
        <v>INDEPENDENT</v>
      </c>
    </row>
    <row r="285" spans="2:11" ht="17.25" x14ac:dyDescent="0.25">
      <c r="B285" s="163">
        <v>256</v>
      </c>
      <c r="C285" s="178">
        <v>42838</v>
      </c>
      <c r="D285" s="13" t="s">
        <v>389</v>
      </c>
      <c r="E285" s="13">
        <v>18956</v>
      </c>
      <c r="F285" s="13">
        <v>3454317</v>
      </c>
      <c r="G285" s="14" t="s">
        <v>13</v>
      </c>
      <c r="H285" s="190" t="s">
        <v>263</v>
      </c>
      <c r="I285" s="188">
        <v>33000</v>
      </c>
      <c r="J285" s="13" t="s">
        <v>21</v>
      </c>
      <c r="K285" s="165" t="str">
        <f t="shared" si="3"/>
        <v>INDEPENDENT</v>
      </c>
    </row>
    <row r="286" spans="2:11" ht="17.25" x14ac:dyDescent="0.25">
      <c r="B286" s="163">
        <v>257</v>
      </c>
      <c r="C286" s="178">
        <v>42838</v>
      </c>
      <c r="D286" s="13" t="s">
        <v>399</v>
      </c>
      <c r="E286" s="13">
        <v>18953</v>
      </c>
      <c r="F286" s="13">
        <v>3454320</v>
      </c>
      <c r="G286" s="14" t="s">
        <v>13</v>
      </c>
      <c r="H286" s="190" t="s">
        <v>251</v>
      </c>
      <c r="I286" s="188">
        <v>33000</v>
      </c>
      <c r="J286" s="13" t="s">
        <v>21</v>
      </c>
      <c r="K286" s="165" t="str">
        <f t="shared" ref="K286:K361" si="4">IF(OR(D286="MOBIL",D286="CONOIL",D286="FORTE",D286="MRS",D286="OANDO",D286="TOTAL"),"MAJORS","INDEPENDENT")</f>
        <v>INDEPENDENT</v>
      </c>
    </row>
    <row r="287" spans="2:11" ht="17.25" x14ac:dyDescent="0.25">
      <c r="B287" s="163">
        <v>258</v>
      </c>
      <c r="C287" s="178">
        <v>42838</v>
      </c>
      <c r="D287" s="13" t="s">
        <v>400</v>
      </c>
      <c r="E287" s="13">
        <v>18952</v>
      </c>
      <c r="F287" s="13">
        <v>3454360</v>
      </c>
      <c r="G287" s="14" t="s">
        <v>13</v>
      </c>
      <c r="H287" s="190" t="s">
        <v>260</v>
      </c>
      <c r="I287" s="188">
        <v>33000</v>
      </c>
      <c r="J287" s="13" t="s">
        <v>21</v>
      </c>
      <c r="K287" s="165" t="str">
        <f t="shared" si="4"/>
        <v>INDEPENDENT</v>
      </c>
    </row>
    <row r="288" spans="2:11" ht="17.25" x14ac:dyDescent="0.25">
      <c r="B288" s="163">
        <v>259</v>
      </c>
      <c r="C288" s="178">
        <v>42838</v>
      </c>
      <c r="D288" s="13" t="s">
        <v>401</v>
      </c>
      <c r="E288" s="13">
        <v>18951</v>
      </c>
      <c r="F288" s="13">
        <v>3454296</v>
      </c>
      <c r="G288" s="14" t="s">
        <v>13</v>
      </c>
      <c r="H288" s="190" t="s">
        <v>402</v>
      </c>
      <c r="I288" s="188">
        <v>33000</v>
      </c>
      <c r="J288" s="13" t="s">
        <v>21</v>
      </c>
      <c r="K288" s="165" t="str">
        <f t="shared" si="4"/>
        <v>INDEPENDENT</v>
      </c>
    </row>
    <row r="289" spans="2:11" ht="17.25" x14ac:dyDescent="0.25">
      <c r="B289" s="163">
        <v>260</v>
      </c>
      <c r="C289" s="178">
        <v>42838</v>
      </c>
      <c r="D289" s="13" t="s">
        <v>398</v>
      </c>
      <c r="E289" s="13">
        <v>18950</v>
      </c>
      <c r="F289" s="13">
        <v>3454098</v>
      </c>
      <c r="G289" s="14" t="s">
        <v>13</v>
      </c>
      <c r="H289" s="190" t="s">
        <v>403</v>
      </c>
      <c r="I289" s="188">
        <v>45000</v>
      </c>
      <c r="J289" s="13" t="s">
        <v>36</v>
      </c>
      <c r="K289" s="165" t="str">
        <f t="shared" si="4"/>
        <v>INDEPENDENT</v>
      </c>
    </row>
    <row r="290" spans="2:11" ht="17.25" x14ac:dyDescent="0.25">
      <c r="B290" s="163">
        <v>261</v>
      </c>
      <c r="C290" s="178">
        <v>42838</v>
      </c>
      <c r="D290" s="13" t="s">
        <v>404</v>
      </c>
      <c r="E290" s="13">
        <v>18949</v>
      </c>
      <c r="F290" s="13">
        <v>3454344</v>
      </c>
      <c r="G290" s="14" t="s">
        <v>13</v>
      </c>
      <c r="H290" s="190" t="s">
        <v>148</v>
      </c>
      <c r="I290" s="188">
        <v>33000</v>
      </c>
      <c r="J290" s="13" t="s">
        <v>21</v>
      </c>
      <c r="K290" s="165" t="str">
        <f t="shared" si="4"/>
        <v>INDEPENDENT</v>
      </c>
    </row>
    <row r="291" spans="2:11" ht="17.25" x14ac:dyDescent="0.25">
      <c r="B291" s="163">
        <v>262</v>
      </c>
      <c r="C291" s="178">
        <v>42838</v>
      </c>
      <c r="D291" s="13" t="s">
        <v>398</v>
      </c>
      <c r="E291" s="13">
        <v>18948</v>
      </c>
      <c r="F291" s="13">
        <v>3454073</v>
      </c>
      <c r="G291" s="14" t="s">
        <v>13</v>
      </c>
      <c r="H291" s="190" t="s">
        <v>405</v>
      </c>
      <c r="I291" s="188">
        <v>45000</v>
      </c>
      <c r="J291" s="13" t="s">
        <v>154</v>
      </c>
      <c r="K291" s="165" t="str">
        <f t="shared" si="4"/>
        <v>INDEPENDENT</v>
      </c>
    </row>
    <row r="292" spans="2:11" ht="17.25" x14ac:dyDescent="0.25">
      <c r="B292" s="163">
        <v>263</v>
      </c>
      <c r="C292" s="178">
        <v>42838</v>
      </c>
      <c r="D292" s="13" t="s">
        <v>406</v>
      </c>
      <c r="E292" s="13">
        <v>18947</v>
      </c>
      <c r="F292" s="13">
        <v>3454348</v>
      </c>
      <c r="G292" s="14" t="s">
        <v>13</v>
      </c>
      <c r="H292" s="190" t="s">
        <v>407</v>
      </c>
      <c r="I292" s="188">
        <v>33000</v>
      </c>
      <c r="J292" s="13" t="s">
        <v>21</v>
      </c>
      <c r="K292" s="165" t="str">
        <f t="shared" si="4"/>
        <v>INDEPENDENT</v>
      </c>
    </row>
    <row r="293" spans="2:11" ht="17.25" x14ac:dyDescent="0.25">
      <c r="B293" s="163">
        <v>264</v>
      </c>
      <c r="C293" s="178">
        <v>42838</v>
      </c>
      <c r="D293" s="13" t="s">
        <v>301</v>
      </c>
      <c r="E293" s="13">
        <v>18946</v>
      </c>
      <c r="F293" s="13">
        <v>3454341</v>
      </c>
      <c r="G293" s="14" t="s">
        <v>13</v>
      </c>
      <c r="H293" s="190" t="s">
        <v>408</v>
      </c>
      <c r="I293" s="188">
        <v>40000</v>
      </c>
      <c r="J293" s="13" t="s">
        <v>23</v>
      </c>
      <c r="K293" s="165" t="str">
        <f t="shared" si="4"/>
        <v>INDEPENDENT</v>
      </c>
    </row>
    <row r="294" spans="2:11" ht="17.25" x14ac:dyDescent="0.25">
      <c r="B294" s="163">
        <v>265</v>
      </c>
      <c r="C294" s="178">
        <v>42838</v>
      </c>
      <c r="D294" s="13" t="s">
        <v>398</v>
      </c>
      <c r="E294" s="13">
        <v>18945</v>
      </c>
      <c r="F294" s="13">
        <v>3454974</v>
      </c>
      <c r="G294" s="14" t="s">
        <v>13</v>
      </c>
      <c r="H294" s="190" t="s">
        <v>409</v>
      </c>
      <c r="I294" s="188">
        <v>45000</v>
      </c>
      <c r="J294" s="13" t="s">
        <v>410</v>
      </c>
      <c r="K294" s="165" t="str">
        <f t="shared" si="4"/>
        <v>INDEPENDENT</v>
      </c>
    </row>
    <row r="295" spans="2:11" ht="17.25" x14ac:dyDescent="0.25">
      <c r="B295" s="163">
        <v>266</v>
      </c>
      <c r="C295" s="178">
        <v>42838</v>
      </c>
      <c r="D295" s="13" t="s">
        <v>383</v>
      </c>
      <c r="E295" s="13">
        <v>18944</v>
      </c>
      <c r="F295" s="13">
        <v>3454357</v>
      </c>
      <c r="G295" s="14" t="s">
        <v>13</v>
      </c>
      <c r="H295" s="190" t="s">
        <v>384</v>
      </c>
      <c r="I295" s="188">
        <v>33000</v>
      </c>
      <c r="J295" s="13" t="s">
        <v>21</v>
      </c>
      <c r="K295" s="165" t="str">
        <f t="shared" si="4"/>
        <v>INDEPENDENT</v>
      </c>
    </row>
    <row r="296" spans="2:11" ht="17.25" x14ac:dyDescent="0.25">
      <c r="B296" s="163">
        <v>267</v>
      </c>
      <c r="C296" s="178">
        <v>42838</v>
      </c>
      <c r="D296" s="13" t="s">
        <v>280</v>
      </c>
      <c r="E296" s="13">
        <v>18943</v>
      </c>
      <c r="F296" s="13">
        <v>3454311</v>
      </c>
      <c r="G296" s="14" t="s">
        <v>13</v>
      </c>
      <c r="H296" s="190" t="s">
        <v>288</v>
      </c>
      <c r="I296" s="188">
        <v>33000</v>
      </c>
      <c r="J296" s="13" t="s">
        <v>21</v>
      </c>
      <c r="K296" s="165" t="str">
        <f t="shared" si="4"/>
        <v>INDEPENDENT</v>
      </c>
    </row>
    <row r="297" spans="2:11" ht="17.25" x14ac:dyDescent="0.25">
      <c r="B297" s="163">
        <v>268</v>
      </c>
      <c r="C297" s="178">
        <v>42838</v>
      </c>
      <c r="D297" s="13" t="s">
        <v>406</v>
      </c>
      <c r="E297" s="13">
        <v>18942</v>
      </c>
      <c r="F297" s="13">
        <v>3454347</v>
      </c>
      <c r="G297" s="14" t="s">
        <v>13</v>
      </c>
      <c r="H297" s="190" t="s">
        <v>411</v>
      </c>
      <c r="I297" s="188">
        <v>33000</v>
      </c>
      <c r="J297" s="13" t="s">
        <v>21</v>
      </c>
      <c r="K297" s="165" t="str">
        <f t="shared" si="4"/>
        <v>INDEPENDENT</v>
      </c>
    </row>
    <row r="298" spans="2:11" ht="17.25" x14ac:dyDescent="0.25">
      <c r="B298" s="163">
        <v>269</v>
      </c>
      <c r="C298" s="178">
        <v>42838</v>
      </c>
      <c r="D298" s="13" t="s">
        <v>398</v>
      </c>
      <c r="E298" s="13">
        <v>18941</v>
      </c>
      <c r="F298" s="13">
        <v>3454087</v>
      </c>
      <c r="G298" s="14" t="s">
        <v>13</v>
      </c>
      <c r="H298" s="190" t="s">
        <v>412</v>
      </c>
      <c r="I298" s="188">
        <v>33000</v>
      </c>
      <c r="J298" s="13" t="s">
        <v>376</v>
      </c>
      <c r="K298" s="165" t="str">
        <f t="shared" si="4"/>
        <v>INDEPENDENT</v>
      </c>
    </row>
    <row r="299" spans="2:11" ht="17.25" x14ac:dyDescent="0.25">
      <c r="B299" s="163">
        <v>270</v>
      </c>
      <c r="C299" s="178">
        <v>42838</v>
      </c>
      <c r="D299" s="13" t="s">
        <v>404</v>
      </c>
      <c r="E299" s="13">
        <v>18940</v>
      </c>
      <c r="F299" s="13">
        <v>3454343</v>
      </c>
      <c r="G299" s="14" t="s">
        <v>13</v>
      </c>
      <c r="H299" s="190" t="s">
        <v>158</v>
      </c>
      <c r="I299" s="188">
        <v>33000</v>
      </c>
      <c r="J299" s="13" t="s">
        <v>21</v>
      </c>
      <c r="K299" s="165" t="str">
        <f t="shared" si="4"/>
        <v>INDEPENDENT</v>
      </c>
    </row>
    <row r="300" spans="2:11" ht="17.25" x14ac:dyDescent="0.25">
      <c r="B300" s="163">
        <v>271</v>
      </c>
      <c r="C300" s="178">
        <v>42838</v>
      </c>
      <c r="D300" s="13" t="s">
        <v>351</v>
      </c>
      <c r="E300" s="13">
        <v>18939</v>
      </c>
      <c r="F300" s="13">
        <v>3454314</v>
      </c>
      <c r="G300" s="14" t="s">
        <v>13</v>
      </c>
      <c r="H300" s="190" t="s">
        <v>163</v>
      </c>
      <c r="I300" s="188">
        <v>33000</v>
      </c>
      <c r="J300" s="13" t="s">
        <v>21</v>
      </c>
      <c r="K300" s="165" t="str">
        <f t="shared" si="4"/>
        <v>INDEPENDENT</v>
      </c>
    </row>
    <row r="301" spans="2:11" ht="18" thickBot="1" x14ac:dyDescent="0.3">
      <c r="B301" s="167">
        <v>272</v>
      </c>
      <c r="C301" s="176">
        <v>42838</v>
      </c>
      <c r="D301" s="6" t="s">
        <v>351</v>
      </c>
      <c r="E301" s="6">
        <v>18938</v>
      </c>
      <c r="F301" s="6">
        <v>3454315</v>
      </c>
      <c r="G301" s="7" t="s">
        <v>13</v>
      </c>
      <c r="H301" s="199" t="s">
        <v>159</v>
      </c>
      <c r="I301" s="192">
        <v>33000</v>
      </c>
      <c r="J301" s="6" t="s">
        <v>21</v>
      </c>
      <c r="K301" s="169" t="str">
        <f t="shared" si="4"/>
        <v>INDEPENDENT</v>
      </c>
    </row>
    <row r="302" spans="2:11" ht="17.25" x14ac:dyDescent="0.25">
      <c r="B302" s="170"/>
      <c r="C302" s="267" t="s">
        <v>413</v>
      </c>
      <c r="D302" s="267"/>
      <c r="E302" s="267"/>
      <c r="F302" s="267"/>
      <c r="G302" s="267"/>
      <c r="H302" s="267"/>
      <c r="I302" s="193">
        <f>SUM(I277:I301)</f>
        <v>880000</v>
      </c>
      <c r="J302" s="271"/>
      <c r="K302" s="271"/>
    </row>
    <row r="303" spans="2:11" ht="18" thickBot="1" x14ac:dyDescent="0.3">
      <c r="B303" s="10"/>
      <c r="C303" s="171"/>
      <c r="D303" s="10"/>
      <c r="E303" s="10"/>
      <c r="F303" s="10"/>
      <c r="G303" s="11"/>
      <c r="H303" s="10"/>
      <c r="I303" s="194"/>
      <c r="J303" s="269"/>
      <c r="K303" s="269"/>
    </row>
    <row r="304" spans="2:11" ht="17.25" x14ac:dyDescent="0.25">
      <c r="B304" s="172">
        <v>273</v>
      </c>
      <c r="C304" s="173">
        <v>42840</v>
      </c>
      <c r="D304" s="3" t="s">
        <v>271</v>
      </c>
      <c r="E304" s="3">
        <v>118967</v>
      </c>
      <c r="F304" s="3">
        <v>125788</v>
      </c>
      <c r="G304" s="4" t="s">
        <v>13</v>
      </c>
      <c r="H304" s="3" t="s">
        <v>414</v>
      </c>
      <c r="I304" s="5">
        <v>33000</v>
      </c>
      <c r="J304" s="3" t="s">
        <v>21</v>
      </c>
      <c r="K304" s="174" t="str">
        <f t="shared" si="4"/>
        <v>MAJORS</v>
      </c>
    </row>
    <row r="305" spans="2:11" ht="17.25" x14ac:dyDescent="0.25">
      <c r="B305" s="163">
        <v>274</v>
      </c>
      <c r="C305" s="164">
        <v>42840</v>
      </c>
      <c r="D305" s="13" t="s">
        <v>415</v>
      </c>
      <c r="E305" s="13">
        <v>18969</v>
      </c>
      <c r="F305" s="13">
        <v>154283</v>
      </c>
      <c r="G305" s="14" t="s">
        <v>13</v>
      </c>
      <c r="H305" s="13" t="s">
        <v>416</v>
      </c>
      <c r="I305" s="15">
        <v>45000</v>
      </c>
      <c r="J305" s="13" t="s">
        <v>36</v>
      </c>
      <c r="K305" s="165" t="str">
        <f t="shared" si="4"/>
        <v>MAJORS</v>
      </c>
    </row>
    <row r="306" spans="2:11" ht="17.25" x14ac:dyDescent="0.25">
      <c r="B306" s="163">
        <v>275</v>
      </c>
      <c r="C306" s="164">
        <v>42840</v>
      </c>
      <c r="D306" s="13" t="s">
        <v>415</v>
      </c>
      <c r="E306" s="13">
        <v>18973</v>
      </c>
      <c r="F306" s="13">
        <v>154294</v>
      </c>
      <c r="G306" s="14" t="s">
        <v>13</v>
      </c>
      <c r="H306" s="13" t="s">
        <v>417</v>
      </c>
      <c r="I306" s="15">
        <v>33000</v>
      </c>
      <c r="J306" s="13" t="s">
        <v>418</v>
      </c>
      <c r="K306" s="165" t="str">
        <f t="shared" si="4"/>
        <v>MAJORS</v>
      </c>
    </row>
    <row r="307" spans="2:11" ht="18" thickBot="1" x14ac:dyDescent="0.3">
      <c r="B307" s="167">
        <v>276</v>
      </c>
      <c r="C307" s="168">
        <v>42840</v>
      </c>
      <c r="D307" s="6" t="s">
        <v>415</v>
      </c>
      <c r="E307" s="6">
        <v>18974</v>
      </c>
      <c r="F307" s="6">
        <v>154295</v>
      </c>
      <c r="G307" s="7" t="s">
        <v>13</v>
      </c>
      <c r="H307" s="6" t="s">
        <v>419</v>
      </c>
      <c r="I307" s="8">
        <v>33000</v>
      </c>
      <c r="J307" s="6" t="s">
        <v>21</v>
      </c>
      <c r="K307" s="169" t="str">
        <f t="shared" si="4"/>
        <v>MAJORS</v>
      </c>
    </row>
    <row r="308" spans="2:11" ht="17.25" x14ac:dyDescent="0.25">
      <c r="B308" s="170"/>
      <c r="C308" s="253" t="s">
        <v>420</v>
      </c>
      <c r="D308" s="253"/>
      <c r="E308" s="253"/>
      <c r="F308" s="253"/>
      <c r="G308" s="253"/>
      <c r="H308" s="253"/>
      <c r="I308" s="9">
        <f>SUM(I304:I307)</f>
        <v>144000</v>
      </c>
      <c r="J308" s="266"/>
      <c r="K308" s="266"/>
    </row>
    <row r="309" spans="2:11" ht="18" thickBot="1" x14ac:dyDescent="0.3">
      <c r="B309" s="10"/>
      <c r="C309" s="171"/>
      <c r="D309" s="10"/>
      <c r="E309" s="10"/>
      <c r="F309" s="10"/>
      <c r="G309" s="11"/>
      <c r="H309" s="10"/>
      <c r="I309" s="12"/>
      <c r="J309" s="266"/>
      <c r="K309" s="266"/>
    </row>
    <row r="310" spans="2:11" ht="17.25" x14ac:dyDescent="0.25">
      <c r="B310" s="172">
        <v>277</v>
      </c>
      <c r="C310" s="173">
        <v>42840</v>
      </c>
      <c r="D310" s="3" t="s">
        <v>291</v>
      </c>
      <c r="E310" s="3">
        <v>18971</v>
      </c>
      <c r="F310" s="3">
        <v>3454176</v>
      </c>
      <c r="G310" s="4" t="s">
        <v>13</v>
      </c>
      <c r="H310" s="3" t="s">
        <v>344</v>
      </c>
      <c r="I310" s="5">
        <v>45000</v>
      </c>
      <c r="J310" s="3" t="s">
        <v>36</v>
      </c>
      <c r="K310" s="174" t="str">
        <f t="shared" si="4"/>
        <v>INDEPENDENT</v>
      </c>
    </row>
    <row r="311" spans="2:11" ht="17.25" x14ac:dyDescent="0.25">
      <c r="B311" s="163">
        <v>278</v>
      </c>
      <c r="C311" s="164">
        <v>42840</v>
      </c>
      <c r="D311" s="13" t="s">
        <v>291</v>
      </c>
      <c r="E311" s="13">
        <v>18972</v>
      </c>
      <c r="F311" s="13">
        <v>3454175</v>
      </c>
      <c r="G311" s="14" t="s">
        <v>13</v>
      </c>
      <c r="H311" s="13" t="s">
        <v>292</v>
      </c>
      <c r="I311" s="15">
        <v>45000</v>
      </c>
      <c r="J311" s="13" t="s">
        <v>36</v>
      </c>
      <c r="K311" s="165" t="str">
        <f t="shared" si="4"/>
        <v>INDEPENDENT</v>
      </c>
    </row>
    <row r="312" spans="2:11" ht="17.25" x14ac:dyDescent="0.25">
      <c r="B312" s="163">
        <v>279</v>
      </c>
      <c r="C312" s="164">
        <v>42840</v>
      </c>
      <c r="D312" s="13" t="s">
        <v>280</v>
      </c>
      <c r="E312" s="13">
        <v>18970</v>
      </c>
      <c r="F312" s="13">
        <v>3454312</v>
      </c>
      <c r="G312" s="14" t="s">
        <v>13</v>
      </c>
      <c r="H312" s="13" t="s">
        <v>421</v>
      </c>
      <c r="I312" s="15">
        <v>33000</v>
      </c>
      <c r="J312" s="13" t="s">
        <v>21</v>
      </c>
      <c r="K312" s="165" t="str">
        <f t="shared" si="4"/>
        <v>INDEPENDENT</v>
      </c>
    </row>
    <row r="313" spans="2:11" ht="17.25" x14ac:dyDescent="0.25">
      <c r="B313" s="163">
        <v>280</v>
      </c>
      <c r="C313" s="164">
        <v>42840</v>
      </c>
      <c r="D313" s="13" t="s">
        <v>252</v>
      </c>
      <c r="E313" s="13">
        <v>18968</v>
      </c>
      <c r="F313" s="13">
        <v>423432</v>
      </c>
      <c r="G313" s="14" t="s">
        <v>13</v>
      </c>
      <c r="H313" s="13" t="s">
        <v>422</v>
      </c>
      <c r="I313" s="188">
        <v>33000</v>
      </c>
      <c r="J313" s="13" t="s">
        <v>36</v>
      </c>
      <c r="K313" s="165" t="str">
        <f t="shared" si="4"/>
        <v>INDEPENDENT</v>
      </c>
    </row>
    <row r="314" spans="2:11" ht="17.25" x14ac:dyDescent="0.25">
      <c r="B314" s="163">
        <v>281</v>
      </c>
      <c r="C314" s="164">
        <v>42840</v>
      </c>
      <c r="D314" s="13" t="s">
        <v>398</v>
      </c>
      <c r="E314" s="13">
        <v>18966</v>
      </c>
      <c r="F314" s="13">
        <v>3454099</v>
      </c>
      <c r="G314" s="14" t="s">
        <v>13</v>
      </c>
      <c r="H314" s="13" t="s">
        <v>423</v>
      </c>
      <c r="I314" s="188">
        <v>45000</v>
      </c>
      <c r="J314" s="13" t="s">
        <v>424</v>
      </c>
      <c r="K314" s="165" t="str">
        <f t="shared" si="4"/>
        <v>INDEPENDENT</v>
      </c>
    </row>
    <row r="315" spans="2:11" ht="17.25" x14ac:dyDescent="0.25">
      <c r="B315" s="163">
        <v>282</v>
      </c>
      <c r="C315" s="164">
        <v>42840</v>
      </c>
      <c r="D315" s="13" t="s">
        <v>400</v>
      </c>
      <c r="E315" s="13">
        <v>18965</v>
      </c>
      <c r="F315" s="13">
        <v>3454350</v>
      </c>
      <c r="G315" s="14" t="s">
        <v>13</v>
      </c>
      <c r="H315" s="13" t="s">
        <v>163</v>
      </c>
      <c r="I315" s="188">
        <v>33000</v>
      </c>
      <c r="J315" s="13" t="s">
        <v>21</v>
      </c>
      <c r="K315" s="165" t="str">
        <f t="shared" si="4"/>
        <v>INDEPENDENT</v>
      </c>
    </row>
    <row r="316" spans="2:11" ht="18" thickBot="1" x14ac:dyDescent="0.3">
      <c r="B316" s="167">
        <v>283</v>
      </c>
      <c r="C316" s="168">
        <v>42840</v>
      </c>
      <c r="D316" s="6" t="s">
        <v>301</v>
      </c>
      <c r="E316" s="6">
        <v>18964</v>
      </c>
      <c r="F316" s="6">
        <v>3454337</v>
      </c>
      <c r="G316" s="7" t="s">
        <v>13</v>
      </c>
      <c r="H316" s="6" t="s">
        <v>425</v>
      </c>
      <c r="I316" s="192">
        <v>40000</v>
      </c>
      <c r="J316" s="6" t="s">
        <v>23</v>
      </c>
      <c r="K316" s="169" t="str">
        <f t="shared" si="4"/>
        <v>INDEPENDENT</v>
      </c>
    </row>
    <row r="317" spans="2:11" ht="17.25" x14ac:dyDescent="0.25">
      <c r="B317" s="170"/>
      <c r="C317" s="253" t="s">
        <v>247</v>
      </c>
      <c r="D317" s="253"/>
      <c r="E317" s="253"/>
      <c r="F317" s="253"/>
      <c r="G317" s="253"/>
      <c r="H317" s="253"/>
      <c r="I317" s="193">
        <f>SUM(I310:I316)</f>
        <v>274000</v>
      </c>
      <c r="J317" s="266"/>
      <c r="K317" s="266"/>
    </row>
    <row r="318" spans="2:11" ht="18" thickBot="1" x14ac:dyDescent="0.3">
      <c r="B318" s="10"/>
      <c r="C318" s="171"/>
      <c r="D318" s="10"/>
      <c r="E318" s="10"/>
      <c r="F318" s="10"/>
      <c r="G318" s="11"/>
      <c r="H318" s="10"/>
      <c r="I318" s="194"/>
      <c r="J318" s="266"/>
      <c r="K318" s="266"/>
    </row>
    <row r="319" spans="2:11" ht="17.25" x14ac:dyDescent="0.25">
      <c r="B319" s="172">
        <v>284</v>
      </c>
      <c r="C319" s="173">
        <v>42843</v>
      </c>
      <c r="D319" s="3" t="s">
        <v>271</v>
      </c>
      <c r="E319" s="3">
        <v>18986</v>
      </c>
      <c r="F319" s="3">
        <v>125786</v>
      </c>
      <c r="G319" s="4" t="s">
        <v>13</v>
      </c>
      <c r="H319" s="3" t="s">
        <v>426</v>
      </c>
      <c r="I319" s="5">
        <v>33000</v>
      </c>
      <c r="J319" s="3" t="s">
        <v>21</v>
      </c>
      <c r="K319" s="174" t="str">
        <f t="shared" si="4"/>
        <v>MAJORS</v>
      </c>
    </row>
    <row r="320" spans="2:11" ht="17.25" x14ac:dyDescent="0.25">
      <c r="B320" s="163">
        <v>285</v>
      </c>
      <c r="C320" s="164">
        <v>42843</v>
      </c>
      <c r="D320" s="13" t="s">
        <v>271</v>
      </c>
      <c r="E320" s="13">
        <v>18984</v>
      </c>
      <c r="F320" s="13">
        <v>125782</v>
      </c>
      <c r="G320" s="14" t="s">
        <v>13</v>
      </c>
      <c r="H320" s="13" t="s">
        <v>407</v>
      </c>
      <c r="I320" s="15">
        <v>33000</v>
      </c>
      <c r="J320" s="13" t="s">
        <v>21</v>
      </c>
      <c r="K320" s="165" t="str">
        <f t="shared" si="4"/>
        <v>MAJORS</v>
      </c>
    </row>
    <row r="321" spans="2:11" ht="17.25" x14ac:dyDescent="0.25">
      <c r="B321" s="163">
        <v>286</v>
      </c>
      <c r="C321" s="164">
        <v>42843</v>
      </c>
      <c r="D321" s="13" t="s">
        <v>271</v>
      </c>
      <c r="E321" s="13">
        <v>18980</v>
      </c>
      <c r="F321" s="13">
        <v>125787</v>
      </c>
      <c r="G321" s="14" t="s">
        <v>13</v>
      </c>
      <c r="H321" s="13" t="s">
        <v>427</v>
      </c>
      <c r="I321" s="15">
        <v>33000</v>
      </c>
      <c r="J321" s="13" t="s">
        <v>21</v>
      </c>
      <c r="K321" s="165" t="str">
        <f t="shared" si="4"/>
        <v>MAJORS</v>
      </c>
    </row>
    <row r="322" spans="2:11" ht="17.25" x14ac:dyDescent="0.25">
      <c r="B322" s="163">
        <v>287</v>
      </c>
      <c r="C322" s="164">
        <v>42843</v>
      </c>
      <c r="D322" s="13" t="s">
        <v>271</v>
      </c>
      <c r="E322" s="13">
        <v>18979</v>
      </c>
      <c r="F322" s="13">
        <v>125789</v>
      </c>
      <c r="G322" s="14" t="s">
        <v>13</v>
      </c>
      <c r="H322" s="13" t="s">
        <v>428</v>
      </c>
      <c r="I322" s="15">
        <v>33000</v>
      </c>
      <c r="J322" s="13" t="s">
        <v>21</v>
      </c>
      <c r="K322" s="165" t="str">
        <f t="shared" si="4"/>
        <v>MAJORS</v>
      </c>
    </row>
    <row r="323" spans="2:11" ht="17.25" x14ac:dyDescent="0.25">
      <c r="B323" s="163">
        <v>288</v>
      </c>
      <c r="C323" s="164">
        <v>42843</v>
      </c>
      <c r="D323" s="13" t="s">
        <v>271</v>
      </c>
      <c r="E323" s="13">
        <v>18977</v>
      </c>
      <c r="F323" s="13">
        <v>125783</v>
      </c>
      <c r="G323" s="14" t="s">
        <v>13</v>
      </c>
      <c r="H323" s="13" t="s">
        <v>429</v>
      </c>
      <c r="I323" s="15">
        <v>33000</v>
      </c>
      <c r="J323" s="13" t="s">
        <v>21</v>
      </c>
      <c r="K323" s="165" t="str">
        <f t="shared" si="4"/>
        <v>MAJORS</v>
      </c>
    </row>
    <row r="324" spans="2:11" ht="18" thickBot="1" x14ac:dyDescent="0.3">
      <c r="B324" s="167">
        <v>289</v>
      </c>
      <c r="C324" s="168">
        <v>42843</v>
      </c>
      <c r="D324" s="6" t="s">
        <v>271</v>
      </c>
      <c r="E324" s="6">
        <v>18976</v>
      </c>
      <c r="F324" s="6">
        <v>125784</v>
      </c>
      <c r="G324" s="7" t="s">
        <v>13</v>
      </c>
      <c r="H324" s="6" t="s">
        <v>430</v>
      </c>
      <c r="I324" s="8">
        <v>33000</v>
      </c>
      <c r="J324" s="6" t="s">
        <v>21</v>
      </c>
      <c r="K324" s="169" t="str">
        <f t="shared" si="4"/>
        <v>MAJORS</v>
      </c>
    </row>
    <row r="325" spans="2:11" ht="17.25" x14ac:dyDescent="0.25">
      <c r="B325" s="170"/>
      <c r="C325" s="253" t="s">
        <v>431</v>
      </c>
      <c r="D325" s="253"/>
      <c r="E325" s="253"/>
      <c r="F325" s="253"/>
      <c r="G325" s="253"/>
      <c r="H325" s="253"/>
      <c r="I325" s="9">
        <f>SUM(I319:I324)</f>
        <v>198000</v>
      </c>
      <c r="J325" s="266"/>
      <c r="K325" s="266"/>
    </row>
    <row r="326" spans="2:11" ht="18" thickBot="1" x14ac:dyDescent="0.3">
      <c r="B326" s="10"/>
      <c r="C326" s="171"/>
      <c r="D326" s="10"/>
      <c r="E326" s="10"/>
      <c r="F326" s="10"/>
      <c r="G326" s="11"/>
      <c r="H326" s="10"/>
      <c r="I326" s="12"/>
      <c r="J326" s="266"/>
      <c r="K326" s="266"/>
    </row>
    <row r="327" spans="2:11" ht="17.25" x14ac:dyDescent="0.25">
      <c r="B327" s="172">
        <v>290</v>
      </c>
      <c r="C327" s="173">
        <v>42843</v>
      </c>
      <c r="D327" s="3" t="s">
        <v>252</v>
      </c>
      <c r="E327" s="3">
        <v>18994</v>
      </c>
      <c r="F327" s="3">
        <v>423435</v>
      </c>
      <c r="G327" s="4" t="s">
        <v>13</v>
      </c>
      <c r="H327" s="3" t="s">
        <v>432</v>
      </c>
      <c r="I327" s="5">
        <v>33000</v>
      </c>
      <c r="J327" s="3" t="s">
        <v>36</v>
      </c>
      <c r="K327" s="174" t="str">
        <f t="shared" si="4"/>
        <v>INDEPENDENT</v>
      </c>
    </row>
    <row r="328" spans="2:11" ht="17.25" x14ac:dyDescent="0.25">
      <c r="B328" s="163">
        <v>291</v>
      </c>
      <c r="C328" s="164">
        <v>42843</v>
      </c>
      <c r="D328" s="13" t="s">
        <v>252</v>
      </c>
      <c r="E328" s="13">
        <v>18993</v>
      </c>
      <c r="F328" s="13">
        <v>423436</v>
      </c>
      <c r="G328" s="14" t="s">
        <v>13</v>
      </c>
      <c r="H328" s="13" t="s">
        <v>337</v>
      </c>
      <c r="I328" s="15">
        <v>33000</v>
      </c>
      <c r="J328" s="13" t="s">
        <v>36</v>
      </c>
      <c r="K328" s="165" t="str">
        <f t="shared" si="4"/>
        <v>INDEPENDENT</v>
      </c>
    </row>
    <row r="329" spans="2:11" ht="17.25" x14ac:dyDescent="0.25">
      <c r="B329" s="163">
        <v>292</v>
      </c>
      <c r="C329" s="164">
        <v>42843</v>
      </c>
      <c r="D329" s="13" t="s">
        <v>252</v>
      </c>
      <c r="E329" s="13">
        <v>18992</v>
      </c>
      <c r="F329" s="13">
        <v>423437</v>
      </c>
      <c r="G329" s="14" t="s">
        <v>13</v>
      </c>
      <c r="H329" s="13" t="s">
        <v>277</v>
      </c>
      <c r="I329" s="15">
        <v>33000</v>
      </c>
      <c r="J329" s="13" t="s">
        <v>36</v>
      </c>
      <c r="K329" s="165" t="str">
        <f t="shared" si="4"/>
        <v>INDEPENDENT</v>
      </c>
    </row>
    <row r="330" spans="2:11" ht="17.25" x14ac:dyDescent="0.25">
      <c r="B330" s="163">
        <v>293</v>
      </c>
      <c r="C330" s="164">
        <v>42843</v>
      </c>
      <c r="D330" s="13" t="s">
        <v>252</v>
      </c>
      <c r="E330" s="13">
        <v>18991</v>
      </c>
      <c r="F330" s="13">
        <v>423434</v>
      </c>
      <c r="G330" s="14" t="s">
        <v>13</v>
      </c>
      <c r="H330" s="13" t="s">
        <v>259</v>
      </c>
      <c r="I330" s="15">
        <v>33000</v>
      </c>
      <c r="J330" s="13" t="s">
        <v>36</v>
      </c>
      <c r="K330" s="165" t="str">
        <f t="shared" si="4"/>
        <v>INDEPENDENT</v>
      </c>
    </row>
    <row r="331" spans="2:11" ht="17.25" x14ac:dyDescent="0.25">
      <c r="B331" s="163">
        <v>294</v>
      </c>
      <c r="C331" s="164">
        <v>42843</v>
      </c>
      <c r="D331" s="13" t="s">
        <v>398</v>
      </c>
      <c r="E331" s="13">
        <v>18990</v>
      </c>
      <c r="F331" s="13">
        <v>3454100</v>
      </c>
      <c r="G331" s="14" t="s">
        <v>13</v>
      </c>
      <c r="H331" s="13" t="s">
        <v>433</v>
      </c>
      <c r="I331" s="15">
        <v>45000</v>
      </c>
      <c r="J331" s="13" t="s">
        <v>36</v>
      </c>
      <c r="K331" s="165" t="str">
        <f t="shared" si="4"/>
        <v>INDEPENDENT</v>
      </c>
    </row>
    <row r="332" spans="2:11" ht="17.25" x14ac:dyDescent="0.25">
      <c r="B332" s="163">
        <v>295</v>
      </c>
      <c r="C332" s="164">
        <v>42843</v>
      </c>
      <c r="D332" s="13" t="s">
        <v>301</v>
      </c>
      <c r="E332" s="13">
        <v>18988</v>
      </c>
      <c r="F332" s="13">
        <v>3454340</v>
      </c>
      <c r="G332" s="14" t="s">
        <v>13</v>
      </c>
      <c r="H332" s="13" t="s">
        <v>434</v>
      </c>
      <c r="I332" s="15">
        <v>40000</v>
      </c>
      <c r="J332" s="13" t="s">
        <v>18</v>
      </c>
      <c r="K332" s="165" t="str">
        <f t="shared" si="4"/>
        <v>INDEPENDENT</v>
      </c>
    </row>
    <row r="333" spans="2:11" ht="17.25" x14ac:dyDescent="0.25">
      <c r="B333" s="163">
        <v>296</v>
      </c>
      <c r="C333" s="164">
        <v>42843</v>
      </c>
      <c r="D333" s="13" t="s">
        <v>354</v>
      </c>
      <c r="E333" s="13">
        <v>18989</v>
      </c>
      <c r="F333" s="13">
        <v>3454365</v>
      </c>
      <c r="G333" s="14" t="s">
        <v>13</v>
      </c>
      <c r="H333" s="13" t="s">
        <v>435</v>
      </c>
      <c r="I333" s="188">
        <v>33000</v>
      </c>
      <c r="J333" s="13" t="s">
        <v>21</v>
      </c>
      <c r="K333" s="165" t="str">
        <f t="shared" si="4"/>
        <v>INDEPENDENT</v>
      </c>
    </row>
    <row r="334" spans="2:11" ht="17.25" x14ac:dyDescent="0.25">
      <c r="B334" s="163">
        <v>297</v>
      </c>
      <c r="C334" s="164">
        <v>42843</v>
      </c>
      <c r="D334" s="13" t="s">
        <v>305</v>
      </c>
      <c r="E334" s="13">
        <v>18987</v>
      </c>
      <c r="F334" s="13">
        <v>3454305</v>
      </c>
      <c r="G334" s="14" t="s">
        <v>13</v>
      </c>
      <c r="H334" s="13" t="s">
        <v>436</v>
      </c>
      <c r="I334" s="188">
        <v>40000</v>
      </c>
      <c r="J334" s="13" t="s">
        <v>437</v>
      </c>
      <c r="K334" s="165" t="str">
        <f t="shared" si="4"/>
        <v>INDEPENDENT</v>
      </c>
    </row>
    <row r="335" spans="2:11" ht="17.25" x14ac:dyDescent="0.25">
      <c r="B335" s="163">
        <v>298</v>
      </c>
      <c r="C335" s="164">
        <v>42843</v>
      </c>
      <c r="D335" s="13" t="s">
        <v>301</v>
      </c>
      <c r="E335" s="13">
        <v>18983</v>
      </c>
      <c r="F335" s="13">
        <v>3454335</v>
      </c>
      <c r="G335" s="14" t="s">
        <v>13</v>
      </c>
      <c r="H335" s="13" t="s">
        <v>438</v>
      </c>
      <c r="I335" s="188">
        <v>40000</v>
      </c>
      <c r="J335" s="13" t="s">
        <v>23</v>
      </c>
      <c r="K335" s="165" t="str">
        <f t="shared" si="4"/>
        <v>INDEPENDENT</v>
      </c>
    </row>
    <row r="336" spans="2:11" ht="17.25" x14ac:dyDescent="0.25">
      <c r="B336" s="163">
        <v>299</v>
      </c>
      <c r="C336" s="164">
        <v>42843</v>
      </c>
      <c r="D336" s="13" t="s">
        <v>252</v>
      </c>
      <c r="E336" s="13">
        <v>18985</v>
      </c>
      <c r="F336" s="13">
        <v>423431</v>
      </c>
      <c r="G336" s="14" t="s">
        <v>13</v>
      </c>
      <c r="H336" s="13" t="s">
        <v>439</v>
      </c>
      <c r="I336" s="188">
        <v>33000</v>
      </c>
      <c r="J336" s="13" t="s">
        <v>36</v>
      </c>
      <c r="K336" s="165" t="str">
        <f t="shared" si="4"/>
        <v>INDEPENDENT</v>
      </c>
    </row>
    <row r="337" spans="2:11" ht="17.25" x14ac:dyDescent="0.25">
      <c r="B337" s="163">
        <v>300</v>
      </c>
      <c r="C337" s="164">
        <v>42843</v>
      </c>
      <c r="D337" s="13" t="s">
        <v>252</v>
      </c>
      <c r="E337" s="13">
        <v>18978</v>
      </c>
      <c r="F337" s="13">
        <v>423433</v>
      </c>
      <c r="G337" s="14" t="s">
        <v>13</v>
      </c>
      <c r="H337" s="13" t="s">
        <v>253</v>
      </c>
      <c r="I337" s="188">
        <v>33000</v>
      </c>
      <c r="J337" s="13" t="s">
        <v>36</v>
      </c>
      <c r="K337" s="165" t="str">
        <f t="shared" si="4"/>
        <v>INDEPENDENT</v>
      </c>
    </row>
    <row r="338" spans="2:11" ht="17.25" x14ac:dyDescent="0.25">
      <c r="B338" s="163">
        <v>301</v>
      </c>
      <c r="C338" s="164">
        <v>42843</v>
      </c>
      <c r="D338" s="13" t="s">
        <v>252</v>
      </c>
      <c r="E338" s="13">
        <v>18982</v>
      </c>
      <c r="F338" s="13">
        <v>423448</v>
      </c>
      <c r="G338" s="14" t="s">
        <v>13</v>
      </c>
      <c r="H338" s="13" t="s">
        <v>440</v>
      </c>
      <c r="I338" s="188">
        <v>40000</v>
      </c>
      <c r="J338" s="13" t="s">
        <v>36</v>
      </c>
      <c r="K338" s="165" t="str">
        <f t="shared" si="4"/>
        <v>INDEPENDENT</v>
      </c>
    </row>
    <row r="339" spans="2:11" ht="17.25" x14ac:dyDescent="0.25">
      <c r="B339" s="163">
        <v>302</v>
      </c>
      <c r="C339" s="164">
        <v>42843</v>
      </c>
      <c r="D339" s="13" t="s">
        <v>441</v>
      </c>
      <c r="E339" s="13">
        <v>18981</v>
      </c>
      <c r="F339" s="13">
        <v>3454283</v>
      </c>
      <c r="G339" s="14" t="s">
        <v>13</v>
      </c>
      <c r="H339" s="13" t="s">
        <v>442</v>
      </c>
      <c r="I339" s="188">
        <v>33000</v>
      </c>
      <c r="J339" s="13" t="s">
        <v>55</v>
      </c>
      <c r="K339" s="165" t="str">
        <f t="shared" si="4"/>
        <v>INDEPENDENT</v>
      </c>
    </row>
    <row r="340" spans="2:11" ht="18" thickBot="1" x14ac:dyDescent="0.3">
      <c r="B340" s="167">
        <v>303</v>
      </c>
      <c r="C340" s="168">
        <v>42843</v>
      </c>
      <c r="D340" s="6" t="s">
        <v>441</v>
      </c>
      <c r="E340" s="6">
        <v>18975</v>
      </c>
      <c r="F340" s="6">
        <v>3454349</v>
      </c>
      <c r="G340" s="7" t="s">
        <v>13</v>
      </c>
      <c r="H340" s="6" t="s">
        <v>397</v>
      </c>
      <c r="I340" s="192">
        <v>33000</v>
      </c>
      <c r="J340" s="6" t="s">
        <v>55</v>
      </c>
      <c r="K340" s="169" t="str">
        <f t="shared" si="4"/>
        <v>INDEPENDENT</v>
      </c>
    </row>
    <row r="341" spans="2:11" ht="17.25" x14ac:dyDescent="0.25">
      <c r="B341" s="170"/>
      <c r="C341" s="253" t="s">
        <v>443</v>
      </c>
      <c r="D341" s="253"/>
      <c r="E341" s="253"/>
      <c r="F341" s="253"/>
      <c r="G341" s="253"/>
      <c r="H341" s="253"/>
      <c r="I341" s="193">
        <f>SUM(I327:I340)</f>
        <v>502000</v>
      </c>
      <c r="J341" s="266"/>
      <c r="K341" s="266"/>
    </row>
    <row r="342" spans="2:11" ht="18" thickBot="1" x14ac:dyDescent="0.3">
      <c r="B342" s="10"/>
      <c r="C342" s="171"/>
      <c r="D342" s="10"/>
      <c r="E342" s="10"/>
      <c r="F342" s="10"/>
      <c r="G342" s="11"/>
      <c r="H342" s="10"/>
      <c r="I342" s="194"/>
      <c r="J342" s="266"/>
      <c r="K342" s="266"/>
    </row>
    <row r="343" spans="2:11" ht="17.25" x14ac:dyDescent="0.25">
      <c r="B343" s="172">
        <v>304</v>
      </c>
      <c r="C343" s="173">
        <v>42844</v>
      </c>
      <c r="D343" s="3" t="s">
        <v>398</v>
      </c>
      <c r="E343" s="3">
        <v>18997</v>
      </c>
      <c r="F343" s="3">
        <v>3454104</v>
      </c>
      <c r="G343" s="4" t="s">
        <v>13</v>
      </c>
      <c r="H343" s="3" t="s">
        <v>444</v>
      </c>
      <c r="I343" s="5">
        <v>45000</v>
      </c>
      <c r="J343" s="3" t="s">
        <v>36</v>
      </c>
      <c r="K343" s="174" t="str">
        <f t="shared" si="4"/>
        <v>INDEPENDENT</v>
      </c>
    </row>
    <row r="344" spans="2:11" ht="17.25" x14ac:dyDescent="0.25">
      <c r="B344" s="163">
        <v>305</v>
      </c>
      <c r="C344" s="164">
        <v>42844</v>
      </c>
      <c r="D344" s="13" t="s">
        <v>398</v>
      </c>
      <c r="E344" s="13">
        <v>18996</v>
      </c>
      <c r="F344" s="13">
        <v>3454102</v>
      </c>
      <c r="G344" s="14" t="s">
        <v>13</v>
      </c>
      <c r="H344" s="13" t="s">
        <v>445</v>
      </c>
      <c r="I344" s="15">
        <v>45000</v>
      </c>
      <c r="J344" s="13" t="s">
        <v>376</v>
      </c>
      <c r="K344" s="165" t="str">
        <f t="shared" si="4"/>
        <v>INDEPENDENT</v>
      </c>
    </row>
    <row r="345" spans="2:11" ht="17.25" x14ac:dyDescent="0.25">
      <c r="B345" s="163">
        <v>306</v>
      </c>
      <c r="C345" s="164">
        <v>42844</v>
      </c>
      <c r="D345" s="13" t="s">
        <v>398</v>
      </c>
      <c r="E345" s="13">
        <v>18998</v>
      </c>
      <c r="F345" s="13">
        <v>3454103</v>
      </c>
      <c r="G345" s="14" t="s">
        <v>13</v>
      </c>
      <c r="H345" s="13" t="s">
        <v>446</v>
      </c>
      <c r="I345" s="15">
        <v>45000</v>
      </c>
      <c r="J345" s="13" t="s">
        <v>154</v>
      </c>
      <c r="K345" s="165" t="str">
        <f t="shared" si="4"/>
        <v>INDEPENDENT</v>
      </c>
    </row>
    <row r="346" spans="2:11" ht="17.25" x14ac:dyDescent="0.25">
      <c r="B346" s="163">
        <v>307</v>
      </c>
      <c r="C346" s="164">
        <v>42844</v>
      </c>
      <c r="D346" s="13" t="s">
        <v>398</v>
      </c>
      <c r="E346" s="13">
        <v>18995</v>
      </c>
      <c r="F346" s="13">
        <v>3454101</v>
      </c>
      <c r="G346" s="14" t="s">
        <v>13</v>
      </c>
      <c r="H346" s="13" t="s">
        <v>385</v>
      </c>
      <c r="I346" s="15">
        <v>45000</v>
      </c>
      <c r="J346" s="13" t="s">
        <v>21</v>
      </c>
      <c r="K346" s="165" t="str">
        <f t="shared" si="4"/>
        <v>INDEPENDENT</v>
      </c>
    </row>
    <row r="347" spans="2:11" ht="18" thickBot="1" x14ac:dyDescent="0.3">
      <c r="B347" s="167">
        <v>308</v>
      </c>
      <c r="C347" s="168">
        <v>42844</v>
      </c>
      <c r="D347" s="6" t="s">
        <v>398</v>
      </c>
      <c r="E347" s="6">
        <v>189999</v>
      </c>
      <c r="F347" s="6">
        <v>3454105</v>
      </c>
      <c r="G347" s="7" t="s">
        <v>13</v>
      </c>
      <c r="H347" s="6" t="s">
        <v>447</v>
      </c>
      <c r="I347" s="8">
        <v>45000</v>
      </c>
      <c r="J347" s="6" t="s">
        <v>424</v>
      </c>
      <c r="K347" s="169" t="str">
        <f t="shared" si="4"/>
        <v>INDEPENDENT</v>
      </c>
    </row>
    <row r="348" spans="2:11" ht="17.25" x14ac:dyDescent="0.25">
      <c r="B348" s="170"/>
      <c r="C348" s="267" t="s">
        <v>448</v>
      </c>
      <c r="D348" s="267"/>
      <c r="E348" s="267"/>
      <c r="F348" s="267"/>
      <c r="G348" s="267"/>
      <c r="H348" s="267"/>
      <c r="I348" s="9">
        <f>SUM(I343:I347)</f>
        <v>225000</v>
      </c>
      <c r="J348" s="268"/>
      <c r="K348" s="268"/>
    </row>
    <row r="349" spans="2:11" ht="18" thickBot="1" x14ac:dyDescent="0.3">
      <c r="B349" s="10"/>
      <c r="C349" s="171"/>
      <c r="D349" s="10"/>
      <c r="E349" s="10"/>
      <c r="F349" s="10"/>
      <c r="G349" s="11"/>
      <c r="H349" s="10"/>
      <c r="I349" s="12"/>
      <c r="J349" s="266"/>
      <c r="K349" s="266"/>
    </row>
    <row r="350" spans="2:11" ht="17.25" x14ac:dyDescent="0.25">
      <c r="B350" s="172">
        <v>309</v>
      </c>
      <c r="C350" s="173">
        <v>42853</v>
      </c>
      <c r="D350" s="4" t="s">
        <v>252</v>
      </c>
      <c r="E350" s="4">
        <v>19009</v>
      </c>
      <c r="F350" s="4">
        <v>302813</v>
      </c>
      <c r="G350" s="4" t="s">
        <v>13</v>
      </c>
      <c r="H350" s="4" t="s">
        <v>337</v>
      </c>
      <c r="I350" s="200">
        <v>33000</v>
      </c>
      <c r="J350" s="4" t="s">
        <v>44</v>
      </c>
      <c r="K350" s="174" t="str">
        <f t="shared" si="4"/>
        <v>INDEPENDENT</v>
      </c>
    </row>
    <row r="351" spans="2:11" ht="17.25" x14ac:dyDescent="0.25">
      <c r="B351" s="163">
        <v>310</v>
      </c>
      <c r="C351" s="164">
        <v>42853</v>
      </c>
      <c r="D351" s="14" t="s">
        <v>252</v>
      </c>
      <c r="E351" s="14">
        <v>19008</v>
      </c>
      <c r="F351" s="14">
        <v>302817</v>
      </c>
      <c r="G351" s="14" t="s">
        <v>13</v>
      </c>
      <c r="H351" s="14" t="s">
        <v>432</v>
      </c>
      <c r="I351" s="201">
        <v>33000</v>
      </c>
      <c r="J351" s="14" t="s">
        <v>44</v>
      </c>
      <c r="K351" s="165" t="str">
        <f t="shared" si="4"/>
        <v>INDEPENDENT</v>
      </c>
    </row>
    <row r="352" spans="2:11" ht="17.25" x14ac:dyDescent="0.25">
      <c r="B352" s="163">
        <v>311</v>
      </c>
      <c r="C352" s="164">
        <v>42853</v>
      </c>
      <c r="D352" s="14" t="s">
        <v>252</v>
      </c>
      <c r="E352" s="14">
        <v>19007</v>
      </c>
      <c r="F352" s="14">
        <v>302808</v>
      </c>
      <c r="G352" s="14" t="s">
        <v>13</v>
      </c>
      <c r="H352" s="14" t="s">
        <v>277</v>
      </c>
      <c r="I352" s="201">
        <v>33000</v>
      </c>
      <c r="J352" s="14" t="s">
        <v>44</v>
      </c>
      <c r="K352" s="165" t="str">
        <f t="shared" si="4"/>
        <v>INDEPENDENT</v>
      </c>
    </row>
    <row r="353" spans="2:11" ht="17.25" x14ac:dyDescent="0.25">
      <c r="B353" s="163">
        <v>312</v>
      </c>
      <c r="C353" s="164">
        <v>42853</v>
      </c>
      <c r="D353" s="14" t="s">
        <v>252</v>
      </c>
      <c r="E353" s="14">
        <v>19006</v>
      </c>
      <c r="F353" s="14">
        <v>302816</v>
      </c>
      <c r="G353" s="14" t="s">
        <v>13</v>
      </c>
      <c r="H353" s="14" t="s">
        <v>439</v>
      </c>
      <c r="I353" s="201">
        <v>33000</v>
      </c>
      <c r="J353" s="14" t="s">
        <v>44</v>
      </c>
      <c r="K353" s="165" t="str">
        <f t="shared" si="4"/>
        <v>INDEPENDENT</v>
      </c>
    </row>
    <row r="354" spans="2:11" ht="17.25" x14ac:dyDescent="0.25">
      <c r="B354" s="163">
        <v>313</v>
      </c>
      <c r="C354" s="164">
        <v>42853</v>
      </c>
      <c r="D354" s="14" t="s">
        <v>252</v>
      </c>
      <c r="E354" s="14">
        <v>19005</v>
      </c>
      <c r="F354" s="14">
        <v>302809</v>
      </c>
      <c r="G354" s="14" t="s">
        <v>13</v>
      </c>
      <c r="H354" s="14" t="s">
        <v>276</v>
      </c>
      <c r="I354" s="201">
        <v>33000</v>
      </c>
      <c r="J354" s="14" t="s">
        <v>44</v>
      </c>
      <c r="K354" s="165" t="str">
        <f t="shared" si="4"/>
        <v>INDEPENDENT</v>
      </c>
    </row>
    <row r="355" spans="2:11" ht="17.25" x14ac:dyDescent="0.25">
      <c r="B355" s="163">
        <v>314</v>
      </c>
      <c r="C355" s="164">
        <v>42853</v>
      </c>
      <c r="D355" s="14" t="s">
        <v>252</v>
      </c>
      <c r="E355" s="14">
        <v>19004</v>
      </c>
      <c r="F355" s="14">
        <v>302811</v>
      </c>
      <c r="G355" s="14" t="s">
        <v>13</v>
      </c>
      <c r="H355" s="14" t="s">
        <v>365</v>
      </c>
      <c r="I355" s="201">
        <v>33000</v>
      </c>
      <c r="J355" s="14" t="s">
        <v>44</v>
      </c>
      <c r="K355" s="165" t="str">
        <f t="shared" si="4"/>
        <v>INDEPENDENT</v>
      </c>
    </row>
    <row r="356" spans="2:11" ht="17.25" x14ac:dyDescent="0.25">
      <c r="B356" s="163">
        <v>315</v>
      </c>
      <c r="C356" s="164">
        <v>42853</v>
      </c>
      <c r="D356" s="14" t="s">
        <v>252</v>
      </c>
      <c r="E356" s="14">
        <v>19001</v>
      </c>
      <c r="F356" s="14">
        <v>302812</v>
      </c>
      <c r="G356" s="14" t="s">
        <v>13</v>
      </c>
      <c r="H356" s="14" t="s">
        <v>360</v>
      </c>
      <c r="I356" s="201">
        <v>33000</v>
      </c>
      <c r="J356" s="14" t="s">
        <v>44</v>
      </c>
      <c r="K356" s="165" t="str">
        <f t="shared" si="4"/>
        <v>INDEPENDENT</v>
      </c>
    </row>
    <row r="357" spans="2:11" ht="17.25" x14ac:dyDescent="0.25">
      <c r="B357" s="163">
        <v>316</v>
      </c>
      <c r="C357" s="164">
        <v>42853</v>
      </c>
      <c r="D357" s="14" t="s">
        <v>252</v>
      </c>
      <c r="E357" s="14">
        <v>19000</v>
      </c>
      <c r="F357" s="14">
        <v>302810</v>
      </c>
      <c r="G357" s="14" t="s">
        <v>13</v>
      </c>
      <c r="H357" s="14" t="s">
        <v>449</v>
      </c>
      <c r="I357" s="201">
        <v>33000</v>
      </c>
      <c r="J357" s="14" t="s">
        <v>44</v>
      </c>
      <c r="K357" s="165" t="str">
        <f t="shared" si="4"/>
        <v>INDEPENDENT</v>
      </c>
    </row>
    <row r="358" spans="2:11" ht="17.25" x14ac:dyDescent="0.25">
      <c r="B358" s="163">
        <v>317</v>
      </c>
      <c r="C358" s="164">
        <v>42853</v>
      </c>
      <c r="D358" s="14" t="s">
        <v>450</v>
      </c>
      <c r="E358" s="14">
        <v>19010</v>
      </c>
      <c r="F358" s="14">
        <v>302818</v>
      </c>
      <c r="G358" s="14" t="s">
        <v>13</v>
      </c>
      <c r="H358" s="14" t="s">
        <v>451</v>
      </c>
      <c r="I358" s="201">
        <v>33000</v>
      </c>
      <c r="J358" s="14" t="s">
        <v>44</v>
      </c>
      <c r="K358" s="165" t="str">
        <f t="shared" si="4"/>
        <v>INDEPENDENT</v>
      </c>
    </row>
    <row r="359" spans="2:11" ht="17.25" x14ac:dyDescent="0.25">
      <c r="B359" s="163">
        <v>318</v>
      </c>
      <c r="C359" s="164">
        <v>42853</v>
      </c>
      <c r="D359" s="14" t="s">
        <v>334</v>
      </c>
      <c r="E359" s="14">
        <v>19011</v>
      </c>
      <c r="F359" s="14">
        <v>3454898</v>
      </c>
      <c r="G359" s="14" t="s">
        <v>13</v>
      </c>
      <c r="H359" s="14" t="s">
        <v>260</v>
      </c>
      <c r="I359" s="201">
        <v>33000</v>
      </c>
      <c r="J359" s="13" t="s">
        <v>21</v>
      </c>
      <c r="K359" s="165" t="str">
        <f t="shared" si="4"/>
        <v>INDEPENDENT</v>
      </c>
    </row>
    <row r="360" spans="2:11" ht="17.25" x14ac:dyDescent="0.25">
      <c r="B360" s="163">
        <v>319</v>
      </c>
      <c r="C360" s="164">
        <v>42853</v>
      </c>
      <c r="D360" s="14" t="s">
        <v>334</v>
      </c>
      <c r="E360" s="14">
        <v>19012</v>
      </c>
      <c r="F360" s="14">
        <v>3454896</v>
      </c>
      <c r="G360" s="14" t="s">
        <v>13</v>
      </c>
      <c r="H360" s="14" t="s">
        <v>262</v>
      </c>
      <c r="I360" s="201">
        <v>33000</v>
      </c>
      <c r="J360" s="13" t="s">
        <v>21</v>
      </c>
      <c r="K360" s="165" t="str">
        <f t="shared" si="4"/>
        <v>INDEPENDENT</v>
      </c>
    </row>
    <row r="361" spans="2:11" ht="17.25" x14ac:dyDescent="0.25">
      <c r="B361" s="163">
        <v>320</v>
      </c>
      <c r="C361" s="164">
        <v>42853</v>
      </c>
      <c r="D361" s="14" t="s">
        <v>452</v>
      </c>
      <c r="E361" s="14">
        <v>19013</v>
      </c>
      <c r="F361" s="14">
        <v>3454906</v>
      </c>
      <c r="G361" s="14" t="s">
        <v>13</v>
      </c>
      <c r="H361" s="14" t="s">
        <v>453</v>
      </c>
      <c r="I361" s="201">
        <v>33000</v>
      </c>
      <c r="J361" s="13" t="s">
        <v>21</v>
      </c>
      <c r="K361" s="165" t="str">
        <f t="shared" si="4"/>
        <v>INDEPENDENT</v>
      </c>
    </row>
    <row r="362" spans="2:11" ht="17.25" x14ac:dyDescent="0.25">
      <c r="B362" s="163">
        <v>321</v>
      </c>
      <c r="C362" s="164">
        <v>42853</v>
      </c>
      <c r="D362" s="14" t="s">
        <v>454</v>
      </c>
      <c r="E362" s="14">
        <v>19015</v>
      </c>
      <c r="F362" s="14">
        <v>302842</v>
      </c>
      <c r="G362" s="14" t="s">
        <v>13</v>
      </c>
      <c r="H362" s="14" t="s">
        <v>143</v>
      </c>
      <c r="I362" s="201">
        <v>40000</v>
      </c>
      <c r="J362" s="14" t="s">
        <v>455</v>
      </c>
      <c r="K362" s="165" t="str">
        <f t="shared" ref="K362:K374" si="5">IF(OR(D362="MOBIL",D362="CONOIL",D362="FORTE",D362="MRS",D362="OANDO",D362="TOTAL"),"MAJORS","INDEPENDENT")</f>
        <v>INDEPENDENT</v>
      </c>
    </row>
    <row r="363" spans="2:11" ht="18" thickBot="1" x14ac:dyDescent="0.3">
      <c r="B363" s="167">
        <v>322</v>
      </c>
      <c r="C363" s="168">
        <v>42853</v>
      </c>
      <c r="D363" s="7" t="s">
        <v>334</v>
      </c>
      <c r="E363" s="7">
        <v>19014</v>
      </c>
      <c r="F363" s="7">
        <v>3454897</v>
      </c>
      <c r="G363" s="7" t="s">
        <v>13</v>
      </c>
      <c r="H363" s="7" t="s">
        <v>163</v>
      </c>
      <c r="I363" s="202">
        <v>33000</v>
      </c>
      <c r="J363" s="6" t="s">
        <v>21</v>
      </c>
      <c r="K363" s="169" t="str">
        <f t="shared" si="5"/>
        <v>INDEPENDENT</v>
      </c>
    </row>
    <row r="364" spans="2:11" ht="17.25" x14ac:dyDescent="0.25">
      <c r="B364" s="170"/>
      <c r="C364" s="253" t="s">
        <v>443</v>
      </c>
      <c r="D364" s="253"/>
      <c r="E364" s="253"/>
      <c r="F364" s="253"/>
      <c r="G364" s="253"/>
      <c r="H364" s="253"/>
      <c r="I364" s="203">
        <f>SUM(I350:I363)</f>
        <v>469000</v>
      </c>
      <c r="J364" s="254"/>
      <c r="K364" s="254"/>
    </row>
    <row r="365" spans="2:11" ht="18" thickBot="1" x14ac:dyDescent="0.3">
      <c r="B365" s="10"/>
      <c r="C365" s="171"/>
      <c r="D365" s="11"/>
      <c r="E365" s="11"/>
      <c r="F365" s="11"/>
      <c r="G365" s="11"/>
      <c r="H365" s="11"/>
      <c r="I365" s="204"/>
      <c r="J365" s="254"/>
      <c r="K365" s="254"/>
    </row>
    <row r="366" spans="2:11" ht="17.25" x14ac:dyDescent="0.25">
      <c r="B366" s="172">
        <v>323</v>
      </c>
      <c r="C366" s="173">
        <v>42854</v>
      </c>
      <c r="D366" s="4" t="s">
        <v>454</v>
      </c>
      <c r="E366" s="4">
        <v>19024</v>
      </c>
      <c r="F366" s="4">
        <v>302849</v>
      </c>
      <c r="G366" s="4" t="s">
        <v>13</v>
      </c>
      <c r="H366" s="4" t="s">
        <v>456</v>
      </c>
      <c r="I366" s="200">
        <v>40000</v>
      </c>
      <c r="J366" s="4" t="s">
        <v>44</v>
      </c>
      <c r="K366" s="174" t="str">
        <f t="shared" si="5"/>
        <v>INDEPENDENT</v>
      </c>
    </row>
    <row r="367" spans="2:11" ht="17.25" x14ac:dyDescent="0.25">
      <c r="B367" s="163">
        <v>324</v>
      </c>
      <c r="C367" s="164">
        <v>42854</v>
      </c>
      <c r="D367" s="14" t="s">
        <v>454</v>
      </c>
      <c r="E367" s="14">
        <v>19016</v>
      </c>
      <c r="F367" s="14">
        <v>302846</v>
      </c>
      <c r="G367" s="14" t="s">
        <v>13</v>
      </c>
      <c r="H367" s="14" t="s">
        <v>188</v>
      </c>
      <c r="I367" s="201">
        <v>40000</v>
      </c>
      <c r="J367" s="14" t="s">
        <v>44</v>
      </c>
      <c r="K367" s="165" t="str">
        <f t="shared" si="5"/>
        <v>INDEPENDENT</v>
      </c>
    </row>
    <row r="368" spans="2:11" ht="17.25" x14ac:dyDescent="0.25">
      <c r="B368" s="163">
        <v>325</v>
      </c>
      <c r="C368" s="164">
        <v>42854</v>
      </c>
      <c r="D368" s="14" t="s">
        <v>454</v>
      </c>
      <c r="E368" s="14">
        <v>19020</v>
      </c>
      <c r="F368" s="14">
        <v>302847</v>
      </c>
      <c r="G368" s="14" t="s">
        <v>13</v>
      </c>
      <c r="H368" s="14" t="s">
        <v>457</v>
      </c>
      <c r="I368" s="201">
        <v>40000</v>
      </c>
      <c r="J368" s="14" t="s">
        <v>44</v>
      </c>
      <c r="K368" s="165" t="str">
        <f t="shared" si="5"/>
        <v>INDEPENDENT</v>
      </c>
    </row>
    <row r="369" spans="2:11" ht="17.25" x14ac:dyDescent="0.25">
      <c r="B369" s="163">
        <v>326</v>
      </c>
      <c r="C369" s="164">
        <v>42854</v>
      </c>
      <c r="D369" s="14" t="s">
        <v>454</v>
      </c>
      <c r="E369" s="14">
        <v>19023</v>
      </c>
      <c r="F369" s="14">
        <v>302841</v>
      </c>
      <c r="G369" s="14" t="s">
        <v>13</v>
      </c>
      <c r="H369" s="14" t="s">
        <v>458</v>
      </c>
      <c r="I369" s="201">
        <v>40000</v>
      </c>
      <c r="J369" s="14" t="s">
        <v>44</v>
      </c>
      <c r="K369" s="165" t="str">
        <f t="shared" si="5"/>
        <v>INDEPENDENT</v>
      </c>
    </row>
    <row r="370" spans="2:11" ht="17.25" x14ac:dyDescent="0.25">
      <c r="B370" s="163">
        <v>327</v>
      </c>
      <c r="C370" s="164">
        <v>42854</v>
      </c>
      <c r="D370" s="14" t="s">
        <v>454</v>
      </c>
      <c r="E370" s="14">
        <v>19018</v>
      </c>
      <c r="F370" s="14">
        <v>302844</v>
      </c>
      <c r="G370" s="14" t="s">
        <v>13</v>
      </c>
      <c r="H370" s="14" t="s">
        <v>189</v>
      </c>
      <c r="I370" s="201">
        <v>40000</v>
      </c>
      <c r="J370" s="14" t="s">
        <v>44</v>
      </c>
      <c r="K370" s="165" t="str">
        <f t="shared" si="5"/>
        <v>INDEPENDENT</v>
      </c>
    </row>
    <row r="371" spans="2:11" ht="17.25" x14ac:dyDescent="0.25">
      <c r="B371" s="163">
        <v>328</v>
      </c>
      <c r="C371" s="164">
        <v>42854</v>
      </c>
      <c r="D371" s="14" t="s">
        <v>454</v>
      </c>
      <c r="E371" s="14">
        <v>19019</v>
      </c>
      <c r="F371" s="14">
        <v>302848</v>
      </c>
      <c r="G371" s="14" t="s">
        <v>13</v>
      </c>
      <c r="H371" s="14" t="s">
        <v>459</v>
      </c>
      <c r="I371" s="201">
        <v>40000</v>
      </c>
      <c r="J371" s="14" t="s">
        <v>44</v>
      </c>
      <c r="K371" s="165" t="str">
        <f t="shared" si="5"/>
        <v>INDEPENDENT</v>
      </c>
    </row>
    <row r="372" spans="2:11" ht="17.25" x14ac:dyDescent="0.25">
      <c r="B372" s="163">
        <v>329</v>
      </c>
      <c r="C372" s="164">
        <v>42854</v>
      </c>
      <c r="D372" s="14" t="s">
        <v>454</v>
      </c>
      <c r="E372" s="14">
        <v>19017</v>
      </c>
      <c r="F372" s="14">
        <v>302843</v>
      </c>
      <c r="G372" s="14" t="s">
        <v>13</v>
      </c>
      <c r="H372" s="14" t="s">
        <v>460</v>
      </c>
      <c r="I372" s="201">
        <v>40000</v>
      </c>
      <c r="J372" s="14" t="s">
        <v>44</v>
      </c>
      <c r="K372" s="165" t="str">
        <f t="shared" si="5"/>
        <v>INDEPENDENT</v>
      </c>
    </row>
    <row r="373" spans="2:11" ht="17.25" x14ac:dyDescent="0.25">
      <c r="B373" s="163">
        <v>330</v>
      </c>
      <c r="C373" s="164">
        <v>42854</v>
      </c>
      <c r="D373" s="14" t="s">
        <v>454</v>
      </c>
      <c r="E373" s="14">
        <v>19021</v>
      </c>
      <c r="F373" s="14">
        <v>302845</v>
      </c>
      <c r="G373" s="14" t="s">
        <v>13</v>
      </c>
      <c r="H373" s="14" t="s">
        <v>461</v>
      </c>
      <c r="I373" s="201">
        <v>40000</v>
      </c>
      <c r="J373" s="14" t="s">
        <v>44</v>
      </c>
      <c r="K373" s="165" t="str">
        <f t="shared" si="5"/>
        <v>INDEPENDENT</v>
      </c>
    </row>
    <row r="374" spans="2:11" ht="17.25" x14ac:dyDescent="0.25">
      <c r="B374" s="163">
        <v>331</v>
      </c>
      <c r="C374" s="164">
        <v>42854</v>
      </c>
      <c r="D374" s="14" t="s">
        <v>454</v>
      </c>
      <c r="E374" s="14">
        <v>19022</v>
      </c>
      <c r="F374" s="14">
        <v>302850</v>
      </c>
      <c r="G374" s="14" t="s">
        <v>13</v>
      </c>
      <c r="H374" s="14" t="s">
        <v>462</v>
      </c>
      <c r="I374" s="201">
        <v>40000</v>
      </c>
      <c r="J374" s="14" t="s">
        <v>44</v>
      </c>
      <c r="K374" s="165" t="str">
        <f t="shared" si="5"/>
        <v>INDEPENDENT</v>
      </c>
    </row>
    <row r="375" spans="2:11" ht="18" thickBot="1" x14ac:dyDescent="0.3">
      <c r="B375" s="205"/>
      <c r="C375" s="255" t="s">
        <v>463</v>
      </c>
      <c r="D375" s="255"/>
      <c r="E375" s="255"/>
      <c r="F375" s="255"/>
      <c r="G375" s="255"/>
      <c r="H375" s="255"/>
      <c r="I375" s="206">
        <f>SUM(I366:I374)</f>
        <v>360000</v>
      </c>
      <c r="J375" s="207"/>
      <c r="K375" s="208"/>
    </row>
    <row r="376" spans="2:11" ht="17.25" x14ac:dyDescent="0.25">
      <c r="B376" s="209"/>
      <c r="C376" s="209"/>
      <c r="D376" s="209"/>
      <c r="E376" s="209"/>
      <c r="F376" s="209"/>
      <c r="G376" s="210"/>
      <c r="H376" s="209"/>
      <c r="I376" s="209"/>
      <c r="J376" s="209"/>
      <c r="K376" s="209"/>
    </row>
    <row r="377" spans="2:11" ht="17.25" x14ac:dyDescent="0.25">
      <c r="B377" s="209"/>
      <c r="C377" s="209"/>
      <c r="D377" s="209"/>
      <c r="E377" s="209"/>
      <c r="F377" s="209"/>
      <c r="G377" s="210"/>
      <c r="H377" s="209"/>
      <c r="I377" s="209"/>
      <c r="J377" s="209"/>
      <c r="K377" s="209"/>
    </row>
    <row r="378" spans="2:11" ht="17.25" x14ac:dyDescent="0.25">
      <c r="B378" s="209"/>
      <c r="C378" s="209"/>
      <c r="D378" s="209"/>
      <c r="E378" s="209"/>
      <c r="F378" s="209"/>
      <c r="G378" s="210"/>
      <c r="H378" s="209"/>
      <c r="I378" s="209"/>
      <c r="J378" s="209"/>
      <c r="K378" s="209"/>
    </row>
    <row r="379" spans="2:11" ht="18" thickBot="1" x14ac:dyDescent="0.3">
      <c r="B379" s="209"/>
      <c r="C379" s="209"/>
      <c r="D379" s="209"/>
      <c r="E379" s="209"/>
      <c r="F379" s="209"/>
      <c r="G379" s="210"/>
      <c r="H379" s="209"/>
      <c r="I379" s="209"/>
      <c r="J379" s="209"/>
      <c r="K379" s="209"/>
    </row>
    <row r="380" spans="2:11" ht="18" thickBot="1" x14ac:dyDescent="0.3">
      <c r="B380" s="209"/>
      <c r="C380" s="256" t="s">
        <v>464</v>
      </c>
      <c r="D380" s="257"/>
      <c r="E380" s="257"/>
      <c r="F380" s="257"/>
      <c r="G380" s="211">
        <v>21</v>
      </c>
      <c r="H380" s="258" t="s">
        <v>465</v>
      </c>
      <c r="I380" s="259"/>
      <c r="J380" s="260"/>
      <c r="K380" s="212"/>
    </row>
    <row r="381" spans="2:11" ht="18.75" thickTop="1" thickBot="1" x14ac:dyDescent="0.3">
      <c r="B381" s="209"/>
      <c r="C381" s="261" t="s">
        <v>466</v>
      </c>
      <c r="D381" s="262"/>
      <c r="E381" s="262"/>
      <c r="F381" s="262"/>
      <c r="G381" s="213">
        <v>18</v>
      </c>
      <c r="H381" s="263">
        <f>SUM(I325,I308,I275,I212,I174)</f>
        <v>646000</v>
      </c>
      <c r="I381" s="263"/>
      <c r="J381" s="264">
        <f>SUM(H381:I382)</f>
        <v>12265000</v>
      </c>
      <c r="K381" s="214"/>
    </row>
    <row r="382" spans="2:11" ht="18.75" thickTop="1" thickBot="1" x14ac:dyDescent="0.3">
      <c r="B382" s="209"/>
      <c r="C382" s="261" t="s">
        <v>467</v>
      </c>
      <c r="D382" s="262"/>
      <c r="E382" s="262"/>
      <c r="F382" s="262"/>
      <c r="G382" s="215">
        <v>313</v>
      </c>
      <c r="H382" s="263">
        <f>SUM(I375,I364,I348,I341,I317,I302,I272,I238,I205,I170,I153,I144,I119,I70,I66,I37)</f>
        <v>11619000</v>
      </c>
      <c r="I382" s="263"/>
      <c r="J382" s="265"/>
      <c r="K382" s="214"/>
    </row>
    <row r="383" spans="2:11" ht="18.75" thickTop="1" thickBot="1" x14ac:dyDescent="0.3">
      <c r="B383" s="209"/>
      <c r="C383" s="249" t="s">
        <v>468</v>
      </c>
      <c r="D383" s="250"/>
      <c r="E383" s="250"/>
      <c r="F383" s="250"/>
      <c r="G383" s="216">
        <f>SUM(G381:G382)</f>
        <v>331</v>
      </c>
      <c r="H383" s="251" t="s">
        <v>469</v>
      </c>
      <c r="I383" s="251"/>
      <c r="J383" s="252"/>
      <c r="K383" s="214"/>
    </row>
    <row r="384" spans="2:11" ht="17.25" x14ac:dyDescent="0.25">
      <c r="B384" s="209"/>
      <c r="C384" s="214"/>
      <c r="D384" s="214"/>
      <c r="E384" s="214"/>
      <c r="F384" s="214"/>
      <c r="G384" s="214"/>
      <c r="H384" s="214"/>
      <c r="I384" s="214"/>
      <c r="J384" s="214"/>
      <c r="K384" s="214"/>
    </row>
    <row r="385" spans="2:11" ht="15.75" x14ac:dyDescent="0.25">
      <c r="B385" s="217"/>
      <c r="C385" s="218"/>
      <c r="D385" s="218"/>
      <c r="E385" s="218"/>
      <c r="F385" s="218"/>
      <c r="G385" s="218"/>
      <c r="H385" s="218"/>
      <c r="I385" s="218"/>
      <c r="J385" s="218"/>
      <c r="K385" s="218"/>
    </row>
    <row r="386" spans="2:11" ht="31.5" customHeight="1" x14ac:dyDescent="0.25">
      <c r="B386" s="272" t="s">
        <v>470</v>
      </c>
      <c r="C386" s="272"/>
      <c r="D386" s="219"/>
      <c r="E386" s="219"/>
      <c r="F386" s="219"/>
      <c r="G386" s="219"/>
      <c r="H386" s="219"/>
      <c r="I386" s="272" t="s">
        <v>471</v>
      </c>
      <c r="J386" s="272"/>
      <c r="K386" s="106"/>
    </row>
    <row r="387" spans="2:11" ht="15.75" x14ac:dyDescent="0.25">
      <c r="B387" s="219"/>
      <c r="C387" s="219"/>
      <c r="D387" s="219"/>
      <c r="E387" s="219"/>
      <c r="F387" s="219"/>
      <c r="G387" s="219"/>
      <c r="H387" s="219"/>
      <c r="I387" s="219"/>
      <c r="J387" s="219"/>
      <c r="K387" s="218"/>
    </row>
    <row r="388" spans="2:11" ht="15.75" x14ac:dyDescent="0.25">
      <c r="B388" s="219"/>
      <c r="C388" s="219"/>
      <c r="D388" s="220" t="s">
        <v>472</v>
      </c>
      <c r="E388" s="220"/>
      <c r="F388" s="219"/>
      <c r="G388" s="219"/>
      <c r="H388" s="219"/>
      <c r="I388" s="219"/>
      <c r="J388" s="219"/>
      <c r="K388" s="218"/>
    </row>
    <row r="389" spans="2:11" ht="47.25" customHeight="1" x14ac:dyDescent="0.25">
      <c r="B389" s="219"/>
      <c r="C389" s="219"/>
      <c r="D389" s="219"/>
      <c r="E389" s="272" t="s">
        <v>473</v>
      </c>
      <c r="F389" s="272"/>
      <c r="G389" s="272"/>
      <c r="H389" s="219"/>
      <c r="I389" s="219"/>
      <c r="J389" s="219"/>
      <c r="K389" s="218"/>
    </row>
    <row r="390" spans="2:11" ht="15.75" x14ac:dyDescent="0.25">
      <c r="B390" s="20"/>
      <c r="C390" s="20"/>
      <c r="D390" s="20"/>
      <c r="E390" s="20"/>
      <c r="F390" s="22"/>
      <c r="G390" s="20"/>
      <c r="H390" s="20"/>
      <c r="I390" s="20"/>
      <c r="J390" s="20"/>
      <c r="K390" s="20"/>
    </row>
  </sheetData>
  <mergeCells count="53">
    <mergeCell ref="E389:G389"/>
    <mergeCell ref="B386:C386"/>
    <mergeCell ref="I386:J386"/>
    <mergeCell ref="B1:K1"/>
    <mergeCell ref="B2:K2"/>
    <mergeCell ref="C37:H37"/>
    <mergeCell ref="J37:K38"/>
    <mergeCell ref="C66:H66"/>
    <mergeCell ref="J66:K67"/>
    <mergeCell ref="C205:H205"/>
    <mergeCell ref="J205:K206"/>
    <mergeCell ref="C70:H70"/>
    <mergeCell ref="J70:K71"/>
    <mergeCell ref="C119:H119"/>
    <mergeCell ref="J119:K120"/>
    <mergeCell ref="C144:H144"/>
    <mergeCell ref="J144:K145"/>
    <mergeCell ref="C153:H153"/>
    <mergeCell ref="J153:K154"/>
    <mergeCell ref="C170:H170"/>
    <mergeCell ref="J170:K171"/>
    <mergeCell ref="C174:H174"/>
    <mergeCell ref="C317:H317"/>
    <mergeCell ref="J317:K318"/>
    <mergeCell ref="C212:H212"/>
    <mergeCell ref="J212:K213"/>
    <mergeCell ref="C238:H238"/>
    <mergeCell ref="J238:K239"/>
    <mergeCell ref="B272:H272"/>
    <mergeCell ref="J272:K273"/>
    <mergeCell ref="C275:H275"/>
    <mergeCell ref="C302:H302"/>
    <mergeCell ref="J302:K303"/>
    <mergeCell ref="C308:H308"/>
    <mergeCell ref="J308:K309"/>
    <mergeCell ref="C325:H325"/>
    <mergeCell ref="J325:K326"/>
    <mergeCell ref="C341:H341"/>
    <mergeCell ref="J341:K342"/>
    <mergeCell ref="C348:H348"/>
    <mergeCell ref="J348:K349"/>
    <mergeCell ref="C383:F383"/>
    <mergeCell ref="H383:J383"/>
    <mergeCell ref="C364:H364"/>
    <mergeCell ref="J364:K365"/>
    <mergeCell ref="C375:H375"/>
    <mergeCell ref="C380:F380"/>
    <mergeCell ref="H380:J380"/>
    <mergeCell ref="C381:F381"/>
    <mergeCell ref="H381:I381"/>
    <mergeCell ref="J381:J382"/>
    <mergeCell ref="C382:F382"/>
    <mergeCell ref="H382:I382"/>
  </mergeCells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0"/>
  <sheetViews>
    <sheetView zoomScale="90" zoomScaleNormal="90" workbookViewId="0">
      <selection activeCell="K335" sqref="K335"/>
    </sheetView>
  </sheetViews>
  <sheetFormatPr defaultRowHeight="15" x14ac:dyDescent="0.25"/>
  <cols>
    <col min="3" max="4" width="17" customWidth="1"/>
    <col min="6" max="6" width="13" customWidth="1"/>
    <col min="7" max="7" width="15.7109375" customWidth="1"/>
    <col min="8" max="8" width="16" customWidth="1"/>
    <col min="9" max="9" width="16.28515625" customWidth="1"/>
    <col min="10" max="10" width="22" customWidth="1"/>
    <col min="11" max="11" width="25" customWidth="1"/>
  </cols>
  <sheetData>
    <row r="1" spans="2:11" ht="23.25" x14ac:dyDescent="0.25"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</row>
    <row r="2" spans="2:11" ht="23.25" thickBot="1" x14ac:dyDescent="0.3">
      <c r="B2" s="274" t="s">
        <v>1</v>
      </c>
      <c r="C2" s="275"/>
      <c r="D2" s="275"/>
      <c r="E2" s="275"/>
      <c r="F2" s="275"/>
      <c r="G2" s="275"/>
      <c r="H2" s="275"/>
      <c r="I2" s="275"/>
      <c r="J2" s="275"/>
      <c r="K2" s="275"/>
    </row>
    <row r="3" spans="2:11" ht="42.75" customHeight="1" thickBot="1" x14ac:dyDescent="0.3">
      <c r="B3" s="155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1" t="s">
        <v>8</v>
      </c>
      <c r="I3" s="1" t="s">
        <v>9</v>
      </c>
      <c r="J3" s="1" t="s">
        <v>10</v>
      </c>
      <c r="K3" s="156" t="s">
        <v>11</v>
      </c>
    </row>
    <row r="4" spans="2:11" ht="17.25" x14ac:dyDescent="0.25">
      <c r="B4" s="157">
        <v>1</v>
      </c>
      <c r="C4" s="158">
        <v>42826</v>
      </c>
      <c r="D4" s="159" t="s">
        <v>12</v>
      </c>
      <c r="E4" s="159">
        <v>18723</v>
      </c>
      <c r="F4" s="159">
        <v>3341382</v>
      </c>
      <c r="G4" s="160" t="s">
        <v>13</v>
      </c>
      <c r="H4" s="159" t="s">
        <v>14</v>
      </c>
      <c r="I4" s="161">
        <v>40000</v>
      </c>
      <c r="J4" s="159" t="s">
        <v>15</v>
      </c>
      <c r="K4" s="162" t="str">
        <f t="shared" ref="K4:K67" si="0">IF(OR(D4="MOBIL",D4="CONOIL",D4="FORTE",D4="MRS",D4="OANDO",D4="TOTAL"),"MAJORS","INDEPENDENT")</f>
        <v>INDEPENDENT</v>
      </c>
    </row>
    <row r="5" spans="2:11" ht="17.25" x14ac:dyDescent="0.25">
      <c r="B5" s="163">
        <v>2</v>
      </c>
      <c r="C5" s="164">
        <v>42826</v>
      </c>
      <c r="D5" s="13" t="s">
        <v>16</v>
      </c>
      <c r="E5" s="13">
        <v>18722</v>
      </c>
      <c r="F5" s="13">
        <v>3454786</v>
      </c>
      <c r="G5" s="14" t="s">
        <v>13</v>
      </c>
      <c r="H5" s="13" t="s">
        <v>17</v>
      </c>
      <c r="I5" s="15">
        <v>45000</v>
      </c>
      <c r="J5" s="13" t="s">
        <v>18</v>
      </c>
      <c r="K5" s="165" t="str">
        <f t="shared" si="0"/>
        <v>INDEPENDENT</v>
      </c>
    </row>
    <row r="6" spans="2:11" ht="17.25" x14ac:dyDescent="0.25">
      <c r="B6" s="163">
        <v>3</v>
      </c>
      <c r="C6" s="164">
        <v>42826</v>
      </c>
      <c r="D6" s="13" t="s">
        <v>19</v>
      </c>
      <c r="E6" s="13">
        <v>18721</v>
      </c>
      <c r="F6" s="13">
        <v>3454731</v>
      </c>
      <c r="G6" s="14" t="s">
        <v>13</v>
      </c>
      <c r="H6" s="13" t="s">
        <v>20</v>
      </c>
      <c r="I6" s="15">
        <v>33000</v>
      </c>
      <c r="J6" s="13" t="s">
        <v>21</v>
      </c>
      <c r="K6" s="165" t="str">
        <f t="shared" si="0"/>
        <v>INDEPENDENT</v>
      </c>
    </row>
    <row r="7" spans="2:11" ht="17.25" x14ac:dyDescent="0.25">
      <c r="B7" s="163">
        <v>4</v>
      </c>
      <c r="C7" s="164">
        <v>42826</v>
      </c>
      <c r="D7" s="13" t="s">
        <v>16</v>
      </c>
      <c r="E7" s="13">
        <v>18720</v>
      </c>
      <c r="F7" s="13">
        <v>3454052</v>
      </c>
      <c r="G7" s="14" t="s">
        <v>13</v>
      </c>
      <c r="H7" s="13" t="s">
        <v>22</v>
      </c>
      <c r="I7" s="15">
        <v>40000</v>
      </c>
      <c r="J7" s="13" t="s">
        <v>23</v>
      </c>
      <c r="K7" s="165" t="str">
        <f t="shared" si="0"/>
        <v>INDEPENDENT</v>
      </c>
    </row>
    <row r="8" spans="2:11" ht="17.25" x14ac:dyDescent="0.25">
      <c r="B8" s="163">
        <v>5</v>
      </c>
      <c r="C8" s="164">
        <v>42826</v>
      </c>
      <c r="D8" s="13" t="s">
        <v>24</v>
      </c>
      <c r="E8" s="13">
        <v>18714</v>
      </c>
      <c r="F8" s="13">
        <v>3454670</v>
      </c>
      <c r="G8" s="14" t="s">
        <v>13</v>
      </c>
      <c r="H8" s="13" t="s">
        <v>25</v>
      </c>
      <c r="I8" s="15">
        <v>33000</v>
      </c>
      <c r="J8" s="13" t="s">
        <v>21</v>
      </c>
      <c r="K8" s="165" t="str">
        <f t="shared" si="0"/>
        <v>INDEPENDENT</v>
      </c>
    </row>
    <row r="9" spans="2:11" ht="17.25" x14ac:dyDescent="0.25">
      <c r="B9" s="163">
        <v>6</v>
      </c>
      <c r="C9" s="164">
        <v>42826</v>
      </c>
      <c r="D9" s="13" t="s">
        <v>26</v>
      </c>
      <c r="E9" s="13">
        <v>18719</v>
      </c>
      <c r="F9" s="166">
        <v>3454713</v>
      </c>
      <c r="G9" s="14" t="s">
        <v>13</v>
      </c>
      <c r="H9" s="13" t="s">
        <v>27</v>
      </c>
      <c r="I9" s="15">
        <v>33000</v>
      </c>
      <c r="J9" s="13" t="s">
        <v>21</v>
      </c>
      <c r="K9" s="165" t="str">
        <f t="shared" si="0"/>
        <v>INDEPENDENT</v>
      </c>
    </row>
    <row r="10" spans="2:11" ht="17.25" x14ac:dyDescent="0.25">
      <c r="B10" s="163">
        <v>7</v>
      </c>
      <c r="C10" s="164">
        <v>42826</v>
      </c>
      <c r="D10" s="13" t="s">
        <v>28</v>
      </c>
      <c r="E10" s="13">
        <v>18717</v>
      </c>
      <c r="F10" s="13">
        <v>3454662</v>
      </c>
      <c r="G10" s="14" t="s">
        <v>13</v>
      </c>
      <c r="H10" s="13" t="s">
        <v>29</v>
      </c>
      <c r="I10" s="15">
        <v>33000</v>
      </c>
      <c r="J10" s="13" t="s">
        <v>21</v>
      </c>
      <c r="K10" s="165" t="str">
        <f t="shared" si="0"/>
        <v>INDEPENDENT</v>
      </c>
    </row>
    <row r="11" spans="2:11" ht="17.25" x14ac:dyDescent="0.25">
      <c r="B11" s="163">
        <v>8</v>
      </c>
      <c r="C11" s="164">
        <v>42826</v>
      </c>
      <c r="D11" s="13" t="s">
        <v>30</v>
      </c>
      <c r="E11" s="13">
        <v>18716</v>
      </c>
      <c r="F11" s="13">
        <v>3454654</v>
      </c>
      <c r="G11" s="14" t="s">
        <v>13</v>
      </c>
      <c r="H11" s="13" t="s">
        <v>31</v>
      </c>
      <c r="I11" s="15">
        <v>33000</v>
      </c>
      <c r="J11" s="13" t="s">
        <v>21</v>
      </c>
      <c r="K11" s="165" t="str">
        <f t="shared" si="0"/>
        <v>INDEPENDENT</v>
      </c>
    </row>
    <row r="12" spans="2:11" ht="17.25" x14ac:dyDescent="0.25">
      <c r="B12" s="163">
        <v>9</v>
      </c>
      <c r="C12" s="164">
        <v>42826</v>
      </c>
      <c r="D12" s="13" t="s">
        <v>24</v>
      </c>
      <c r="E12" s="13">
        <v>18718</v>
      </c>
      <c r="F12" s="13">
        <v>3454671</v>
      </c>
      <c r="G12" s="14" t="s">
        <v>13</v>
      </c>
      <c r="H12" s="13" t="s">
        <v>32</v>
      </c>
      <c r="I12" s="15">
        <v>33000</v>
      </c>
      <c r="J12" s="13" t="s">
        <v>21</v>
      </c>
      <c r="K12" s="165" t="str">
        <f t="shared" si="0"/>
        <v>INDEPENDENT</v>
      </c>
    </row>
    <row r="13" spans="2:11" ht="17.25" x14ac:dyDescent="0.25">
      <c r="B13" s="163">
        <v>10</v>
      </c>
      <c r="C13" s="164">
        <v>42826</v>
      </c>
      <c r="D13" s="13" t="s">
        <v>26</v>
      </c>
      <c r="E13" s="13">
        <v>18715</v>
      </c>
      <c r="F13" s="13">
        <v>3454764</v>
      </c>
      <c r="G13" s="14" t="s">
        <v>13</v>
      </c>
      <c r="H13" s="13" t="s">
        <v>33</v>
      </c>
      <c r="I13" s="15">
        <v>33000</v>
      </c>
      <c r="J13" s="13" t="s">
        <v>21</v>
      </c>
      <c r="K13" s="165" t="str">
        <f t="shared" si="0"/>
        <v>INDEPENDENT</v>
      </c>
    </row>
    <row r="14" spans="2:11" ht="17.25" x14ac:dyDescent="0.25">
      <c r="B14" s="163">
        <v>11</v>
      </c>
      <c r="C14" s="164">
        <v>42826</v>
      </c>
      <c r="D14" s="13" t="s">
        <v>34</v>
      </c>
      <c r="E14" s="13">
        <v>18712</v>
      </c>
      <c r="F14" s="13">
        <v>3454719</v>
      </c>
      <c r="G14" s="14" t="s">
        <v>13</v>
      </c>
      <c r="H14" s="13" t="s">
        <v>35</v>
      </c>
      <c r="I14" s="15">
        <v>40000</v>
      </c>
      <c r="J14" s="13" t="s">
        <v>36</v>
      </c>
      <c r="K14" s="165" t="str">
        <f t="shared" si="0"/>
        <v>INDEPENDENT</v>
      </c>
    </row>
    <row r="15" spans="2:11" ht="17.25" x14ac:dyDescent="0.25">
      <c r="B15" s="163">
        <v>12</v>
      </c>
      <c r="C15" s="164">
        <v>42826</v>
      </c>
      <c r="D15" s="13" t="s">
        <v>16</v>
      </c>
      <c r="E15" s="13">
        <v>18709</v>
      </c>
      <c r="F15" s="13">
        <v>3454053</v>
      </c>
      <c r="G15" s="14" t="s">
        <v>13</v>
      </c>
      <c r="H15" s="13" t="s">
        <v>37</v>
      </c>
      <c r="I15" s="15">
        <v>40000</v>
      </c>
      <c r="J15" s="13" t="s">
        <v>23</v>
      </c>
      <c r="K15" s="165" t="str">
        <f t="shared" si="0"/>
        <v>INDEPENDENT</v>
      </c>
    </row>
    <row r="16" spans="2:11" ht="17.25" x14ac:dyDescent="0.25">
      <c r="B16" s="163">
        <v>13</v>
      </c>
      <c r="C16" s="164">
        <v>42826</v>
      </c>
      <c r="D16" s="13" t="s">
        <v>16</v>
      </c>
      <c r="E16" s="13">
        <v>18710</v>
      </c>
      <c r="F16" s="13">
        <v>3454054</v>
      </c>
      <c r="G16" s="14" t="s">
        <v>13</v>
      </c>
      <c r="H16" s="13" t="s">
        <v>38</v>
      </c>
      <c r="I16" s="15">
        <v>40000</v>
      </c>
      <c r="J16" s="13" t="s">
        <v>23</v>
      </c>
      <c r="K16" s="165" t="str">
        <f t="shared" si="0"/>
        <v>INDEPENDENT</v>
      </c>
    </row>
    <row r="17" spans="2:11" ht="17.25" x14ac:dyDescent="0.25">
      <c r="B17" s="163">
        <v>14</v>
      </c>
      <c r="C17" s="164">
        <v>42826</v>
      </c>
      <c r="D17" s="13" t="s">
        <v>16</v>
      </c>
      <c r="E17" s="13">
        <v>18711</v>
      </c>
      <c r="F17" s="13">
        <v>3454051</v>
      </c>
      <c r="G17" s="14" t="s">
        <v>13</v>
      </c>
      <c r="H17" s="13" t="s">
        <v>39</v>
      </c>
      <c r="I17" s="15">
        <v>40000</v>
      </c>
      <c r="J17" s="13" t="s">
        <v>23</v>
      </c>
      <c r="K17" s="165" t="str">
        <f t="shared" si="0"/>
        <v>INDEPENDENT</v>
      </c>
    </row>
    <row r="18" spans="2:11" ht="17.25" x14ac:dyDescent="0.25">
      <c r="B18" s="163">
        <v>15</v>
      </c>
      <c r="C18" s="164">
        <v>42826</v>
      </c>
      <c r="D18" s="13" t="s">
        <v>40</v>
      </c>
      <c r="E18" s="13">
        <v>18713</v>
      </c>
      <c r="F18" s="13">
        <v>3454660</v>
      </c>
      <c r="G18" s="14" t="s">
        <v>13</v>
      </c>
      <c r="H18" s="13" t="s">
        <v>41</v>
      </c>
      <c r="I18" s="15">
        <v>33000</v>
      </c>
      <c r="J18" s="13" t="s">
        <v>21</v>
      </c>
      <c r="K18" s="165" t="str">
        <f t="shared" si="0"/>
        <v>INDEPENDENT</v>
      </c>
    </row>
    <row r="19" spans="2:11" ht="17.25" x14ac:dyDescent="0.25">
      <c r="B19" s="163">
        <v>16</v>
      </c>
      <c r="C19" s="164">
        <v>42826</v>
      </c>
      <c r="D19" s="13" t="s">
        <v>42</v>
      </c>
      <c r="E19" s="13">
        <v>18702</v>
      </c>
      <c r="F19" s="13">
        <v>302759</v>
      </c>
      <c r="G19" s="14" t="s">
        <v>13</v>
      </c>
      <c r="H19" s="13" t="s">
        <v>43</v>
      </c>
      <c r="I19" s="15">
        <v>40000</v>
      </c>
      <c r="J19" s="13" t="s">
        <v>44</v>
      </c>
      <c r="K19" s="165" t="str">
        <f t="shared" si="0"/>
        <v>INDEPENDENT</v>
      </c>
    </row>
    <row r="20" spans="2:11" ht="17.25" x14ac:dyDescent="0.25">
      <c r="B20" s="163">
        <v>17</v>
      </c>
      <c r="C20" s="164">
        <v>42826</v>
      </c>
      <c r="D20" s="13" t="s">
        <v>45</v>
      </c>
      <c r="E20" s="13">
        <v>18704</v>
      </c>
      <c r="F20" s="13">
        <v>302756</v>
      </c>
      <c r="G20" s="14" t="s">
        <v>13</v>
      </c>
      <c r="H20" s="13" t="s">
        <v>46</v>
      </c>
      <c r="I20" s="15">
        <v>40000</v>
      </c>
      <c r="J20" s="13" t="s">
        <v>44</v>
      </c>
      <c r="K20" s="165" t="str">
        <f t="shared" si="0"/>
        <v>INDEPENDENT</v>
      </c>
    </row>
    <row r="21" spans="2:11" ht="17.25" x14ac:dyDescent="0.25">
      <c r="B21" s="163">
        <v>18</v>
      </c>
      <c r="C21" s="164">
        <v>42826</v>
      </c>
      <c r="D21" s="13" t="s">
        <v>47</v>
      </c>
      <c r="E21" s="13">
        <v>18703</v>
      </c>
      <c r="F21" s="13">
        <v>302752</v>
      </c>
      <c r="G21" s="14" t="s">
        <v>13</v>
      </c>
      <c r="H21" s="13" t="s">
        <v>48</v>
      </c>
      <c r="I21" s="15">
        <v>40000</v>
      </c>
      <c r="J21" s="13" t="s">
        <v>44</v>
      </c>
      <c r="K21" s="165" t="str">
        <f t="shared" si="0"/>
        <v>INDEPENDENT</v>
      </c>
    </row>
    <row r="22" spans="2:11" ht="17.25" x14ac:dyDescent="0.25">
      <c r="B22" s="163">
        <v>19</v>
      </c>
      <c r="C22" s="164">
        <v>42826</v>
      </c>
      <c r="D22" s="13" t="s">
        <v>47</v>
      </c>
      <c r="E22" s="13">
        <v>18706</v>
      </c>
      <c r="F22" s="13">
        <v>302751</v>
      </c>
      <c r="G22" s="14" t="s">
        <v>13</v>
      </c>
      <c r="H22" s="13" t="s">
        <v>49</v>
      </c>
      <c r="I22" s="15">
        <v>40000</v>
      </c>
      <c r="J22" s="13" t="s">
        <v>44</v>
      </c>
      <c r="K22" s="165" t="str">
        <f t="shared" si="0"/>
        <v>INDEPENDENT</v>
      </c>
    </row>
    <row r="23" spans="2:11" ht="17.25" x14ac:dyDescent="0.25">
      <c r="B23" s="163">
        <v>20</v>
      </c>
      <c r="C23" s="164">
        <v>42826</v>
      </c>
      <c r="D23" s="13" t="s">
        <v>50</v>
      </c>
      <c r="E23" s="13">
        <v>18705</v>
      </c>
      <c r="F23" s="13">
        <v>3454718</v>
      </c>
      <c r="G23" s="14" t="s">
        <v>13</v>
      </c>
      <c r="H23" s="13" t="s">
        <v>51</v>
      </c>
      <c r="I23" s="15">
        <v>40000</v>
      </c>
      <c r="J23" s="13" t="s">
        <v>36</v>
      </c>
      <c r="K23" s="165" t="str">
        <f t="shared" si="0"/>
        <v>INDEPENDENT</v>
      </c>
    </row>
    <row r="24" spans="2:11" ht="17.25" x14ac:dyDescent="0.25">
      <c r="B24" s="163">
        <v>21</v>
      </c>
      <c r="C24" s="164">
        <v>42826</v>
      </c>
      <c r="D24" s="13" t="s">
        <v>16</v>
      </c>
      <c r="E24" s="13">
        <v>18708</v>
      </c>
      <c r="F24" s="13">
        <v>3454785</v>
      </c>
      <c r="G24" s="14" t="s">
        <v>13</v>
      </c>
      <c r="H24" s="13" t="s">
        <v>52</v>
      </c>
      <c r="I24" s="15">
        <v>45000</v>
      </c>
      <c r="J24" s="13" t="s">
        <v>23</v>
      </c>
      <c r="K24" s="165" t="str">
        <f t="shared" si="0"/>
        <v>INDEPENDENT</v>
      </c>
    </row>
    <row r="25" spans="2:11" ht="17.25" x14ac:dyDescent="0.25">
      <c r="B25" s="163">
        <v>22</v>
      </c>
      <c r="C25" s="164">
        <v>42826</v>
      </c>
      <c r="D25" s="13" t="s">
        <v>53</v>
      </c>
      <c r="E25" s="13">
        <v>18707</v>
      </c>
      <c r="F25" s="13">
        <v>3442694</v>
      </c>
      <c r="G25" s="14" t="s">
        <v>13</v>
      </c>
      <c r="H25" s="13" t="s">
        <v>54</v>
      </c>
      <c r="I25" s="15">
        <v>33000</v>
      </c>
      <c r="J25" s="13" t="s">
        <v>55</v>
      </c>
      <c r="K25" s="165" t="str">
        <f t="shared" si="0"/>
        <v>INDEPENDENT</v>
      </c>
    </row>
    <row r="26" spans="2:11" ht="17.25" x14ac:dyDescent="0.25">
      <c r="B26" s="163">
        <v>23</v>
      </c>
      <c r="C26" s="164">
        <v>42826</v>
      </c>
      <c r="D26" s="13" t="s">
        <v>56</v>
      </c>
      <c r="E26" s="13">
        <v>18701</v>
      </c>
      <c r="F26" s="13">
        <v>3454632</v>
      </c>
      <c r="G26" s="14" t="s">
        <v>13</v>
      </c>
      <c r="H26" s="13" t="s">
        <v>57</v>
      </c>
      <c r="I26" s="15">
        <v>33000</v>
      </c>
      <c r="J26" s="13" t="s">
        <v>21</v>
      </c>
      <c r="K26" s="165" t="str">
        <f t="shared" si="0"/>
        <v>INDEPENDENT</v>
      </c>
    </row>
    <row r="27" spans="2:11" ht="17.25" x14ac:dyDescent="0.25">
      <c r="B27" s="163">
        <v>24</v>
      </c>
      <c r="C27" s="164">
        <v>42826</v>
      </c>
      <c r="D27" s="13" t="s">
        <v>58</v>
      </c>
      <c r="E27" s="13">
        <v>18695</v>
      </c>
      <c r="F27" s="13">
        <v>3454630</v>
      </c>
      <c r="G27" s="14" t="s">
        <v>13</v>
      </c>
      <c r="H27" s="13" t="s">
        <v>59</v>
      </c>
      <c r="I27" s="15">
        <v>33000</v>
      </c>
      <c r="J27" s="13" t="s">
        <v>21</v>
      </c>
      <c r="K27" s="165" t="str">
        <f t="shared" si="0"/>
        <v>INDEPENDENT</v>
      </c>
    </row>
    <row r="28" spans="2:11" ht="34.5" x14ac:dyDescent="0.25">
      <c r="B28" s="163">
        <v>25</v>
      </c>
      <c r="C28" s="164">
        <v>42826</v>
      </c>
      <c r="D28" s="13" t="s">
        <v>60</v>
      </c>
      <c r="E28" s="13">
        <v>18699</v>
      </c>
      <c r="F28" s="13">
        <v>3454772</v>
      </c>
      <c r="G28" s="14" t="s">
        <v>13</v>
      </c>
      <c r="H28" s="13" t="s">
        <v>61</v>
      </c>
      <c r="I28" s="15">
        <v>33000</v>
      </c>
      <c r="J28" s="13" t="s">
        <v>36</v>
      </c>
      <c r="K28" s="165" t="str">
        <f t="shared" si="0"/>
        <v>INDEPENDENT</v>
      </c>
    </row>
    <row r="29" spans="2:11" ht="17.25" x14ac:dyDescent="0.25">
      <c r="B29" s="163">
        <v>26</v>
      </c>
      <c r="C29" s="164">
        <v>42826</v>
      </c>
      <c r="D29" s="13" t="s">
        <v>47</v>
      </c>
      <c r="E29" s="13">
        <v>18694</v>
      </c>
      <c r="F29" s="13">
        <v>302753</v>
      </c>
      <c r="G29" s="14" t="s">
        <v>13</v>
      </c>
      <c r="H29" s="13" t="s">
        <v>62</v>
      </c>
      <c r="I29" s="15">
        <v>40000</v>
      </c>
      <c r="J29" s="13" t="s">
        <v>44</v>
      </c>
      <c r="K29" s="165" t="str">
        <f t="shared" si="0"/>
        <v>INDEPENDENT</v>
      </c>
    </row>
    <row r="30" spans="2:11" ht="17.25" x14ac:dyDescent="0.25">
      <c r="B30" s="163">
        <v>27</v>
      </c>
      <c r="C30" s="164">
        <v>42826</v>
      </c>
      <c r="D30" s="13" t="s">
        <v>63</v>
      </c>
      <c r="E30" s="13">
        <v>18697</v>
      </c>
      <c r="F30" s="13">
        <v>302758</v>
      </c>
      <c r="G30" s="14" t="s">
        <v>13</v>
      </c>
      <c r="H30" s="13" t="s">
        <v>64</v>
      </c>
      <c r="I30" s="15">
        <v>40000</v>
      </c>
      <c r="J30" s="13" t="s">
        <v>44</v>
      </c>
      <c r="K30" s="165" t="str">
        <f t="shared" si="0"/>
        <v>INDEPENDENT</v>
      </c>
    </row>
    <row r="31" spans="2:11" ht="17.25" x14ac:dyDescent="0.25">
      <c r="B31" s="163">
        <v>28</v>
      </c>
      <c r="C31" s="164">
        <v>42826</v>
      </c>
      <c r="D31" s="13" t="s">
        <v>65</v>
      </c>
      <c r="E31" s="13">
        <v>18698</v>
      </c>
      <c r="F31" s="13">
        <v>302757</v>
      </c>
      <c r="G31" s="14" t="s">
        <v>13</v>
      </c>
      <c r="H31" s="13" t="s">
        <v>66</v>
      </c>
      <c r="I31" s="15">
        <v>40000</v>
      </c>
      <c r="J31" s="13" t="s">
        <v>44</v>
      </c>
      <c r="K31" s="165" t="str">
        <f t="shared" si="0"/>
        <v>INDEPENDENT</v>
      </c>
    </row>
    <row r="32" spans="2:11" ht="17.25" x14ac:dyDescent="0.25">
      <c r="B32" s="163">
        <v>29</v>
      </c>
      <c r="C32" s="164">
        <v>42826</v>
      </c>
      <c r="D32" s="13" t="s">
        <v>67</v>
      </c>
      <c r="E32" s="13">
        <v>18693</v>
      </c>
      <c r="F32" s="13">
        <v>3454613</v>
      </c>
      <c r="G32" s="14" t="s">
        <v>13</v>
      </c>
      <c r="H32" s="13" t="s">
        <v>68</v>
      </c>
      <c r="I32" s="15">
        <v>33000</v>
      </c>
      <c r="J32" s="13" t="s">
        <v>21</v>
      </c>
      <c r="K32" s="165" t="str">
        <f t="shared" si="0"/>
        <v>INDEPENDENT</v>
      </c>
    </row>
    <row r="33" spans="2:11" ht="17.25" x14ac:dyDescent="0.25">
      <c r="B33" s="163">
        <v>30</v>
      </c>
      <c r="C33" s="164">
        <v>42826</v>
      </c>
      <c r="D33" s="13" t="s">
        <v>69</v>
      </c>
      <c r="E33" s="13">
        <v>18696</v>
      </c>
      <c r="F33" s="13">
        <v>3454607</v>
      </c>
      <c r="G33" s="14" t="s">
        <v>13</v>
      </c>
      <c r="H33" s="13" t="s">
        <v>70</v>
      </c>
      <c r="I33" s="15">
        <v>33000</v>
      </c>
      <c r="J33" s="13" t="s">
        <v>21</v>
      </c>
      <c r="K33" s="165" t="str">
        <f t="shared" si="0"/>
        <v>INDEPENDENT</v>
      </c>
    </row>
    <row r="34" spans="2:11" ht="34.5" x14ac:dyDescent="0.25">
      <c r="B34" s="163">
        <v>31</v>
      </c>
      <c r="C34" s="164">
        <v>42826</v>
      </c>
      <c r="D34" s="13" t="s">
        <v>60</v>
      </c>
      <c r="E34" s="13">
        <v>18700</v>
      </c>
      <c r="F34" s="13">
        <v>3454771</v>
      </c>
      <c r="G34" s="14" t="s">
        <v>13</v>
      </c>
      <c r="H34" s="13" t="s">
        <v>71</v>
      </c>
      <c r="I34" s="15">
        <v>33000</v>
      </c>
      <c r="J34" s="13" t="s">
        <v>36</v>
      </c>
      <c r="K34" s="165" t="str">
        <f t="shared" si="0"/>
        <v>INDEPENDENT</v>
      </c>
    </row>
    <row r="35" spans="2:11" ht="17.25" x14ac:dyDescent="0.25">
      <c r="B35" s="163">
        <v>32</v>
      </c>
      <c r="C35" s="164">
        <v>42826</v>
      </c>
      <c r="D35" s="13" t="s">
        <v>72</v>
      </c>
      <c r="E35" s="13">
        <v>18691</v>
      </c>
      <c r="F35" s="13">
        <v>3454021</v>
      </c>
      <c r="G35" s="14" t="s">
        <v>13</v>
      </c>
      <c r="H35" s="13" t="s">
        <v>73</v>
      </c>
      <c r="I35" s="15">
        <v>33000</v>
      </c>
      <c r="J35" s="13" t="s">
        <v>21</v>
      </c>
      <c r="K35" s="165" t="str">
        <f t="shared" si="0"/>
        <v>INDEPENDENT</v>
      </c>
    </row>
    <row r="36" spans="2:11" ht="18" thickBot="1" x14ac:dyDescent="0.3">
      <c r="B36" s="167">
        <v>33</v>
      </c>
      <c r="C36" s="168">
        <v>42826</v>
      </c>
      <c r="D36" s="6" t="s">
        <v>74</v>
      </c>
      <c r="E36" s="6">
        <v>18692</v>
      </c>
      <c r="F36" s="6">
        <v>3454040</v>
      </c>
      <c r="G36" s="7" t="s">
        <v>13</v>
      </c>
      <c r="H36" s="6" t="s">
        <v>75</v>
      </c>
      <c r="I36" s="8">
        <v>33000</v>
      </c>
      <c r="J36" s="13" t="s">
        <v>21</v>
      </c>
      <c r="K36" s="169" t="str">
        <f t="shared" si="0"/>
        <v>INDEPENDENT</v>
      </c>
    </row>
    <row r="37" spans="2:11" ht="17.25" x14ac:dyDescent="0.25">
      <c r="B37" s="172">
        <v>34</v>
      </c>
      <c r="C37" s="173">
        <v>42827</v>
      </c>
      <c r="D37" s="3" t="s">
        <v>77</v>
      </c>
      <c r="E37" s="3">
        <v>18750</v>
      </c>
      <c r="F37" s="3">
        <v>3454774</v>
      </c>
      <c r="G37" s="4" t="s">
        <v>13</v>
      </c>
      <c r="H37" s="3" t="s">
        <v>78</v>
      </c>
      <c r="I37" s="5">
        <v>40000</v>
      </c>
      <c r="J37" s="3" t="s">
        <v>79</v>
      </c>
      <c r="K37" s="174" t="str">
        <f t="shared" si="0"/>
        <v>INDEPENDENT</v>
      </c>
    </row>
    <row r="38" spans="2:11" ht="17.25" x14ac:dyDescent="0.25">
      <c r="B38" s="163">
        <v>35</v>
      </c>
      <c r="C38" s="164">
        <v>42827</v>
      </c>
      <c r="D38" s="13" t="s">
        <v>80</v>
      </c>
      <c r="E38" s="13">
        <v>18748</v>
      </c>
      <c r="F38" s="13">
        <v>423413</v>
      </c>
      <c r="G38" s="14" t="s">
        <v>13</v>
      </c>
      <c r="H38" s="13" t="s">
        <v>81</v>
      </c>
      <c r="I38" s="15">
        <v>40000</v>
      </c>
      <c r="J38" s="13" t="s">
        <v>36</v>
      </c>
      <c r="K38" s="165" t="str">
        <f t="shared" si="0"/>
        <v>INDEPENDENT</v>
      </c>
    </row>
    <row r="39" spans="2:11" ht="17.25" x14ac:dyDescent="0.25">
      <c r="B39" s="163">
        <v>36</v>
      </c>
      <c r="C39" s="164">
        <v>42827</v>
      </c>
      <c r="D39" s="13" t="s">
        <v>82</v>
      </c>
      <c r="E39" s="13">
        <v>18749</v>
      </c>
      <c r="F39" s="13">
        <v>3454735</v>
      </c>
      <c r="G39" s="14" t="s">
        <v>13</v>
      </c>
      <c r="H39" s="13" t="s">
        <v>83</v>
      </c>
      <c r="I39" s="15">
        <v>45000</v>
      </c>
      <c r="J39" s="13" t="s">
        <v>44</v>
      </c>
      <c r="K39" s="165" t="str">
        <f t="shared" si="0"/>
        <v>INDEPENDENT</v>
      </c>
    </row>
    <row r="40" spans="2:11" ht="34.5" x14ac:dyDescent="0.25">
      <c r="B40" s="163">
        <v>37</v>
      </c>
      <c r="C40" s="164">
        <v>42827</v>
      </c>
      <c r="D40" s="13" t="s">
        <v>84</v>
      </c>
      <c r="E40" s="13">
        <v>18746</v>
      </c>
      <c r="F40" s="13">
        <v>3454736</v>
      </c>
      <c r="G40" s="14" t="s">
        <v>13</v>
      </c>
      <c r="H40" s="13" t="s">
        <v>85</v>
      </c>
      <c r="I40" s="15">
        <v>33000</v>
      </c>
      <c r="J40" s="13" t="s">
        <v>36</v>
      </c>
      <c r="K40" s="165" t="str">
        <f t="shared" si="0"/>
        <v>INDEPENDENT</v>
      </c>
    </row>
    <row r="41" spans="2:11" ht="17.25" x14ac:dyDescent="0.25">
      <c r="B41" s="163">
        <v>38</v>
      </c>
      <c r="C41" s="164">
        <v>42827</v>
      </c>
      <c r="D41" s="13" t="s">
        <v>86</v>
      </c>
      <c r="E41" s="13">
        <v>18747</v>
      </c>
      <c r="F41" s="13">
        <v>3454120</v>
      </c>
      <c r="G41" s="14" t="s">
        <v>13</v>
      </c>
      <c r="H41" s="13" t="s">
        <v>87</v>
      </c>
      <c r="I41" s="15">
        <v>40000</v>
      </c>
      <c r="J41" s="13" t="s">
        <v>36</v>
      </c>
      <c r="K41" s="165" t="str">
        <f t="shared" si="0"/>
        <v>INDEPENDENT</v>
      </c>
    </row>
    <row r="42" spans="2:11" ht="17.25" x14ac:dyDescent="0.25">
      <c r="B42" s="163">
        <v>39</v>
      </c>
      <c r="C42" s="164">
        <v>42827</v>
      </c>
      <c r="D42" s="13" t="s">
        <v>88</v>
      </c>
      <c r="E42" s="13">
        <v>18745</v>
      </c>
      <c r="F42" s="13">
        <v>3454663</v>
      </c>
      <c r="G42" s="14" t="s">
        <v>13</v>
      </c>
      <c r="H42" s="13" t="s">
        <v>89</v>
      </c>
      <c r="I42" s="15">
        <v>33000</v>
      </c>
      <c r="J42" s="13" t="s">
        <v>21</v>
      </c>
      <c r="K42" s="165" t="str">
        <f t="shared" si="0"/>
        <v>INDEPENDENT</v>
      </c>
    </row>
    <row r="43" spans="2:11" ht="17.25" x14ac:dyDescent="0.25">
      <c r="B43" s="163">
        <v>40</v>
      </c>
      <c r="C43" s="164">
        <v>42827</v>
      </c>
      <c r="D43" s="13" t="s">
        <v>90</v>
      </c>
      <c r="E43" s="13">
        <v>18744</v>
      </c>
      <c r="F43" s="13">
        <v>3454637</v>
      </c>
      <c r="G43" s="14" t="s">
        <v>13</v>
      </c>
      <c r="H43" s="13" t="s">
        <v>91</v>
      </c>
      <c r="I43" s="15">
        <v>40000</v>
      </c>
      <c r="J43" s="13" t="s">
        <v>36</v>
      </c>
      <c r="K43" s="165" t="str">
        <f t="shared" si="0"/>
        <v>INDEPENDENT</v>
      </c>
    </row>
    <row r="44" spans="2:11" ht="17.25" x14ac:dyDescent="0.25">
      <c r="B44" s="163">
        <v>41</v>
      </c>
      <c r="C44" s="164">
        <v>42827</v>
      </c>
      <c r="D44" s="13" t="s">
        <v>92</v>
      </c>
      <c r="E44" s="13">
        <v>18743</v>
      </c>
      <c r="F44" s="13">
        <v>3454720</v>
      </c>
      <c r="G44" s="14" t="s">
        <v>13</v>
      </c>
      <c r="H44" s="13" t="s">
        <v>93</v>
      </c>
      <c r="I44" s="15">
        <v>33000</v>
      </c>
      <c r="J44" s="13" t="s">
        <v>36</v>
      </c>
      <c r="K44" s="165" t="str">
        <f t="shared" si="0"/>
        <v>INDEPENDENT</v>
      </c>
    </row>
    <row r="45" spans="2:11" ht="17.25" x14ac:dyDescent="0.25">
      <c r="B45" s="163">
        <v>42</v>
      </c>
      <c r="C45" s="164">
        <v>42827</v>
      </c>
      <c r="D45" s="13" t="s">
        <v>86</v>
      </c>
      <c r="E45" s="13">
        <v>18742</v>
      </c>
      <c r="F45" s="13">
        <v>3454151</v>
      </c>
      <c r="G45" s="14" t="s">
        <v>13</v>
      </c>
      <c r="H45" s="13" t="s">
        <v>94</v>
      </c>
      <c r="I45" s="15">
        <v>50000</v>
      </c>
      <c r="J45" s="13" t="s">
        <v>36</v>
      </c>
      <c r="K45" s="165" t="str">
        <f t="shared" si="0"/>
        <v>INDEPENDENT</v>
      </c>
    </row>
    <row r="46" spans="2:11" ht="17.25" x14ac:dyDescent="0.25">
      <c r="B46" s="163">
        <v>43</v>
      </c>
      <c r="C46" s="164">
        <v>42827</v>
      </c>
      <c r="D46" s="13" t="s">
        <v>86</v>
      </c>
      <c r="E46" s="13">
        <v>18740</v>
      </c>
      <c r="F46" s="13">
        <v>3454121</v>
      </c>
      <c r="G46" s="14" t="s">
        <v>13</v>
      </c>
      <c r="H46" s="13" t="s">
        <v>95</v>
      </c>
      <c r="I46" s="15">
        <v>45000</v>
      </c>
      <c r="J46" s="13" t="s">
        <v>36</v>
      </c>
      <c r="K46" s="165" t="str">
        <f t="shared" si="0"/>
        <v>INDEPENDENT</v>
      </c>
    </row>
    <row r="47" spans="2:11" ht="17.25" x14ac:dyDescent="0.25">
      <c r="B47" s="163">
        <v>44</v>
      </c>
      <c r="C47" s="164">
        <v>42827</v>
      </c>
      <c r="D47" s="13" t="s">
        <v>96</v>
      </c>
      <c r="E47" s="13">
        <v>18741</v>
      </c>
      <c r="F47" s="13">
        <v>3454114</v>
      </c>
      <c r="G47" s="14" t="s">
        <v>13</v>
      </c>
      <c r="H47" s="13" t="s">
        <v>97</v>
      </c>
      <c r="I47" s="15">
        <v>33000</v>
      </c>
      <c r="J47" s="13" t="s">
        <v>36</v>
      </c>
      <c r="K47" s="165" t="str">
        <f t="shared" si="0"/>
        <v>INDEPENDENT</v>
      </c>
    </row>
    <row r="48" spans="2:11" ht="17.25" x14ac:dyDescent="0.25">
      <c r="B48" s="163">
        <v>45</v>
      </c>
      <c r="C48" s="164">
        <v>42827</v>
      </c>
      <c r="D48" s="13" t="s">
        <v>90</v>
      </c>
      <c r="E48" s="13">
        <v>18739</v>
      </c>
      <c r="F48" s="13">
        <v>3454636</v>
      </c>
      <c r="G48" s="14" t="s">
        <v>13</v>
      </c>
      <c r="H48" s="13" t="s">
        <v>98</v>
      </c>
      <c r="I48" s="15">
        <v>40000</v>
      </c>
      <c r="J48" s="13" t="s">
        <v>36</v>
      </c>
      <c r="K48" s="165" t="str">
        <f t="shared" si="0"/>
        <v>INDEPENDENT</v>
      </c>
    </row>
    <row r="49" spans="2:11" ht="17.25" x14ac:dyDescent="0.25">
      <c r="B49" s="163">
        <v>46</v>
      </c>
      <c r="C49" s="164">
        <v>42827</v>
      </c>
      <c r="D49" s="13" t="s">
        <v>99</v>
      </c>
      <c r="E49" s="13">
        <v>18738</v>
      </c>
      <c r="F49" s="13">
        <v>304245</v>
      </c>
      <c r="G49" s="14" t="s">
        <v>13</v>
      </c>
      <c r="H49" s="13" t="s">
        <v>100</v>
      </c>
      <c r="I49" s="15">
        <v>40000</v>
      </c>
      <c r="J49" s="13" t="s">
        <v>44</v>
      </c>
      <c r="K49" s="165" t="str">
        <f t="shared" si="0"/>
        <v>INDEPENDENT</v>
      </c>
    </row>
    <row r="50" spans="2:11" ht="17.25" x14ac:dyDescent="0.25">
      <c r="B50" s="163">
        <v>47</v>
      </c>
      <c r="C50" s="164">
        <v>42827</v>
      </c>
      <c r="D50" s="13" t="s">
        <v>101</v>
      </c>
      <c r="E50" s="13">
        <v>18736</v>
      </c>
      <c r="F50" s="13">
        <v>3454724</v>
      </c>
      <c r="G50" s="14" t="s">
        <v>13</v>
      </c>
      <c r="H50" s="13" t="s">
        <v>102</v>
      </c>
      <c r="I50" s="15">
        <v>33000</v>
      </c>
      <c r="J50" s="13" t="s">
        <v>36</v>
      </c>
      <c r="K50" s="165" t="str">
        <f t="shared" si="0"/>
        <v>INDEPENDENT</v>
      </c>
    </row>
    <row r="51" spans="2:11" ht="17.25" x14ac:dyDescent="0.25">
      <c r="B51" s="163">
        <v>48</v>
      </c>
      <c r="C51" s="164">
        <v>42827</v>
      </c>
      <c r="D51" s="13" t="s">
        <v>103</v>
      </c>
      <c r="E51" s="13">
        <v>18737</v>
      </c>
      <c r="F51" s="13">
        <v>3454634</v>
      </c>
      <c r="G51" s="14" t="s">
        <v>13</v>
      </c>
      <c r="H51" s="13" t="s">
        <v>104</v>
      </c>
      <c r="I51" s="15">
        <v>33000</v>
      </c>
      <c r="J51" s="13" t="s">
        <v>105</v>
      </c>
      <c r="K51" s="165" t="str">
        <f t="shared" si="0"/>
        <v>INDEPENDENT</v>
      </c>
    </row>
    <row r="52" spans="2:11" ht="17.25" x14ac:dyDescent="0.25">
      <c r="B52" s="163">
        <v>49</v>
      </c>
      <c r="C52" s="164">
        <v>42827</v>
      </c>
      <c r="D52" s="13" t="s">
        <v>106</v>
      </c>
      <c r="E52" s="13">
        <v>18735</v>
      </c>
      <c r="F52" s="13">
        <v>3341385</v>
      </c>
      <c r="G52" s="14" t="s">
        <v>13</v>
      </c>
      <c r="H52" s="13" t="s">
        <v>107</v>
      </c>
      <c r="I52" s="15">
        <v>40000</v>
      </c>
      <c r="J52" s="13" t="s">
        <v>15</v>
      </c>
      <c r="K52" s="165" t="str">
        <f t="shared" si="0"/>
        <v>INDEPENDENT</v>
      </c>
    </row>
    <row r="53" spans="2:11" ht="17.25" x14ac:dyDescent="0.25">
      <c r="B53" s="163">
        <v>50</v>
      </c>
      <c r="C53" s="164">
        <v>42827</v>
      </c>
      <c r="D53" s="13" t="s">
        <v>103</v>
      </c>
      <c r="E53" s="13">
        <v>18734</v>
      </c>
      <c r="F53" s="13">
        <v>3454633</v>
      </c>
      <c r="G53" s="14" t="s">
        <v>13</v>
      </c>
      <c r="H53" s="13" t="s">
        <v>108</v>
      </c>
      <c r="I53" s="15">
        <v>33000</v>
      </c>
      <c r="J53" s="13" t="s">
        <v>105</v>
      </c>
      <c r="K53" s="165" t="str">
        <f t="shared" si="0"/>
        <v>INDEPENDENT</v>
      </c>
    </row>
    <row r="54" spans="2:11" ht="17.25" x14ac:dyDescent="0.25">
      <c r="B54" s="163">
        <v>51</v>
      </c>
      <c r="C54" s="164">
        <v>42827</v>
      </c>
      <c r="D54" s="13" t="s">
        <v>109</v>
      </c>
      <c r="E54" s="13">
        <v>18733</v>
      </c>
      <c r="F54" s="13">
        <v>3454770</v>
      </c>
      <c r="G54" s="14" t="s">
        <v>13</v>
      </c>
      <c r="H54" s="13" t="s">
        <v>110</v>
      </c>
      <c r="I54" s="15">
        <v>33000</v>
      </c>
      <c r="J54" s="13" t="s">
        <v>21</v>
      </c>
      <c r="K54" s="165" t="str">
        <f t="shared" si="0"/>
        <v>INDEPENDENT</v>
      </c>
    </row>
    <row r="55" spans="2:11" ht="17.25" x14ac:dyDescent="0.25">
      <c r="B55" s="163">
        <v>52</v>
      </c>
      <c r="C55" s="164">
        <v>42827</v>
      </c>
      <c r="D55" s="13" t="s">
        <v>111</v>
      </c>
      <c r="E55" s="13">
        <v>18732</v>
      </c>
      <c r="F55" s="13">
        <v>3454732</v>
      </c>
      <c r="G55" s="14" t="s">
        <v>13</v>
      </c>
      <c r="H55" s="13" t="s">
        <v>112</v>
      </c>
      <c r="I55" s="15">
        <v>33000</v>
      </c>
      <c r="J55" s="13" t="s">
        <v>21</v>
      </c>
      <c r="K55" s="165" t="str">
        <f t="shared" si="0"/>
        <v>INDEPENDENT</v>
      </c>
    </row>
    <row r="56" spans="2:11" ht="17.25" x14ac:dyDescent="0.25">
      <c r="B56" s="163">
        <v>53</v>
      </c>
      <c r="C56" s="164">
        <v>42827</v>
      </c>
      <c r="D56" s="13" t="s">
        <v>88</v>
      </c>
      <c r="E56" s="13">
        <v>18729</v>
      </c>
      <c r="F56" s="13">
        <v>3454665</v>
      </c>
      <c r="G56" s="14" t="s">
        <v>13</v>
      </c>
      <c r="H56" s="13" t="s">
        <v>113</v>
      </c>
      <c r="I56" s="15">
        <v>33000</v>
      </c>
      <c r="J56" s="13" t="s">
        <v>21</v>
      </c>
      <c r="K56" s="165" t="str">
        <f t="shared" si="0"/>
        <v>INDEPENDENT</v>
      </c>
    </row>
    <row r="57" spans="2:11" ht="17.25" x14ac:dyDescent="0.25">
      <c r="B57" s="163">
        <v>54</v>
      </c>
      <c r="C57" s="164">
        <v>42827</v>
      </c>
      <c r="D57" s="13" t="s">
        <v>114</v>
      </c>
      <c r="E57" s="13">
        <v>18731</v>
      </c>
      <c r="F57" s="13">
        <v>3341383</v>
      </c>
      <c r="G57" s="14" t="s">
        <v>13</v>
      </c>
      <c r="H57" s="13" t="s">
        <v>115</v>
      </c>
      <c r="I57" s="15">
        <v>40000</v>
      </c>
      <c r="J57" s="13" t="s">
        <v>15</v>
      </c>
      <c r="K57" s="165" t="str">
        <f t="shared" si="0"/>
        <v>INDEPENDENT</v>
      </c>
    </row>
    <row r="58" spans="2:11" ht="17.25" x14ac:dyDescent="0.25">
      <c r="B58" s="163">
        <v>55</v>
      </c>
      <c r="C58" s="164">
        <v>42827</v>
      </c>
      <c r="D58" s="13" t="s">
        <v>116</v>
      </c>
      <c r="E58" s="13">
        <v>18730</v>
      </c>
      <c r="F58" s="13">
        <v>3341367</v>
      </c>
      <c r="G58" s="14" t="s">
        <v>13</v>
      </c>
      <c r="H58" s="13" t="s">
        <v>117</v>
      </c>
      <c r="I58" s="15">
        <v>33000</v>
      </c>
      <c r="J58" s="13" t="s">
        <v>15</v>
      </c>
      <c r="K58" s="165" t="str">
        <f t="shared" si="0"/>
        <v>INDEPENDENT</v>
      </c>
    </row>
    <row r="59" spans="2:11" ht="17.25" x14ac:dyDescent="0.25">
      <c r="B59" s="163">
        <v>56</v>
      </c>
      <c r="C59" s="164">
        <v>42827</v>
      </c>
      <c r="D59" s="13" t="s">
        <v>118</v>
      </c>
      <c r="E59" s="13">
        <v>18728</v>
      </c>
      <c r="F59" s="13">
        <v>3454661</v>
      </c>
      <c r="G59" s="14" t="s">
        <v>13</v>
      </c>
      <c r="H59" s="13" t="s">
        <v>119</v>
      </c>
      <c r="I59" s="15">
        <v>33000</v>
      </c>
      <c r="J59" s="13" t="s">
        <v>21</v>
      </c>
      <c r="K59" s="165" t="str">
        <f t="shared" si="0"/>
        <v>INDEPENDENT</v>
      </c>
    </row>
    <row r="60" spans="2:11" ht="34.5" x14ac:dyDescent="0.25">
      <c r="B60" s="163">
        <v>57</v>
      </c>
      <c r="C60" s="164">
        <v>42827</v>
      </c>
      <c r="D60" s="13" t="s">
        <v>120</v>
      </c>
      <c r="E60" s="13">
        <v>18727</v>
      </c>
      <c r="F60" s="13">
        <v>3454649</v>
      </c>
      <c r="G60" s="14" t="s">
        <v>13</v>
      </c>
      <c r="H60" s="13" t="s">
        <v>121</v>
      </c>
      <c r="I60" s="15">
        <v>33000</v>
      </c>
      <c r="J60" s="13" t="s">
        <v>21</v>
      </c>
      <c r="K60" s="165" t="str">
        <f t="shared" si="0"/>
        <v>INDEPENDENT</v>
      </c>
    </row>
    <row r="61" spans="2:11" ht="17.25" x14ac:dyDescent="0.25">
      <c r="B61" s="163">
        <v>58</v>
      </c>
      <c r="C61" s="164">
        <v>42827</v>
      </c>
      <c r="D61" s="13" t="s">
        <v>122</v>
      </c>
      <c r="E61" s="13">
        <v>18726</v>
      </c>
      <c r="F61" s="13">
        <v>3454651</v>
      </c>
      <c r="G61" s="14" t="s">
        <v>13</v>
      </c>
      <c r="H61" s="13" t="s">
        <v>123</v>
      </c>
      <c r="I61" s="15">
        <v>33000</v>
      </c>
      <c r="J61" s="13" t="s">
        <v>21</v>
      </c>
      <c r="K61" s="165" t="str">
        <f t="shared" si="0"/>
        <v>INDEPENDENT</v>
      </c>
    </row>
    <row r="62" spans="2:11" ht="17.25" x14ac:dyDescent="0.25">
      <c r="B62" s="163">
        <v>59</v>
      </c>
      <c r="C62" s="164">
        <v>42827</v>
      </c>
      <c r="D62" s="13" t="s">
        <v>124</v>
      </c>
      <c r="E62" s="13">
        <v>18725</v>
      </c>
      <c r="F62" s="13">
        <v>3454067</v>
      </c>
      <c r="G62" s="14" t="s">
        <v>13</v>
      </c>
      <c r="H62" s="13" t="s">
        <v>125</v>
      </c>
      <c r="I62" s="15">
        <v>33000</v>
      </c>
      <c r="J62" s="13" t="s">
        <v>55</v>
      </c>
      <c r="K62" s="165" t="str">
        <f t="shared" si="0"/>
        <v>INDEPENDENT</v>
      </c>
    </row>
    <row r="63" spans="2:11" ht="18" thickBot="1" x14ac:dyDescent="0.3">
      <c r="B63" s="167">
        <v>60</v>
      </c>
      <c r="C63" s="168">
        <v>42827</v>
      </c>
      <c r="D63" s="6" t="s">
        <v>126</v>
      </c>
      <c r="E63" s="6">
        <v>18724</v>
      </c>
      <c r="F63" s="6">
        <v>3454652</v>
      </c>
      <c r="G63" s="7" t="s">
        <v>13</v>
      </c>
      <c r="H63" s="6" t="s">
        <v>127</v>
      </c>
      <c r="I63" s="8">
        <v>33000</v>
      </c>
      <c r="J63" s="6" t="s">
        <v>21</v>
      </c>
      <c r="K63" s="169" t="str">
        <f t="shared" si="0"/>
        <v>INDEPENDENT</v>
      </c>
    </row>
    <row r="64" spans="2:11" ht="17.25" x14ac:dyDescent="0.25">
      <c r="B64" s="172">
        <v>61</v>
      </c>
      <c r="C64" s="175">
        <v>42828</v>
      </c>
      <c r="D64" s="3" t="s">
        <v>92</v>
      </c>
      <c r="E64" s="3">
        <v>18752</v>
      </c>
      <c r="F64" s="3">
        <v>3454721</v>
      </c>
      <c r="G64" s="4" t="s">
        <v>13</v>
      </c>
      <c r="H64" s="3" t="s">
        <v>129</v>
      </c>
      <c r="I64" s="5">
        <v>33000</v>
      </c>
      <c r="J64" s="174" t="s">
        <v>36</v>
      </c>
      <c r="K64" s="174" t="str">
        <f t="shared" si="0"/>
        <v>INDEPENDENT</v>
      </c>
    </row>
    <row r="65" spans="2:11" ht="18" thickBot="1" x14ac:dyDescent="0.3">
      <c r="B65" s="167">
        <v>62</v>
      </c>
      <c r="C65" s="176">
        <v>42828</v>
      </c>
      <c r="D65" s="6" t="s">
        <v>86</v>
      </c>
      <c r="E65" s="6">
        <v>18751</v>
      </c>
      <c r="F65" s="6">
        <v>3454122</v>
      </c>
      <c r="G65" s="7" t="s">
        <v>13</v>
      </c>
      <c r="H65" s="6" t="s">
        <v>130</v>
      </c>
      <c r="I65" s="8">
        <v>40000</v>
      </c>
      <c r="J65" s="169" t="s">
        <v>36</v>
      </c>
      <c r="K65" s="169" t="str">
        <f t="shared" si="0"/>
        <v>INDEPENDENT</v>
      </c>
    </row>
    <row r="66" spans="2:11" ht="17.25" x14ac:dyDescent="0.25">
      <c r="B66" s="172">
        <v>63</v>
      </c>
      <c r="C66" s="175">
        <v>42829</v>
      </c>
      <c r="D66" s="3" t="s">
        <v>132</v>
      </c>
      <c r="E66" s="3">
        <v>18799</v>
      </c>
      <c r="F66" s="3">
        <v>3454059</v>
      </c>
      <c r="G66" s="4" t="s">
        <v>13</v>
      </c>
      <c r="H66" s="3" t="s">
        <v>133</v>
      </c>
      <c r="I66" s="5">
        <v>33000</v>
      </c>
      <c r="J66" s="3" t="s">
        <v>36</v>
      </c>
      <c r="K66" s="177" t="str">
        <f t="shared" si="0"/>
        <v>INDEPENDENT</v>
      </c>
    </row>
    <row r="67" spans="2:11" ht="17.25" x14ac:dyDescent="0.25">
      <c r="B67" s="163">
        <v>64</v>
      </c>
      <c r="C67" s="178">
        <v>42829</v>
      </c>
      <c r="D67" s="13" t="s">
        <v>134</v>
      </c>
      <c r="E67" s="13">
        <v>18798</v>
      </c>
      <c r="F67" s="13">
        <v>3454677</v>
      </c>
      <c r="G67" s="14" t="s">
        <v>13</v>
      </c>
      <c r="H67" s="13" t="s">
        <v>135</v>
      </c>
      <c r="I67" s="15">
        <v>33000</v>
      </c>
      <c r="J67" s="13" t="s">
        <v>55</v>
      </c>
      <c r="K67" s="179" t="str">
        <f t="shared" si="0"/>
        <v>INDEPENDENT</v>
      </c>
    </row>
    <row r="68" spans="2:11" ht="17.25" x14ac:dyDescent="0.25">
      <c r="B68" s="163">
        <v>65</v>
      </c>
      <c r="C68" s="178">
        <v>42829</v>
      </c>
      <c r="D68" s="13" t="s">
        <v>136</v>
      </c>
      <c r="E68" s="13">
        <v>18797</v>
      </c>
      <c r="F68" s="13">
        <v>3442698</v>
      </c>
      <c r="G68" s="14" t="s">
        <v>13</v>
      </c>
      <c r="H68" s="13" t="s">
        <v>137</v>
      </c>
      <c r="I68" s="15">
        <v>33000</v>
      </c>
      <c r="J68" s="13" t="s">
        <v>55</v>
      </c>
      <c r="K68" s="179" t="str">
        <f t="shared" ref="K68:K131" si="1">IF(OR(D68="MOBIL",D68="CONOIL",D68="FORTE",D68="MRS",D68="OANDO",D68="TOTAL"),"MAJORS","INDEPENDENT")</f>
        <v>INDEPENDENT</v>
      </c>
    </row>
    <row r="69" spans="2:11" ht="34.5" x14ac:dyDescent="0.25">
      <c r="B69" s="163">
        <v>66</v>
      </c>
      <c r="C69" s="178">
        <v>42829</v>
      </c>
      <c r="D69" s="13" t="s">
        <v>138</v>
      </c>
      <c r="E69" s="13">
        <v>18796</v>
      </c>
      <c r="F69" s="13">
        <v>3454623</v>
      </c>
      <c r="G69" s="14" t="s">
        <v>13</v>
      </c>
      <c r="H69" s="13" t="s">
        <v>139</v>
      </c>
      <c r="I69" s="15">
        <v>33000</v>
      </c>
      <c r="J69" s="13" t="s">
        <v>21</v>
      </c>
      <c r="K69" s="179" t="str">
        <f t="shared" si="1"/>
        <v>INDEPENDENT</v>
      </c>
    </row>
    <row r="70" spans="2:11" ht="17.25" x14ac:dyDescent="0.25">
      <c r="B70" s="163">
        <v>67</v>
      </c>
      <c r="C70" s="178">
        <v>42829</v>
      </c>
      <c r="D70" s="13" t="s">
        <v>140</v>
      </c>
      <c r="E70" s="13">
        <v>18793</v>
      </c>
      <c r="F70" s="13">
        <v>3454068</v>
      </c>
      <c r="G70" s="14" t="s">
        <v>13</v>
      </c>
      <c r="H70" s="13" t="s">
        <v>141</v>
      </c>
      <c r="I70" s="15">
        <v>33000</v>
      </c>
      <c r="J70" s="13" t="s">
        <v>21</v>
      </c>
      <c r="K70" s="179" t="str">
        <f t="shared" si="1"/>
        <v>INDEPENDENT</v>
      </c>
    </row>
    <row r="71" spans="2:11" ht="17.25" x14ac:dyDescent="0.25">
      <c r="B71" s="163">
        <v>68</v>
      </c>
      <c r="C71" s="178">
        <v>42829</v>
      </c>
      <c r="D71" s="13" t="s">
        <v>142</v>
      </c>
      <c r="E71" s="13">
        <v>18794</v>
      </c>
      <c r="F71" s="13">
        <v>304231</v>
      </c>
      <c r="G71" s="14" t="s">
        <v>13</v>
      </c>
      <c r="H71" s="13" t="s">
        <v>143</v>
      </c>
      <c r="I71" s="15">
        <v>40000</v>
      </c>
      <c r="J71" s="13" t="s">
        <v>44</v>
      </c>
      <c r="K71" s="179" t="str">
        <f t="shared" si="1"/>
        <v>INDEPENDENT</v>
      </c>
    </row>
    <row r="72" spans="2:11" ht="34.5" x14ac:dyDescent="0.25">
      <c r="B72" s="163">
        <v>69</v>
      </c>
      <c r="C72" s="178">
        <v>42829</v>
      </c>
      <c r="D72" s="13" t="s">
        <v>138</v>
      </c>
      <c r="E72" s="13">
        <v>18795</v>
      </c>
      <c r="F72" s="13">
        <v>3454624</v>
      </c>
      <c r="G72" s="14" t="s">
        <v>13</v>
      </c>
      <c r="H72" s="13" t="s">
        <v>144</v>
      </c>
      <c r="I72" s="15">
        <v>33000</v>
      </c>
      <c r="J72" s="13" t="s">
        <v>21</v>
      </c>
      <c r="K72" s="179" t="str">
        <f t="shared" si="1"/>
        <v>INDEPENDENT</v>
      </c>
    </row>
    <row r="73" spans="2:11" ht="17.25" x14ac:dyDescent="0.25">
      <c r="B73" s="163">
        <v>70</v>
      </c>
      <c r="C73" s="178">
        <v>42829</v>
      </c>
      <c r="D73" s="13" t="s">
        <v>134</v>
      </c>
      <c r="E73" s="13">
        <v>18792</v>
      </c>
      <c r="F73" s="13">
        <v>3454676</v>
      </c>
      <c r="G73" s="14" t="s">
        <v>13</v>
      </c>
      <c r="H73" s="13" t="s">
        <v>145</v>
      </c>
      <c r="I73" s="15">
        <v>33000</v>
      </c>
      <c r="J73" s="13" t="s">
        <v>146</v>
      </c>
      <c r="K73" s="179" t="str">
        <f t="shared" si="1"/>
        <v>INDEPENDENT</v>
      </c>
    </row>
    <row r="74" spans="2:11" ht="17.25" x14ac:dyDescent="0.25">
      <c r="B74" s="163">
        <v>71</v>
      </c>
      <c r="C74" s="178">
        <v>42829</v>
      </c>
      <c r="D74" s="13" t="s">
        <v>147</v>
      </c>
      <c r="E74" s="13">
        <v>18791</v>
      </c>
      <c r="F74" s="13">
        <v>3454722</v>
      </c>
      <c r="G74" s="14" t="s">
        <v>13</v>
      </c>
      <c r="H74" s="13" t="s">
        <v>148</v>
      </c>
      <c r="I74" s="15">
        <v>33000</v>
      </c>
      <c r="J74" s="13" t="s">
        <v>21</v>
      </c>
      <c r="K74" s="179" t="str">
        <f t="shared" si="1"/>
        <v>INDEPENDENT</v>
      </c>
    </row>
    <row r="75" spans="2:11" ht="17.25" x14ac:dyDescent="0.25">
      <c r="B75" s="163">
        <v>72</v>
      </c>
      <c r="C75" s="178">
        <v>42829</v>
      </c>
      <c r="D75" s="180" t="s">
        <v>90</v>
      </c>
      <c r="E75" s="180">
        <v>18790</v>
      </c>
      <c r="F75" s="180">
        <v>3454627</v>
      </c>
      <c r="G75" s="181" t="s">
        <v>13</v>
      </c>
      <c r="H75" s="180" t="s">
        <v>149</v>
      </c>
      <c r="I75" s="182">
        <v>40000</v>
      </c>
      <c r="J75" s="180" t="s">
        <v>36</v>
      </c>
      <c r="K75" s="179" t="str">
        <f t="shared" si="1"/>
        <v>INDEPENDENT</v>
      </c>
    </row>
    <row r="76" spans="2:11" ht="17.25" x14ac:dyDescent="0.25">
      <c r="B76" s="163">
        <v>73</v>
      </c>
      <c r="C76" s="178">
        <v>42829</v>
      </c>
      <c r="D76" s="13" t="s">
        <v>150</v>
      </c>
      <c r="E76" s="13">
        <v>18789</v>
      </c>
      <c r="F76" s="13">
        <v>3454776</v>
      </c>
      <c r="G76" s="14" t="s">
        <v>13</v>
      </c>
      <c r="H76" s="13" t="s">
        <v>151</v>
      </c>
      <c r="I76" s="15">
        <v>40000</v>
      </c>
      <c r="J76" s="13" t="s">
        <v>21</v>
      </c>
      <c r="K76" s="179" t="str">
        <f t="shared" si="1"/>
        <v>INDEPENDENT</v>
      </c>
    </row>
    <row r="77" spans="2:11" ht="17.25" x14ac:dyDescent="0.25">
      <c r="B77" s="163">
        <v>74</v>
      </c>
      <c r="C77" s="178">
        <v>42829</v>
      </c>
      <c r="D77" s="13" t="s">
        <v>152</v>
      </c>
      <c r="E77" s="13">
        <v>18788</v>
      </c>
      <c r="F77" s="13">
        <v>3454145</v>
      </c>
      <c r="G77" s="14" t="s">
        <v>13</v>
      </c>
      <c r="H77" s="13" t="s">
        <v>153</v>
      </c>
      <c r="I77" s="15">
        <v>40000</v>
      </c>
      <c r="J77" s="13" t="s">
        <v>154</v>
      </c>
      <c r="K77" s="179" t="str">
        <f t="shared" si="1"/>
        <v>INDEPENDENT</v>
      </c>
    </row>
    <row r="78" spans="2:11" ht="17.25" x14ac:dyDescent="0.25">
      <c r="B78" s="163">
        <v>75</v>
      </c>
      <c r="C78" s="178">
        <v>42829</v>
      </c>
      <c r="D78" s="13" t="s">
        <v>155</v>
      </c>
      <c r="E78" s="13">
        <v>18786</v>
      </c>
      <c r="F78" s="13">
        <v>3454629</v>
      </c>
      <c r="G78" s="14" t="s">
        <v>13</v>
      </c>
      <c r="H78" s="13" t="s">
        <v>156</v>
      </c>
      <c r="I78" s="15">
        <v>33000</v>
      </c>
      <c r="J78" s="13" t="s">
        <v>21</v>
      </c>
      <c r="K78" s="179" t="str">
        <f t="shared" si="1"/>
        <v>INDEPENDENT</v>
      </c>
    </row>
    <row r="79" spans="2:11" ht="17.25" x14ac:dyDescent="0.25">
      <c r="B79" s="163">
        <v>76</v>
      </c>
      <c r="C79" s="178">
        <v>42829</v>
      </c>
      <c r="D79" s="13" t="s">
        <v>157</v>
      </c>
      <c r="E79" s="13">
        <v>18785</v>
      </c>
      <c r="F79" s="13">
        <v>3454711</v>
      </c>
      <c r="G79" s="14" t="s">
        <v>13</v>
      </c>
      <c r="H79" s="13" t="s">
        <v>158</v>
      </c>
      <c r="I79" s="15">
        <v>33000</v>
      </c>
      <c r="J79" s="13" t="s">
        <v>21</v>
      </c>
      <c r="K79" s="179" t="str">
        <f t="shared" si="1"/>
        <v>INDEPENDENT</v>
      </c>
    </row>
    <row r="80" spans="2:11" ht="17.25" x14ac:dyDescent="0.25">
      <c r="B80" s="163">
        <v>77</v>
      </c>
      <c r="C80" s="178">
        <v>42829</v>
      </c>
      <c r="D80" s="13" t="s">
        <v>126</v>
      </c>
      <c r="E80" s="13">
        <v>18787</v>
      </c>
      <c r="F80" s="13">
        <v>3454653</v>
      </c>
      <c r="G80" s="14" t="s">
        <v>13</v>
      </c>
      <c r="H80" s="13" t="s">
        <v>159</v>
      </c>
      <c r="I80" s="15">
        <v>33000</v>
      </c>
      <c r="J80" s="13" t="s">
        <v>21</v>
      </c>
      <c r="K80" s="179" t="str">
        <f t="shared" si="1"/>
        <v>INDEPENDENT</v>
      </c>
    </row>
    <row r="81" spans="2:11" ht="17.25" x14ac:dyDescent="0.25">
      <c r="B81" s="163">
        <v>78</v>
      </c>
      <c r="C81" s="178">
        <v>42829</v>
      </c>
      <c r="D81" s="13" t="s">
        <v>90</v>
      </c>
      <c r="E81" s="13">
        <v>18784</v>
      </c>
      <c r="F81" s="13">
        <v>3454635</v>
      </c>
      <c r="G81" s="14" t="s">
        <v>13</v>
      </c>
      <c r="H81" s="13" t="s">
        <v>160</v>
      </c>
      <c r="I81" s="15">
        <v>40000</v>
      </c>
      <c r="J81" s="13" t="s">
        <v>161</v>
      </c>
      <c r="K81" s="179" t="str">
        <f t="shared" si="1"/>
        <v>INDEPENDENT</v>
      </c>
    </row>
    <row r="82" spans="2:11" ht="17.25" x14ac:dyDescent="0.25">
      <c r="B82" s="163">
        <v>79</v>
      </c>
      <c r="C82" s="178">
        <v>42829</v>
      </c>
      <c r="D82" s="13" t="s">
        <v>162</v>
      </c>
      <c r="E82" s="13">
        <v>18783</v>
      </c>
      <c r="F82" s="13">
        <v>3454754</v>
      </c>
      <c r="G82" s="14" t="s">
        <v>13</v>
      </c>
      <c r="H82" s="13" t="s">
        <v>163</v>
      </c>
      <c r="I82" s="15">
        <v>33000</v>
      </c>
      <c r="J82" s="13" t="s">
        <v>21</v>
      </c>
      <c r="K82" s="179" t="str">
        <f t="shared" si="1"/>
        <v>INDEPENDENT</v>
      </c>
    </row>
    <row r="83" spans="2:11" ht="17.25" x14ac:dyDescent="0.25">
      <c r="B83" s="163">
        <v>80</v>
      </c>
      <c r="C83" s="178">
        <v>42829</v>
      </c>
      <c r="D83" s="13" t="s">
        <v>164</v>
      </c>
      <c r="E83" s="13">
        <v>18782</v>
      </c>
      <c r="F83" s="13">
        <v>3454712</v>
      </c>
      <c r="G83" s="14" t="s">
        <v>13</v>
      </c>
      <c r="H83" s="13" t="s">
        <v>165</v>
      </c>
      <c r="I83" s="15">
        <v>33000</v>
      </c>
      <c r="J83" s="13" t="s">
        <v>21</v>
      </c>
      <c r="K83" s="179" t="str">
        <f t="shared" si="1"/>
        <v>INDEPENDENT</v>
      </c>
    </row>
    <row r="84" spans="2:11" ht="17.25" x14ac:dyDescent="0.25">
      <c r="B84" s="163">
        <v>81</v>
      </c>
      <c r="C84" s="178">
        <v>42829</v>
      </c>
      <c r="D84" s="13" t="s">
        <v>166</v>
      </c>
      <c r="E84" s="13">
        <v>18781</v>
      </c>
      <c r="F84" s="13">
        <v>3454650</v>
      </c>
      <c r="G84" s="14" t="s">
        <v>13</v>
      </c>
      <c r="H84" s="13" t="s">
        <v>167</v>
      </c>
      <c r="I84" s="15">
        <v>33000</v>
      </c>
      <c r="J84" s="13" t="s">
        <v>21</v>
      </c>
      <c r="K84" s="179" t="str">
        <f t="shared" si="1"/>
        <v>INDEPENDENT</v>
      </c>
    </row>
    <row r="85" spans="2:11" ht="17.25" x14ac:dyDescent="0.25">
      <c r="B85" s="163">
        <v>82</v>
      </c>
      <c r="C85" s="178">
        <v>42829</v>
      </c>
      <c r="D85" s="13" t="s">
        <v>152</v>
      </c>
      <c r="E85" s="13">
        <v>18779</v>
      </c>
      <c r="F85" s="13">
        <v>3454146</v>
      </c>
      <c r="G85" s="14" t="s">
        <v>13</v>
      </c>
      <c r="H85" s="13" t="s">
        <v>168</v>
      </c>
      <c r="I85" s="15">
        <v>40000</v>
      </c>
      <c r="J85" s="13" t="s">
        <v>154</v>
      </c>
      <c r="K85" s="179" t="str">
        <f t="shared" si="1"/>
        <v>INDEPENDENT</v>
      </c>
    </row>
    <row r="86" spans="2:11" ht="17.25" x14ac:dyDescent="0.25">
      <c r="B86" s="163">
        <v>83</v>
      </c>
      <c r="C86" s="178">
        <v>42829</v>
      </c>
      <c r="D86" s="13" t="s">
        <v>152</v>
      </c>
      <c r="E86" s="13">
        <v>18772</v>
      </c>
      <c r="F86" s="13">
        <v>3454144</v>
      </c>
      <c r="G86" s="14" t="s">
        <v>13</v>
      </c>
      <c r="H86" s="13" t="s">
        <v>169</v>
      </c>
      <c r="I86" s="15">
        <v>40000</v>
      </c>
      <c r="J86" s="13" t="s">
        <v>154</v>
      </c>
      <c r="K86" s="179" t="str">
        <f t="shared" si="1"/>
        <v>INDEPENDENT</v>
      </c>
    </row>
    <row r="87" spans="2:11" ht="17.25" x14ac:dyDescent="0.25">
      <c r="B87" s="163">
        <v>84</v>
      </c>
      <c r="C87" s="178">
        <v>42829</v>
      </c>
      <c r="D87" s="13" t="s">
        <v>170</v>
      </c>
      <c r="E87" s="13">
        <v>18774</v>
      </c>
      <c r="F87" s="13">
        <v>3454130</v>
      </c>
      <c r="G87" s="14" t="s">
        <v>13</v>
      </c>
      <c r="H87" s="13" t="s">
        <v>171</v>
      </c>
      <c r="I87" s="15">
        <v>45000</v>
      </c>
      <c r="J87" s="13" t="s">
        <v>154</v>
      </c>
      <c r="K87" s="179" t="str">
        <f t="shared" si="1"/>
        <v>INDEPENDENT</v>
      </c>
    </row>
    <row r="88" spans="2:11" ht="17.25" x14ac:dyDescent="0.25">
      <c r="B88" s="163">
        <v>85</v>
      </c>
      <c r="C88" s="178">
        <v>42829</v>
      </c>
      <c r="D88" s="13" t="s">
        <v>170</v>
      </c>
      <c r="E88" s="13">
        <v>18780</v>
      </c>
      <c r="F88" s="13">
        <v>3454024</v>
      </c>
      <c r="G88" s="14" t="s">
        <v>13</v>
      </c>
      <c r="H88" s="13" t="s">
        <v>172</v>
      </c>
      <c r="I88" s="15">
        <v>33000</v>
      </c>
      <c r="J88" s="13" t="s">
        <v>21</v>
      </c>
      <c r="K88" s="179" t="str">
        <f t="shared" si="1"/>
        <v>INDEPENDENT</v>
      </c>
    </row>
    <row r="89" spans="2:11" ht="17.25" x14ac:dyDescent="0.25">
      <c r="B89" s="163">
        <v>86</v>
      </c>
      <c r="C89" s="178">
        <v>42829</v>
      </c>
      <c r="D89" s="13" t="s">
        <v>170</v>
      </c>
      <c r="E89" s="13">
        <v>18770</v>
      </c>
      <c r="F89" s="13">
        <v>3454141</v>
      </c>
      <c r="G89" s="14" t="s">
        <v>13</v>
      </c>
      <c r="H89" s="13" t="s">
        <v>173</v>
      </c>
      <c r="I89" s="15">
        <v>45000</v>
      </c>
      <c r="J89" s="13" t="s">
        <v>154</v>
      </c>
      <c r="K89" s="179" t="str">
        <f t="shared" si="1"/>
        <v>INDEPENDENT</v>
      </c>
    </row>
    <row r="90" spans="2:11" ht="17.25" x14ac:dyDescent="0.25">
      <c r="B90" s="163">
        <v>87</v>
      </c>
      <c r="C90" s="178">
        <v>42829</v>
      </c>
      <c r="D90" s="13" t="s">
        <v>170</v>
      </c>
      <c r="E90" s="13">
        <v>18768</v>
      </c>
      <c r="F90" s="13">
        <v>3454143</v>
      </c>
      <c r="G90" s="14" t="s">
        <v>13</v>
      </c>
      <c r="H90" s="13" t="s">
        <v>174</v>
      </c>
      <c r="I90" s="15">
        <v>45000</v>
      </c>
      <c r="J90" s="13" t="s">
        <v>154</v>
      </c>
      <c r="K90" s="179" t="str">
        <f t="shared" si="1"/>
        <v>INDEPENDENT</v>
      </c>
    </row>
    <row r="91" spans="2:11" ht="17.25" x14ac:dyDescent="0.25">
      <c r="B91" s="163">
        <v>88</v>
      </c>
      <c r="C91" s="178">
        <v>42829</v>
      </c>
      <c r="D91" s="13" t="s">
        <v>80</v>
      </c>
      <c r="E91" s="13">
        <v>18777</v>
      </c>
      <c r="F91" s="13">
        <v>423414</v>
      </c>
      <c r="G91" s="14" t="s">
        <v>13</v>
      </c>
      <c r="H91" s="13" t="s">
        <v>175</v>
      </c>
      <c r="I91" s="15">
        <v>40000</v>
      </c>
      <c r="J91" s="13" t="s">
        <v>36</v>
      </c>
      <c r="K91" s="179" t="str">
        <f t="shared" si="1"/>
        <v>INDEPENDENT</v>
      </c>
    </row>
    <row r="92" spans="2:11" ht="17.25" x14ac:dyDescent="0.25">
      <c r="B92" s="163">
        <v>89</v>
      </c>
      <c r="C92" s="178">
        <v>42829</v>
      </c>
      <c r="D92" s="13" t="s">
        <v>30</v>
      </c>
      <c r="E92" s="13">
        <v>18778</v>
      </c>
      <c r="F92" s="13">
        <v>3454655</v>
      </c>
      <c r="G92" s="14" t="s">
        <v>13</v>
      </c>
      <c r="H92" s="13" t="s">
        <v>176</v>
      </c>
      <c r="I92" s="15">
        <v>33000</v>
      </c>
      <c r="J92" s="13" t="s">
        <v>21</v>
      </c>
      <c r="K92" s="179" t="str">
        <f t="shared" si="1"/>
        <v>INDEPENDENT</v>
      </c>
    </row>
    <row r="93" spans="2:11" ht="17.25" x14ac:dyDescent="0.25">
      <c r="B93" s="163">
        <v>90</v>
      </c>
      <c r="C93" s="178">
        <v>42829</v>
      </c>
      <c r="D93" s="13" t="s">
        <v>170</v>
      </c>
      <c r="E93" s="13">
        <v>18771</v>
      </c>
      <c r="F93" s="13">
        <v>3454142</v>
      </c>
      <c r="G93" s="14" t="s">
        <v>13</v>
      </c>
      <c r="H93" s="13" t="s">
        <v>177</v>
      </c>
      <c r="I93" s="15">
        <v>45000</v>
      </c>
      <c r="J93" s="13" t="s">
        <v>154</v>
      </c>
      <c r="K93" s="179" t="str">
        <f t="shared" si="1"/>
        <v>INDEPENDENT</v>
      </c>
    </row>
    <row r="94" spans="2:11" ht="17.25" x14ac:dyDescent="0.25">
      <c r="B94" s="163">
        <v>91</v>
      </c>
      <c r="C94" s="178">
        <v>42829</v>
      </c>
      <c r="D94" s="13" t="s">
        <v>170</v>
      </c>
      <c r="E94" s="13">
        <v>18765</v>
      </c>
      <c r="F94" s="13">
        <v>3454147</v>
      </c>
      <c r="G94" s="14" t="s">
        <v>13</v>
      </c>
      <c r="H94" s="13" t="s">
        <v>178</v>
      </c>
      <c r="I94" s="15">
        <v>40000</v>
      </c>
      <c r="J94" s="13" t="s">
        <v>154</v>
      </c>
      <c r="K94" s="179" t="str">
        <f t="shared" si="1"/>
        <v>INDEPENDENT</v>
      </c>
    </row>
    <row r="95" spans="2:11" ht="17.25" x14ac:dyDescent="0.25">
      <c r="B95" s="163">
        <v>92</v>
      </c>
      <c r="C95" s="178">
        <v>42829</v>
      </c>
      <c r="D95" s="13" t="s">
        <v>170</v>
      </c>
      <c r="E95" s="13">
        <v>18766</v>
      </c>
      <c r="F95" s="13">
        <v>3454140</v>
      </c>
      <c r="G95" s="14" t="s">
        <v>13</v>
      </c>
      <c r="H95" s="13" t="s">
        <v>179</v>
      </c>
      <c r="I95" s="15">
        <v>45000</v>
      </c>
      <c r="J95" s="13" t="s">
        <v>154</v>
      </c>
      <c r="K95" s="179" t="str">
        <f t="shared" si="1"/>
        <v>INDEPENDENT</v>
      </c>
    </row>
    <row r="96" spans="2:11" ht="17.25" x14ac:dyDescent="0.25">
      <c r="B96" s="163">
        <v>93</v>
      </c>
      <c r="C96" s="178">
        <v>42829</v>
      </c>
      <c r="D96" s="13" t="s">
        <v>166</v>
      </c>
      <c r="E96" s="13">
        <v>18775</v>
      </c>
      <c r="F96" s="13">
        <v>3454653</v>
      </c>
      <c r="G96" s="14" t="s">
        <v>13</v>
      </c>
      <c r="H96" s="13" t="s">
        <v>180</v>
      </c>
      <c r="I96" s="15">
        <v>33000</v>
      </c>
      <c r="J96" s="13" t="s">
        <v>21</v>
      </c>
      <c r="K96" s="179" t="str">
        <f t="shared" si="1"/>
        <v>INDEPENDENT</v>
      </c>
    </row>
    <row r="97" spans="2:11" ht="17.25" x14ac:dyDescent="0.25">
      <c r="B97" s="163">
        <v>94</v>
      </c>
      <c r="C97" s="178">
        <v>42829</v>
      </c>
      <c r="D97" s="13" t="s">
        <v>162</v>
      </c>
      <c r="E97" s="13">
        <v>18776</v>
      </c>
      <c r="F97" s="13">
        <v>3454753</v>
      </c>
      <c r="G97" s="14" t="s">
        <v>13</v>
      </c>
      <c r="H97" s="13" t="s">
        <v>181</v>
      </c>
      <c r="I97" s="15">
        <v>33000</v>
      </c>
      <c r="J97" s="13" t="s">
        <v>21</v>
      </c>
      <c r="K97" s="179" t="str">
        <f t="shared" si="1"/>
        <v>INDEPENDENT</v>
      </c>
    </row>
    <row r="98" spans="2:11" ht="17.25" x14ac:dyDescent="0.25">
      <c r="B98" s="163">
        <v>95</v>
      </c>
      <c r="C98" s="178">
        <v>42829</v>
      </c>
      <c r="D98" s="13" t="s">
        <v>182</v>
      </c>
      <c r="E98" s="13">
        <v>18773</v>
      </c>
      <c r="F98" s="13">
        <v>3442683</v>
      </c>
      <c r="G98" s="14" t="s">
        <v>13</v>
      </c>
      <c r="H98" s="13" t="s">
        <v>183</v>
      </c>
      <c r="I98" s="15">
        <v>33000</v>
      </c>
      <c r="J98" s="13" t="s">
        <v>55</v>
      </c>
      <c r="K98" s="179" t="str">
        <f t="shared" si="1"/>
        <v>INDEPENDENT</v>
      </c>
    </row>
    <row r="99" spans="2:11" ht="17.25" x14ac:dyDescent="0.25">
      <c r="B99" s="163">
        <v>96</v>
      </c>
      <c r="C99" s="178">
        <v>42829</v>
      </c>
      <c r="D99" s="13" t="s">
        <v>184</v>
      </c>
      <c r="E99" s="13">
        <v>18769</v>
      </c>
      <c r="F99" s="13">
        <v>3454149</v>
      </c>
      <c r="G99" s="14" t="s">
        <v>13</v>
      </c>
      <c r="H99" s="13" t="s">
        <v>185</v>
      </c>
      <c r="I99" s="15">
        <v>40000</v>
      </c>
      <c r="J99" s="13" t="s">
        <v>36</v>
      </c>
      <c r="K99" s="179" t="str">
        <f t="shared" si="1"/>
        <v>INDEPENDENT</v>
      </c>
    </row>
    <row r="100" spans="2:11" ht="34.5" x14ac:dyDescent="0.25">
      <c r="B100" s="163">
        <v>97</v>
      </c>
      <c r="C100" s="178">
        <v>42829</v>
      </c>
      <c r="D100" s="13" t="s">
        <v>186</v>
      </c>
      <c r="E100" s="13">
        <v>18761</v>
      </c>
      <c r="F100" s="13">
        <v>304234</v>
      </c>
      <c r="G100" s="14" t="s">
        <v>13</v>
      </c>
      <c r="H100" s="13" t="s">
        <v>187</v>
      </c>
      <c r="I100" s="15">
        <v>40000</v>
      </c>
      <c r="J100" s="13" t="s">
        <v>44</v>
      </c>
      <c r="K100" s="179" t="str">
        <f t="shared" si="1"/>
        <v>INDEPENDENT</v>
      </c>
    </row>
    <row r="101" spans="2:11" ht="17.25" x14ac:dyDescent="0.25">
      <c r="B101" s="163">
        <v>98</v>
      </c>
      <c r="C101" s="178">
        <v>42829</v>
      </c>
      <c r="D101" s="13" t="s">
        <v>142</v>
      </c>
      <c r="E101" s="13">
        <v>18764</v>
      </c>
      <c r="F101" s="13">
        <v>304232</v>
      </c>
      <c r="G101" s="14" t="s">
        <v>13</v>
      </c>
      <c r="H101" s="13" t="s">
        <v>188</v>
      </c>
      <c r="I101" s="15">
        <v>40000</v>
      </c>
      <c r="J101" s="13" t="s">
        <v>44</v>
      </c>
      <c r="K101" s="179" t="str">
        <f t="shared" si="1"/>
        <v>INDEPENDENT</v>
      </c>
    </row>
    <row r="102" spans="2:11" ht="17.25" x14ac:dyDescent="0.25">
      <c r="B102" s="163">
        <v>99</v>
      </c>
      <c r="C102" s="178">
        <v>42829</v>
      </c>
      <c r="D102" s="13" t="s">
        <v>142</v>
      </c>
      <c r="E102" s="13">
        <v>18762</v>
      </c>
      <c r="F102" s="13">
        <v>304233</v>
      </c>
      <c r="G102" s="14" t="s">
        <v>13</v>
      </c>
      <c r="H102" s="13" t="s">
        <v>189</v>
      </c>
      <c r="I102" s="15">
        <v>40000</v>
      </c>
      <c r="J102" s="13" t="s">
        <v>44</v>
      </c>
      <c r="K102" s="179" t="str">
        <f t="shared" si="1"/>
        <v>INDEPENDENT</v>
      </c>
    </row>
    <row r="103" spans="2:11" ht="17.25" x14ac:dyDescent="0.25">
      <c r="B103" s="163">
        <v>100</v>
      </c>
      <c r="C103" s="178">
        <v>42829</v>
      </c>
      <c r="D103" s="13" t="s">
        <v>170</v>
      </c>
      <c r="E103" s="13">
        <v>18763</v>
      </c>
      <c r="F103" s="13">
        <v>3454148</v>
      </c>
      <c r="G103" s="14" t="s">
        <v>13</v>
      </c>
      <c r="H103" s="13" t="s">
        <v>190</v>
      </c>
      <c r="I103" s="15">
        <v>40000</v>
      </c>
      <c r="J103" s="13" t="s">
        <v>154</v>
      </c>
      <c r="K103" s="179" t="str">
        <f t="shared" si="1"/>
        <v>INDEPENDENT</v>
      </c>
    </row>
    <row r="104" spans="2:11" ht="17.25" x14ac:dyDescent="0.25">
      <c r="B104" s="163">
        <v>101</v>
      </c>
      <c r="C104" s="178">
        <v>42829</v>
      </c>
      <c r="D104" s="13" t="s">
        <v>80</v>
      </c>
      <c r="E104" s="13">
        <v>18767</v>
      </c>
      <c r="F104" s="13">
        <v>423412</v>
      </c>
      <c r="G104" s="14" t="s">
        <v>13</v>
      </c>
      <c r="H104" s="13" t="s">
        <v>191</v>
      </c>
      <c r="I104" s="15">
        <v>40000</v>
      </c>
      <c r="J104" s="13" t="s">
        <v>36</v>
      </c>
      <c r="K104" s="179" t="str">
        <f t="shared" si="1"/>
        <v>INDEPENDENT</v>
      </c>
    </row>
    <row r="105" spans="2:11" ht="17.25" x14ac:dyDescent="0.25">
      <c r="B105" s="163">
        <v>102</v>
      </c>
      <c r="C105" s="178">
        <v>42829</v>
      </c>
      <c r="D105" s="13" t="s">
        <v>192</v>
      </c>
      <c r="E105" s="13">
        <v>18760</v>
      </c>
      <c r="F105" s="13">
        <v>302763</v>
      </c>
      <c r="G105" s="14" t="s">
        <v>13</v>
      </c>
      <c r="H105" s="13" t="s">
        <v>193</v>
      </c>
      <c r="I105" s="15">
        <v>40000</v>
      </c>
      <c r="J105" s="13" t="s">
        <v>44</v>
      </c>
      <c r="K105" s="179" t="str">
        <f t="shared" si="1"/>
        <v>INDEPENDENT</v>
      </c>
    </row>
    <row r="106" spans="2:11" ht="17.25" x14ac:dyDescent="0.25">
      <c r="B106" s="163">
        <v>103</v>
      </c>
      <c r="C106" s="178">
        <v>42829</v>
      </c>
      <c r="D106" s="13" t="s">
        <v>77</v>
      </c>
      <c r="E106" s="13">
        <v>18759</v>
      </c>
      <c r="F106" s="13">
        <v>3454779</v>
      </c>
      <c r="G106" s="14" t="s">
        <v>13</v>
      </c>
      <c r="H106" s="13" t="s">
        <v>194</v>
      </c>
      <c r="I106" s="15">
        <v>40000</v>
      </c>
      <c r="J106" s="13" t="s">
        <v>195</v>
      </c>
      <c r="K106" s="179" t="str">
        <f t="shared" si="1"/>
        <v>INDEPENDENT</v>
      </c>
    </row>
    <row r="107" spans="2:11" ht="34.5" x14ac:dyDescent="0.25">
      <c r="B107" s="163">
        <v>104</v>
      </c>
      <c r="C107" s="178">
        <v>42829</v>
      </c>
      <c r="D107" s="13" t="s">
        <v>186</v>
      </c>
      <c r="E107" s="13">
        <v>18758</v>
      </c>
      <c r="F107" s="13">
        <v>304235</v>
      </c>
      <c r="G107" s="14" t="s">
        <v>13</v>
      </c>
      <c r="H107" s="13" t="s">
        <v>196</v>
      </c>
      <c r="I107" s="15">
        <v>40000</v>
      </c>
      <c r="J107" s="13" t="s">
        <v>44</v>
      </c>
      <c r="K107" s="179" t="str">
        <f t="shared" si="1"/>
        <v>INDEPENDENT</v>
      </c>
    </row>
    <row r="108" spans="2:11" ht="17.25" x14ac:dyDescent="0.25">
      <c r="B108" s="163">
        <v>105</v>
      </c>
      <c r="C108" s="178">
        <v>42829</v>
      </c>
      <c r="D108" s="13" t="s">
        <v>197</v>
      </c>
      <c r="E108" s="13">
        <v>18757</v>
      </c>
      <c r="F108" s="13">
        <v>302754</v>
      </c>
      <c r="G108" s="14" t="s">
        <v>13</v>
      </c>
      <c r="H108" s="13" t="s">
        <v>198</v>
      </c>
      <c r="I108" s="15">
        <v>33000</v>
      </c>
      <c r="J108" s="13" t="s">
        <v>44</v>
      </c>
      <c r="K108" s="179" t="str">
        <f t="shared" si="1"/>
        <v>INDEPENDENT</v>
      </c>
    </row>
    <row r="109" spans="2:11" ht="17.25" x14ac:dyDescent="0.25">
      <c r="B109" s="163">
        <v>106</v>
      </c>
      <c r="C109" s="178">
        <v>42829</v>
      </c>
      <c r="D109" s="13" t="s">
        <v>86</v>
      </c>
      <c r="E109" s="13">
        <v>18756</v>
      </c>
      <c r="F109" s="13">
        <v>3454150</v>
      </c>
      <c r="G109" s="14" t="s">
        <v>13</v>
      </c>
      <c r="H109" s="13" t="s">
        <v>199</v>
      </c>
      <c r="I109" s="15">
        <v>60000</v>
      </c>
      <c r="J109" s="13" t="s">
        <v>200</v>
      </c>
      <c r="K109" s="179" t="str">
        <f t="shared" si="1"/>
        <v>INDEPENDENT</v>
      </c>
    </row>
    <row r="110" spans="2:11" ht="17.25" x14ac:dyDescent="0.25">
      <c r="B110" s="163">
        <v>107</v>
      </c>
      <c r="C110" s="178">
        <v>42829</v>
      </c>
      <c r="D110" s="13" t="s">
        <v>201</v>
      </c>
      <c r="E110" s="13">
        <v>18754</v>
      </c>
      <c r="F110" s="13">
        <v>3454072</v>
      </c>
      <c r="G110" s="14" t="s">
        <v>13</v>
      </c>
      <c r="H110" s="13" t="s">
        <v>202</v>
      </c>
      <c r="I110" s="15">
        <v>40000</v>
      </c>
      <c r="J110" s="13" t="s">
        <v>200</v>
      </c>
      <c r="K110" s="179" t="str">
        <f t="shared" si="1"/>
        <v>INDEPENDENT</v>
      </c>
    </row>
    <row r="111" spans="2:11" ht="17.25" x14ac:dyDescent="0.25">
      <c r="B111" s="163">
        <v>108</v>
      </c>
      <c r="C111" s="178">
        <v>42829</v>
      </c>
      <c r="D111" s="13" t="s">
        <v>203</v>
      </c>
      <c r="E111" s="13">
        <v>18755</v>
      </c>
      <c r="F111" s="13">
        <v>304246</v>
      </c>
      <c r="G111" s="14" t="s">
        <v>13</v>
      </c>
      <c r="H111" s="13" t="s">
        <v>204</v>
      </c>
      <c r="I111" s="15">
        <v>40000</v>
      </c>
      <c r="J111" s="13" t="s">
        <v>44</v>
      </c>
      <c r="K111" s="179" t="str">
        <f t="shared" si="1"/>
        <v>INDEPENDENT</v>
      </c>
    </row>
    <row r="112" spans="2:11" ht="18" thickBot="1" x14ac:dyDescent="0.3">
      <c r="B112" s="167">
        <v>109</v>
      </c>
      <c r="C112" s="176">
        <v>42829</v>
      </c>
      <c r="D112" s="6" t="s">
        <v>101</v>
      </c>
      <c r="E112" s="6">
        <v>18753</v>
      </c>
      <c r="F112" s="6">
        <v>3454723</v>
      </c>
      <c r="G112" s="7" t="s">
        <v>13</v>
      </c>
      <c r="H112" s="6" t="s">
        <v>205</v>
      </c>
      <c r="I112" s="8">
        <v>33000</v>
      </c>
      <c r="J112" s="6" t="s">
        <v>36</v>
      </c>
      <c r="K112" s="183" t="str">
        <f t="shared" si="1"/>
        <v>INDEPENDENT</v>
      </c>
    </row>
    <row r="113" spans="2:11" ht="17.25" x14ac:dyDescent="0.25">
      <c r="B113" s="172">
        <v>110</v>
      </c>
      <c r="C113" s="175">
        <v>42830</v>
      </c>
      <c r="D113" s="3" t="s">
        <v>207</v>
      </c>
      <c r="E113" s="3">
        <v>18822</v>
      </c>
      <c r="F113" s="3">
        <v>3341379</v>
      </c>
      <c r="G113" s="4" t="s">
        <v>13</v>
      </c>
      <c r="H113" s="3" t="s">
        <v>208</v>
      </c>
      <c r="I113" s="5">
        <v>50000</v>
      </c>
      <c r="J113" s="3" t="s">
        <v>15</v>
      </c>
      <c r="K113" s="177" t="str">
        <f t="shared" si="1"/>
        <v>INDEPENDENT</v>
      </c>
    </row>
    <row r="114" spans="2:11" ht="17.25" x14ac:dyDescent="0.25">
      <c r="B114" s="163">
        <v>111</v>
      </c>
      <c r="C114" s="178">
        <v>42830</v>
      </c>
      <c r="D114" s="13" t="s">
        <v>209</v>
      </c>
      <c r="E114" s="13">
        <v>18821</v>
      </c>
      <c r="F114" s="13">
        <v>3341364</v>
      </c>
      <c r="G114" s="14" t="s">
        <v>13</v>
      </c>
      <c r="H114" s="13" t="s">
        <v>210</v>
      </c>
      <c r="I114" s="15">
        <v>45000</v>
      </c>
      <c r="J114" s="13" t="s">
        <v>15</v>
      </c>
      <c r="K114" s="179" t="str">
        <f t="shared" si="1"/>
        <v>INDEPENDENT</v>
      </c>
    </row>
    <row r="115" spans="2:11" ht="17.25" x14ac:dyDescent="0.25">
      <c r="B115" s="163">
        <v>112</v>
      </c>
      <c r="C115" s="178">
        <v>42830</v>
      </c>
      <c r="D115" s="13" t="s">
        <v>211</v>
      </c>
      <c r="E115" s="13">
        <v>18820</v>
      </c>
      <c r="F115" s="13">
        <v>3454643</v>
      </c>
      <c r="G115" s="14" t="s">
        <v>13</v>
      </c>
      <c r="H115" s="13" t="s">
        <v>212</v>
      </c>
      <c r="I115" s="15">
        <v>33000</v>
      </c>
      <c r="J115" s="13" t="s">
        <v>55</v>
      </c>
      <c r="K115" s="179" t="str">
        <f t="shared" si="1"/>
        <v>INDEPENDENT</v>
      </c>
    </row>
    <row r="116" spans="2:11" ht="17.25" x14ac:dyDescent="0.25">
      <c r="B116" s="184">
        <v>113</v>
      </c>
      <c r="C116" s="185">
        <v>42830</v>
      </c>
      <c r="D116" s="186" t="s">
        <v>213</v>
      </c>
      <c r="E116" s="186">
        <v>18819</v>
      </c>
      <c r="F116" s="186">
        <v>302768</v>
      </c>
      <c r="G116" s="187" t="s">
        <v>13</v>
      </c>
      <c r="H116" s="186" t="s">
        <v>214</v>
      </c>
      <c r="I116" s="188">
        <v>40000</v>
      </c>
      <c r="J116" s="186" t="s">
        <v>44</v>
      </c>
      <c r="K116" s="189" t="str">
        <f t="shared" si="1"/>
        <v>INDEPENDENT</v>
      </c>
    </row>
    <row r="117" spans="2:11" ht="17.25" x14ac:dyDescent="0.25">
      <c r="B117" s="163">
        <v>114</v>
      </c>
      <c r="C117" s="178">
        <v>42830</v>
      </c>
      <c r="D117" s="13" t="s">
        <v>12</v>
      </c>
      <c r="E117" s="13">
        <v>18818</v>
      </c>
      <c r="F117" s="13">
        <v>3341381</v>
      </c>
      <c r="G117" s="14" t="s">
        <v>13</v>
      </c>
      <c r="H117" s="13" t="s">
        <v>215</v>
      </c>
      <c r="I117" s="15">
        <v>40000</v>
      </c>
      <c r="J117" s="13" t="s">
        <v>15</v>
      </c>
      <c r="K117" s="179" t="str">
        <f t="shared" si="1"/>
        <v>INDEPENDENT</v>
      </c>
    </row>
    <row r="118" spans="2:11" ht="17.25" x14ac:dyDescent="0.25">
      <c r="B118" s="163">
        <v>115</v>
      </c>
      <c r="C118" s="178">
        <v>42830</v>
      </c>
      <c r="D118" s="13" t="s">
        <v>216</v>
      </c>
      <c r="E118" s="13">
        <v>18813</v>
      </c>
      <c r="F118" s="13">
        <v>3454728</v>
      </c>
      <c r="G118" s="14" t="s">
        <v>13</v>
      </c>
      <c r="H118" s="13" t="s">
        <v>217</v>
      </c>
      <c r="I118" s="15">
        <v>33000</v>
      </c>
      <c r="J118" s="13" t="s">
        <v>55</v>
      </c>
      <c r="K118" s="179" t="str">
        <f t="shared" si="1"/>
        <v>INDEPENDENT</v>
      </c>
    </row>
    <row r="119" spans="2:11" ht="17.25" x14ac:dyDescent="0.25">
      <c r="B119" s="163">
        <v>116</v>
      </c>
      <c r="C119" s="178">
        <v>42830</v>
      </c>
      <c r="D119" s="180" t="s">
        <v>216</v>
      </c>
      <c r="E119" s="180">
        <v>18814</v>
      </c>
      <c r="F119" s="180">
        <v>3454729</v>
      </c>
      <c r="G119" s="181" t="s">
        <v>13</v>
      </c>
      <c r="H119" s="180" t="s">
        <v>218</v>
      </c>
      <c r="I119" s="182">
        <v>33000</v>
      </c>
      <c r="J119" s="13" t="s">
        <v>21</v>
      </c>
      <c r="K119" s="179" t="str">
        <f t="shared" si="1"/>
        <v>INDEPENDENT</v>
      </c>
    </row>
    <row r="120" spans="2:11" ht="17.25" x14ac:dyDescent="0.25">
      <c r="B120" s="163">
        <v>117</v>
      </c>
      <c r="C120" s="178">
        <v>42830</v>
      </c>
      <c r="D120" s="13" t="s">
        <v>219</v>
      </c>
      <c r="E120" s="13">
        <v>18816</v>
      </c>
      <c r="F120" s="13">
        <v>3454657</v>
      </c>
      <c r="G120" s="14" t="s">
        <v>13</v>
      </c>
      <c r="H120" s="13" t="s">
        <v>220</v>
      </c>
      <c r="I120" s="15">
        <v>33000</v>
      </c>
      <c r="J120" s="13" t="s">
        <v>21</v>
      </c>
      <c r="K120" s="179" t="str">
        <f t="shared" si="1"/>
        <v>INDEPENDENT</v>
      </c>
    </row>
    <row r="121" spans="2:11" ht="17.25" x14ac:dyDescent="0.25">
      <c r="B121" s="163">
        <v>118</v>
      </c>
      <c r="C121" s="178">
        <v>42830</v>
      </c>
      <c r="D121" s="13" t="s">
        <v>221</v>
      </c>
      <c r="E121" s="13">
        <v>18817</v>
      </c>
      <c r="F121" s="13">
        <v>3454069</v>
      </c>
      <c r="G121" s="14" t="s">
        <v>13</v>
      </c>
      <c r="H121" s="13" t="s">
        <v>222</v>
      </c>
      <c r="I121" s="15">
        <v>33000</v>
      </c>
      <c r="J121" s="13" t="s">
        <v>21</v>
      </c>
      <c r="K121" s="179" t="str">
        <f t="shared" si="1"/>
        <v>INDEPENDENT</v>
      </c>
    </row>
    <row r="122" spans="2:11" ht="17.25" x14ac:dyDescent="0.25">
      <c r="B122" s="163">
        <v>119</v>
      </c>
      <c r="C122" s="178">
        <v>42830</v>
      </c>
      <c r="D122" s="13" t="s">
        <v>219</v>
      </c>
      <c r="E122" s="13">
        <v>18815</v>
      </c>
      <c r="F122" s="13">
        <v>3454656</v>
      </c>
      <c r="G122" s="14" t="s">
        <v>13</v>
      </c>
      <c r="H122" s="13" t="s">
        <v>223</v>
      </c>
      <c r="I122" s="15">
        <v>33000</v>
      </c>
      <c r="J122" s="190" t="s">
        <v>21</v>
      </c>
      <c r="K122" s="165" t="str">
        <f t="shared" si="1"/>
        <v>INDEPENDENT</v>
      </c>
    </row>
    <row r="123" spans="2:11" ht="17.25" x14ac:dyDescent="0.25">
      <c r="B123" s="163">
        <v>120</v>
      </c>
      <c r="C123" s="178">
        <v>42830</v>
      </c>
      <c r="D123" s="13" t="s">
        <v>224</v>
      </c>
      <c r="E123" s="13">
        <v>18804</v>
      </c>
      <c r="F123" s="13">
        <v>3341376</v>
      </c>
      <c r="G123" s="14" t="s">
        <v>13</v>
      </c>
      <c r="H123" s="13" t="s">
        <v>225</v>
      </c>
      <c r="I123" s="15">
        <v>50000</v>
      </c>
      <c r="J123" s="190" t="s">
        <v>15</v>
      </c>
      <c r="K123" s="165" t="str">
        <f t="shared" si="1"/>
        <v>INDEPENDENT</v>
      </c>
    </row>
    <row r="124" spans="2:11" ht="17.25" x14ac:dyDescent="0.25">
      <c r="B124" s="163">
        <v>121</v>
      </c>
      <c r="C124" s="178">
        <v>42830</v>
      </c>
      <c r="D124" s="13" t="s">
        <v>224</v>
      </c>
      <c r="E124" s="13">
        <v>18805</v>
      </c>
      <c r="F124" s="13">
        <v>3341374</v>
      </c>
      <c r="G124" s="14" t="s">
        <v>13</v>
      </c>
      <c r="H124" s="13" t="s">
        <v>226</v>
      </c>
      <c r="I124" s="15">
        <v>50000</v>
      </c>
      <c r="J124" s="13" t="s">
        <v>15</v>
      </c>
      <c r="K124" s="179" t="str">
        <f t="shared" si="1"/>
        <v>INDEPENDENT</v>
      </c>
    </row>
    <row r="125" spans="2:11" ht="17.25" x14ac:dyDescent="0.25">
      <c r="B125" s="163">
        <v>122</v>
      </c>
      <c r="C125" s="178">
        <v>42830</v>
      </c>
      <c r="D125" s="13" t="s">
        <v>224</v>
      </c>
      <c r="E125" s="13">
        <v>18809</v>
      </c>
      <c r="F125" s="13">
        <v>3341375</v>
      </c>
      <c r="G125" s="14" t="s">
        <v>13</v>
      </c>
      <c r="H125" s="13" t="s">
        <v>227</v>
      </c>
      <c r="I125" s="15">
        <v>50000</v>
      </c>
      <c r="J125" s="13" t="s">
        <v>15</v>
      </c>
      <c r="K125" s="179" t="str">
        <f t="shared" si="1"/>
        <v>INDEPENDENT</v>
      </c>
    </row>
    <row r="126" spans="2:11" ht="17.25" x14ac:dyDescent="0.25">
      <c r="B126" s="163">
        <v>123</v>
      </c>
      <c r="C126" s="178">
        <v>42830</v>
      </c>
      <c r="D126" s="13" t="s">
        <v>224</v>
      </c>
      <c r="E126" s="13">
        <v>18810</v>
      </c>
      <c r="F126" s="13">
        <v>3341373</v>
      </c>
      <c r="G126" s="14" t="s">
        <v>13</v>
      </c>
      <c r="H126" s="13" t="s">
        <v>228</v>
      </c>
      <c r="I126" s="15">
        <v>50000</v>
      </c>
      <c r="J126" s="13" t="s">
        <v>15</v>
      </c>
      <c r="K126" s="179" t="str">
        <f t="shared" si="1"/>
        <v>INDEPENDENT</v>
      </c>
    </row>
    <row r="127" spans="2:11" ht="17.25" x14ac:dyDescent="0.25">
      <c r="B127" s="163">
        <v>124</v>
      </c>
      <c r="C127" s="178">
        <v>42830</v>
      </c>
      <c r="D127" s="13" t="s">
        <v>229</v>
      </c>
      <c r="E127" s="13">
        <v>18806</v>
      </c>
      <c r="F127" s="13">
        <v>3341370</v>
      </c>
      <c r="G127" s="14" t="s">
        <v>13</v>
      </c>
      <c r="H127" s="13" t="s">
        <v>230</v>
      </c>
      <c r="I127" s="15">
        <v>50000</v>
      </c>
      <c r="J127" s="13" t="s">
        <v>15</v>
      </c>
      <c r="K127" s="179" t="str">
        <f t="shared" si="1"/>
        <v>INDEPENDENT</v>
      </c>
    </row>
    <row r="128" spans="2:11" ht="17.25" x14ac:dyDescent="0.25">
      <c r="B128" s="163">
        <v>125</v>
      </c>
      <c r="C128" s="178">
        <v>42830</v>
      </c>
      <c r="D128" s="13" t="s">
        <v>229</v>
      </c>
      <c r="E128" s="13">
        <v>18808</v>
      </c>
      <c r="F128" s="13">
        <v>3341368</v>
      </c>
      <c r="G128" s="14" t="s">
        <v>13</v>
      </c>
      <c r="H128" s="13" t="s">
        <v>231</v>
      </c>
      <c r="I128" s="15">
        <v>50000</v>
      </c>
      <c r="J128" s="13" t="s">
        <v>15</v>
      </c>
      <c r="K128" s="179" t="str">
        <f t="shared" si="1"/>
        <v>INDEPENDENT</v>
      </c>
    </row>
    <row r="129" spans="2:11" ht="17.25" x14ac:dyDescent="0.25">
      <c r="B129" s="163">
        <v>126</v>
      </c>
      <c r="C129" s="178">
        <v>42830</v>
      </c>
      <c r="D129" s="13" t="s">
        <v>229</v>
      </c>
      <c r="E129" s="13">
        <v>18807</v>
      </c>
      <c r="F129" s="13">
        <v>3341369</v>
      </c>
      <c r="G129" s="14" t="s">
        <v>13</v>
      </c>
      <c r="H129" s="13" t="s">
        <v>232</v>
      </c>
      <c r="I129" s="15">
        <v>50000</v>
      </c>
      <c r="J129" s="13" t="s">
        <v>15</v>
      </c>
      <c r="K129" s="179" t="str">
        <f t="shared" si="1"/>
        <v>INDEPENDENT</v>
      </c>
    </row>
    <row r="130" spans="2:11" ht="17.25" x14ac:dyDescent="0.25">
      <c r="B130" s="163">
        <v>127</v>
      </c>
      <c r="C130" s="178">
        <v>42830</v>
      </c>
      <c r="D130" s="13" t="s">
        <v>233</v>
      </c>
      <c r="E130" s="13">
        <v>18812</v>
      </c>
      <c r="F130" s="13">
        <v>3453974</v>
      </c>
      <c r="G130" s="14" t="s">
        <v>13</v>
      </c>
      <c r="H130" s="13" t="s">
        <v>156</v>
      </c>
      <c r="I130" s="15">
        <v>33000</v>
      </c>
      <c r="J130" s="13" t="s">
        <v>21</v>
      </c>
      <c r="K130" s="179" t="str">
        <f t="shared" si="1"/>
        <v>INDEPENDENT</v>
      </c>
    </row>
    <row r="131" spans="2:11" ht="17.25" x14ac:dyDescent="0.25">
      <c r="B131" s="163">
        <v>128</v>
      </c>
      <c r="C131" s="178">
        <v>42830</v>
      </c>
      <c r="D131" s="13" t="s">
        <v>233</v>
      </c>
      <c r="E131" s="13">
        <v>18811</v>
      </c>
      <c r="F131" s="13">
        <v>3453973</v>
      </c>
      <c r="G131" s="14" t="s">
        <v>13</v>
      </c>
      <c r="H131" s="13" t="s">
        <v>172</v>
      </c>
      <c r="I131" s="15">
        <v>33000</v>
      </c>
      <c r="J131" s="13" t="s">
        <v>21</v>
      </c>
      <c r="K131" s="179" t="str">
        <f t="shared" si="1"/>
        <v>INDEPENDENT</v>
      </c>
    </row>
    <row r="132" spans="2:11" ht="17.25" x14ac:dyDescent="0.25">
      <c r="B132" s="163">
        <v>129</v>
      </c>
      <c r="C132" s="178">
        <v>42830</v>
      </c>
      <c r="D132" s="13" t="s">
        <v>234</v>
      </c>
      <c r="E132" s="13">
        <v>18803</v>
      </c>
      <c r="F132" s="13">
        <v>3454749</v>
      </c>
      <c r="G132" s="14" t="s">
        <v>13</v>
      </c>
      <c r="H132" s="13" t="s">
        <v>151</v>
      </c>
      <c r="I132" s="15">
        <v>40000</v>
      </c>
      <c r="J132" s="13" t="s">
        <v>21</v>
      </c>
      <c r="K132" s="179" t="str">
        <f t="shared" ref="K132:K195" si="2">IF(OR(D132="MOBIL",D132="CONOIL",D132="FORTE",D132="MRS",D132="OANDO",D132="TOTAL"),"MAJORS","INDEPENDENT")</f>
        <v>INDEPENDENT</v>
      </c>
    </row>
    <row r="133" spans="2:11" ht="17.25" x14ac:dyDescent="0.25">
      <c r="B133" s="163">
        <v>130</v>
      </c>
      <c r="C133" s="178">
        <v>42830</v>
      </c>
      <c r="D133" s="13" t="s">
        <v>209</v>
      </c>
      <c r="E133" s="13">
        <v>18802</v>
      </c>
      <c r="F133" s="13">
        <v>3341363</v>
      </c>
      <c r="G133" s="14" t="s">
        <v>13</v>
      </c>
      <c r="H133" s="13" t="s">
        <v>235</v>
      </c>
      <c r="I133" s="15">
        <v>45000</v>
      </c>
      <c r="J133" s="13" t="s">
        <v>15</v>
      </c>
      <c r="K133" s="179" t="str">
        <f t="shared" si="2"/>
        <v>INDEPENDENT</v>
      </c>
    </row>
    <row r="134" spans="2:11" ht="17.25" x14ac:dyDescent="0.25">
      <c r="B134" s="163">
        <v>131</v>
      </c>
      <c r="C134" s="178">
        <v>42830</v>
      </c>
      <c r="D134" s="13" t="s">
        <v>236</v>
      </c>
      <c r="E134" s="13">
        <v>18800</v>
      </c>
      <c r="F134" s="13">
        <v>3454626</v>
      </c>
      <c r="G134" s="14" t="s">
        <v>13</v>
      </c>
      <c r="H134" s="13" t="s">
        <v>237</v>
      </c>
      <c r="I134" s="15">
        <v>33000</v>
      </c>
      <c r="J134" s="13" t="s">
        <v>238</v>
      </c>
      <c r="K134" s="179" t="str">
        <f t="shared" si="2"/>
        <v>INDEPENDENT</v>
      </c>
    </row>
    <row r="135" spans="2:11" ht="18" thickBot="1" x14ac:dyDescent="0.3">
      <c r="B135" s="167">
        <v>132</v>
      </c>
      <c r="C135" s="176">
        <v>42830</v>
      </c>
      <c r="D135" s="6" t="s">
        <v>207</v>
      </c>
      <c r="E135" s="6">
        <v>18801</v>
      </c>
      <c r="F135" s="6">
        <v>3341380</v>
      </c>
      <c r="G135" s="7" t="s">
        <v>13</v>
      </c>
      <c r="H135" s="6" t="s">
        <v>239</v>
      </c>
      <c r="I135" s="8">
        <v>40000</v>
      </c>
      <c r="J135" s="6" t="s">
        <v>15</v>
      </c>
      <c r="K135" s="183" t="str">
        <f t="shared" si="2"/>
        <v>INDEPENDENT</v>
      </c>
    </row>
    <row r="136" spans="2:11" ht="34.5" x14ac:dyDescent="0.25">
      <c r="B136" s="172">
        <v>133</v>
      </c>
      <c r="C136" s="173">
        <v>42831</v>
      </c>
      <c r="D136" s="3" t="s">
        <v>138</v>
      </c>
      <c r="E136" s="3">
        <v>18823</v>
      </c>
      <c r="F136" s="3">
        <v>3454625</v>
      </c>
      <c r="G136" s="4" t="s">
        <v>13</v>
      </c>
      <c r="H136" s="3" t="s">
        <v>159</v>
      </c>
      <c r="I136" s="5">
        <v>33000</v>
      </c>
      <c r="J136" s="3" t="s">
        <v>21</v>
      </c>
      <c r="K136" s="174" t="str">
        <f t="shared" si="2"/>
        <v>INDEPENDENT</v>
      </c>
    </row>
    <row r="137" spans="2:11" ht="17.25" x14ac:dyDescent="0.25">
      <c r="B137" s="163">
        <v>134</v>
      </c>
      <c r="C137" s="164">
        <v>42831</v>
      </c>
      <c r="D137" s="13" t="s">
        <v>224</v>
      </c>
      <c r="E137" s="13">
        <v>18824</v>
      </c>
      <c r="F137" s="13">
        <v>3341377</v>
      </c>
      <c r="G137" s="14" t="s">
        <v>13</v>
      </c>
      <c r="H137" s="13" t="s">
        <v>241</v>
      </c>
      <c r="I137" s="15">
        <v>50000</v>
      </c>
      <c r="J137" s="13" t="s">
        <v>15</v>
      </c>
      <c r="K137" s="165" t="str">
        <f t="shared" si="2"/>
        <v>INDEPENDENT</v>
      </c>
    </row>
    <row r="138" spans="2:11" ht="17.25" x14ac:dyDescent="0.25">
      <c r="B138" s="163">
        <v>135</v>
      </c>
      <c r="C138" s="164">
        <v>42831</v>
      </c>
      <c r="D138" s="13" t="s">
        <v>242</v>
      </c>
      <c r="E138" s="13">
        <v>18825</v>
      </c>
      <c r="F138" s="13">
        <v>3454777</v>
      </c>
      <c r="G138" s="14" t="s">
        <v>13</v>
      </c>
      <c r="H138" s="13" t="s">
        <v>151</v>
      </c>
      <c r="I138" s="15">
        <v>40000</v>
      </c>
      <c r="J138" s="13" t="s">
        <v>21</v>
      </c>
      <c r="K138" s="165" t="str">
        <f t="shared" si="2"/>
        <v>INDEPENDENT</v>
      </c>
    </row>
    <row r="139" spans="2:11" ht="17.25" x14ac:dyDescent="0.25">
      <c r="B139" s="163">
        <v>136</v>
      </c>
      <c r="C139" s="164">
        <v>42831</v>
      </c>
      <c r="D139" s="13" t="s">
        <v>243</v>
      </c>
      <c r="E139" s="13">
        <v>18826</v>
      </c>
      <c r="F139" s="13">
        <v>3454071</v>
      </c>
      <c r="G139" s="14" t="s">
        <v>13</v>
      </c>
      <c r="H139" s="13" t="s">
        <v>172</v>
      </c>
      <c r="I139" s="15">
        <v>33000</v>
      </c>
      <c r="J139" s="13" t="s">
        <v>21</v>
      </c>
      <c r="K139" s="165" t="str">
        <f t="shared" si="2"/>
        <v>INDEPENDENT</v>
      </c>
    </row>
    <row r="140" spans="2:11" ht="17.25" x14ac:dyDescent="0.25">
      <c r="B140" s="163">
        <v>137</v>
      </c>
      <c r="C140" s="164">
        <v>42831</v>
      </c>
      <c r="D140" s="13" t="s">
        <v>243</v>
      </c>
      <c r="E140" s="13">
        <v>18827</v>
      </c>
      <c r="F140" s="13">
        <v>3454070</v>
      </c>
      <c r="G140" s="14" t="s">
        <v>13</v>
      </c>
      <c r="H140" s="13" t="s">
        <v>156</v>
      </c>
      <c r="I140" s="15">
        <v>33000</v>
      </c>
      <c r="J140" s="13" t="s">
        <v>21</v>
      </c>
      <c r="K140" s="165" t="str">
        <f t="shared" si="2"/>
        <v>INDEPENDENT</v>
      </c>
    </row>
    <row r="141" spans="2:11" ht="17.25" x14ac:dyDescent="0.25">
      <c r="B141" s="163">
        <v>138</v>
      </c>
      <c r="C141" s="164">
        <v>42831</v>
      </c>
      <c r="D141" s="13" t="s">
        <v>114</v>
      </c>
      <c r="E141" s="13">
        <v>18828</v>
      </c>
      <c r="F141" s="13">
        <v>3341384</v>
      </c>
      <c r="G141" s="14" t="s">
        <v>13</v>
      </c>
      <c r="H141" s="13" t="s">
        <v>244</v>
      </c>
      <c r="I141" s="15">
        <v>40000</v>
      </c>
      <c r="J141" s="13" t="s">
        <v>15</v>
      </c>
      <c r="K141" s="165" t="str">
        <f t="shared" si="2"/>
        <v>INDEPENDENT</v>
      </c>
    </row>
    <row r="142" spans="2:11" ht="17.25" x14ac:dyDescent="0.25">
      <c r="B142" s="235">
        <v>139</v>
      </c>
      <c r="C142" s="236">
        <v>42831</v>
      </c>
      <c r="D142" s="180" t="s">
        <v>245</v>
      </c>
      <c r="E142" s="180">
        <v>18829</v>
      </c>
      <c r="F142" s="180">
        <v>3341378</v>
      </c>
      <c r="G142" s="181" t="s">
        <v>13</v>
      </c>
      <c r="H142" s="180" t="s">
        <v>246</v>
      </c>
      <c r="I142" s="182">
        <v>40000</v>
      </c>
      <c r="J142" s="180" t="s">
        <v>15</v>
      </c>
      <c r="K142" s="237" t="str">
        <f t="shared" si="2"/>
        <v>INDEPENDENT</v>
      </c>
    </row>
    <row r="143" spans="2:11" ht="17.25" x14ac:dyDescent="0.25">
      <c r="B143" s="13">
        <v>140</v>
      </c>
      <c r="C143" s="164">
        <v>42832</v>
      </c>
      <c r="D143" s="13" t="s">
        <v>271</v>
      </c>
      <c r="E143" s="13">
        <v>18839</v>
      </c>
      <c r="F143" s="13">
        <v>125768</v>
      </c>
      <c r="G143" s="14" t="s">
        <v>13</v>
      </c>
      <c r="H143" s="13" t="s">
        <v>249</v>
      </c>
      <c r="I143" s="15">
        <v>40000</v>
      </c>
      <c r="J143" s="13" t="s">
        <v>21</v>
      </c>
      <c r="K143" s="13" t="str">
        <f t="shared" si="2"/>
        <v>MAJORS</v>
      </c>
    </row>
    <row r="144" spans="2:11" ht="17.25" x14ac:dyDescent="0.25">
      <c r="B144" s="13">
        <v>141</v>
      </c>
      <c r="C144" s="164">
        <v>42832</v>
      </c>
      <c r="D144" s="13" t="s">
        <v>271</v>
      </c>
      <c r="E144" s="13">
        <v>18837</v>
      </c>
      <c r="F144" s="13">
        <v>125790</v>
      </c>
      <c r="G144" s="14" t="s">
        <v>13</v>
      </c>
      <c r="H144" s="13" t="s">
        <v>250</v>
      </c>
      <c r="I144" s="15">
        <v>33000</v>
      </c>
      <c r="J144" s="13" t="s">
        <v>21</v>
      </c>
      <c r="K144" s="13" t="str">
        <f t="shared" si="2"/>
        <v>MAJORS</v>
      </c>
    </row>
    <row r="145" spans="2:11" ht="17.25" x14ac:dyDescent="0.25">
      <c r="B145" s="13">
        <v>142</v>
      </c>
      <c r="C145" s="164">
        <v>42832</v>
      </c>
      <c r="D145" s="13" t="s">
        <v>271</v>
      </c>
      <c r="E145" s="13">
        <v>18835</v>
      </c>
      <c r="F145" s="13">
        <v>125797</v>
      </c>
      <c r="G145" s="14" t="s">
        <v>13</v>
      </c>
      <c r="H145" s="13" t="s">
        <v>251</v>
      </c>
      <c r="I145" s="15">
        <v>33000</v>
      </c>
      <c r="J145" s="13" t="s">
        <v>21</v>
      </c>
      <c r="K145" s="13" t="str">
        <f t="shared" si="2"/>
        <v>MAJORS</v>
      </c>
    </row>
    <row r="146" spans="2:11" ht="17.25" x14ac:dyDescent="0.25">
      <c r="B146" s="157">
        <v>143</v>
      </c>
      <c r="C146" s="158">
        <v>42832</v>
      </c>
      <c r="D146" s="159" t="s">
        <v>252</v>
      </c>
      <c r="E146" s="159">
        <v>18831</v>
      </c>
      <c r="F146" s="159">
        <v>423449</v>
      </c>
      <c r="G146" s="160" t="s">
        <v>13</v>
      </c>
      <c r="H146" s="159" t="s">
        <v>253</v>
      </c>
      <c r="I146" s="241">
        <v>40000</v>
      </c>
      <c r="J146" s="159" t="s">
        <v>36</v>
      </c>
      <c r="K146" s="162" t="str">
        <f t="shared" si="2"/>
        <v>INDEPENDENT</v>
      </c>
    </row>
    <row r="147" spans="2:11" ht="17.25" x14ac:dyDescent="0.25">
      <c r="B147" s="163">
        <v>144</v>
      </c>
      <c r="C147" s="164">
        <v>42832</v>
      </c>
      <c r="D147" s="13" t="s">
        <v>254</v>
      </c>
      <c r="E147" s="13">
        <v>18833</v>
      </c>
      <c r="F147" s="13">
        <v>3454755</v>
      </c>
      <c r="G147" s="14" t="s">
        <v>13</v>
      </c>
      <c r="H147" s="13" t="s">
        <v>255</v>
      </c>
      <c r="I147" s="188">
        <v>33000</v>
      </c>
      <c r="J147" s="13" t="s">
        <v>55</v>
      </c>
      <c r="K147" s="165" t="str">
        <f t="shared" si="2"/>
        <v>INDEPENDENT</v>
      </c>
    </row>
    <row r="148" spans="2:11" ht="17.25" x14ac:dyDescent="0.25">
      <c r="B148" s="163">
        <v>145</v>
      </c>
      <c r="C148" s="164">
        <v>42832</v>
      </c>
      <c r="D148" s="13" t="s">
        <v>256</v>
      </c>
      <c r="E148" s="13">
        <v>18834</v>
      </c>
      <c r="F148" s="13">
        <v>3454060</v>
      </c>
      <c r="G148" s="14" t="s">
        <v>13</v>
      </c>
      <c r="H148" s="13" t="s">
        <v>257</v>
      </c>
      <c r="I148" s="188">
        <v>33000</v>
      </c>
      <c r="J148" s="13" t="s">
        <v>55</v>
      </c>
      <c r="K148" s="165" t="str">
        <f t="shared" si="2"/>
        <v>INDEPENDENT</v>
      </c>
    </row>
    <row r="149" spans="2:11" ht="17.25" x14ac:dyDescent="0.25">
      <c r="B149" s="163">
        <v>146</v>
      </c>
      <c r="C149" s="164">
        <v>42832</v>
      </c>
      <c r="D149" s="13" t="s">
        <v>229</v>
      </c>
      <c r="E149" s="13">
        <v>18830</v>
      </c>
      <c r="F149" s="13">
        <v>3341372</v>
      </c>
      <c r="G149" s="14" t="s">
        <v>13</v>
      </c>
      <c r="H149" s="13" t="s">
        <v>258</v>
      </c>
      <c r="I149" s="188">
        <v>50000</v>
      </c>
      <c r="J149" s="13" t="s">
        <v>15</v>
      </c>
      <c r="K149" s="165" t="str">
        <f t="shared" si="2"/>
        <v>INDEPENDENT</v>
      </c>
    </row>
    <row r="150" spans="2:11" ht="17.25" x14ac:dyDescent="0.25">
      <c r="B150" s="163">
        <v>147</v>
      </c>
      <c r="C150" s="164">
        <v>42832</v>
      </c>
      <c r="D150" s="13" t="s">
        <v>252</v>
      </c>
      <c r="E150" s="13">
        <v>18832</v>
      </c>
      <c r="F150" s="13">
        <v>423451</v>
      </c>
      <c r="G150" s="14" t="s">
        <v>13</v>
      </c>
      <c r="H150" s="13" t="s">
        <v>259</v>
      </c>
      <c r="I150" s="188">
        <v>40000</v>
      </c>
      <c r="J150" s="13" t="s">
        <v>36</v>
      </c>
      <c r="K150" s="165" t="str">
        <f t="shared" si="2"/>
        <v>INDEPENDENT</v>
      </c>
    </row>
    <row r="151" spans="2:11" ht="17.25" x14ac:dyDescent="0.25">
      <c r="B151" s="163">
        <v>148</v>
      </c>
      <c r="C151" s="164">
        <v>42832</v>
      </c>
      <c r="D151" s="13" t="s">
        <v>58</v>
      </c>
      <c r="E151" s="13">
        <v>18836</v>
      </c>
      <c r="F151" s="13">
        <v>3454246</v>
      </c>
      <c r="G151" s="14" t="s">
        <v>13</v>
      </c>
      <c r="H151" s="13" t="s">
        <v>260</v>
      </c>
      <c r="I151" s="188">
        <v>33000</v>
      </c>
      <c r="J151" s="13" t="s">
        <v>21</v>
      </c>
      <c r="K151" s="165" t="str">
        <f t="shared" si="2"/>
        <v>INDEPENDENT</v>
      </c>
    </row>
    <row r="152" spans="2:11" ht="17.25" x14ac:dyDescent="0.25">
      <c r="B152" s="163">
        <v>149</v>
      </c>
      <c r="C152" s="164">
        <v>42832</v>
      </c>
      <c r="D152" s="13" t="s">
        <v>261</v>
      </c>
      <c r="E152" s="13">
        <v>18838</v>
      </c>
      <c r="F152" s="180">
        <v>3454244</v>
      </c>
      <c r="G152" s="14" t="s">
        <v>13</v>
      </c>
      <c r="H152" s="13" t="s">
        <v>262</v>
      </c>
      <c r="I152" s="188">
        <v>33000</v>
      </c>
      <c r="J152" s="13" t="s">
        <v>21</v>
      </c>
      <c r="K152" s="165" t="str">
        <f t="shared" si="2"/>
        <v>INDEPENDENT</v>
      </c>
    </row>
    <row r="153" spans="2:11" ht="17.25" x14ac:dyDescent="0.25">
      <c r="B153" s="163">
        <v>150</v>
      </c>
      <c r="C153" s="164">
        <v>42832</v>
      </c>
      <c r="D153" s="13" t="s">
        <v>58</v>
      </c>
      <c r="E153" s="190">
        <v>18840</v>
      </c>
      <c r="F153" s="222">
        <v>3454245</v>
      </c>
      <c r="G153" s="191" t="s">
        <v>13</v>
      </c>
      <c r="H153" s="13" t="s">
        <v>263</v>
      </c>
      <c r="I153" s="188">
        <v>33000</v>
      </c>
      <c r="J153" s="13" t="s">
        <v>21</v>
      </c>
      <c r="K153" s="165" t="str">
        <f t="shared" si="2"/>
        <v>INDEPENDENT</v>
      </c>
    </row>
    <row r="154" spans="2:11" ht="17.25" x14ac:dyDescent="0.25">
      <c r="B154" s="163">
        <v>151</v>
      </c>
      <c r="C154" s="164">
        <v>42832</v>
      </c>
      <c r="D154" s="13" t="s">
        <v>264</v>
      </c>
      <c r="E154" s="13">
        <v>18841</v>
      </c>
      <c r="F154" s="159">
        <v>3454187</v>
      </c>
      <c r="G154" s="14" t="s">
        <v>13</v>
      </c>
      <c r="H154" s="13" t="s">
        <v>163</v>
      </c>
      <c r="I154" s="188">
        <v>33000</v>
      </c>
      <c r="J154" s="13" t="s">
        <v>21</v>
      </c>
      <c r="K154" s="165" t="str">
        <f t="shared" si="2"/>
        <v>INDEPENDENT</v>
      </c>
    </row>
    <row r="155" spans="2:11" ht="17.25" x14ac:dyDescent="0.25">
      <c r="B155" s="163">
        <v>152</v>
      </c>
      <c r="C155" s="164">
        <v>42832</v>
      </c>
      <c r="D155" s="13" t="s">
        <v>265</v>
      </c>
      <c r="E155" s="13">
        <v>18842</v>
      </c>
      <c r="F155" s="13">
        <v>3454179</v>
      </c>
      <c r="G155" s="14" t="s">
        <v>13</v>
      </c>
      <c r="H155" s="13" t="s">
        <v>266</v>
      </c>
      <c r="I155" s="188">
        <v>33000</v>
      </c>
      <c r="J155" s="13" t="s">
        <v>21</v>
      </c>
      <c r="K155" s="165" t="str">
        <f t="shared" si="2"/>
        <v>INDEPENDENT</v>
      </c>
    </row>
    <row r="156" spans="2:11" ht="17.25" x14ac:dyDescent="0.25">
      <c r="B156" s="163">
        <v>153</v>
      </c>
      <c r="C156" s="164">
        <v>42832</v>
      </c>
      <c r="D156" s="13" t="s">
        <v>267</v>
      </c>
      <c r="E156" s="13">
        <v>18843</v>
      </c>
      <c r="F156" s="13">
        <v>3453579</v>
      </c>
      <c r="G156" s="14" t="s">
        <v>13</v>
      </c>
      <c r="H156" s="13" t="s">
        <v>268</v>
      </c>
      <c r="I156" s="188">
        <v>33000</v>
      </c>
      <c r="J156" s="13" t="s">
        <v>21</v>
      </c>
      <c r="K156" s="165" t="str">
        <f t="shared" si="2"/>
        <v>INDEPENDENT</v>
      </c>
    </row>
    <row r="157" spans="2:11" ht="34.5" x14ac:dyDescent="0.25">
      <c r="B157" s="235">
        <v>154</v>
      </c>
      <c r="C157" s="236">
        <v>42832</v>
      </c>
      <c r="D157" s="180" t="s">
        <v>60</v>
      </c>
      <c r="E157" s="180">
        <v>18844</v>
      </c>
      <c r="F157" s="180">
        <v>34541338</v>
      </c>
      <c r="G157" s="181" t="s">
        <v>13</v>
      </c>
      <c r="H157" s="180" t="s">
        <v>269</v>
      </c>
      <c r="I157" s="238">
        <v>33000</v>
      </c>
      <c r="J157" s="180" t="s">
        <v>36</v>
      </c>
      <c r="K157" s="237" t="str">
        <f t="shared" si="2"/>
        <v>INDEPENDENT</v>
      </c>
    </row>
    <row r="158" spans="2:11" ht="17.25" x14ac:dyDescent="0.25">
      <c r="B158" s="13">
        <v>155</v>
      </c>
      <c r="C158" s="164">
        <v>42835</v>
      </c>
      <c r="D158" s="13" t="s">
        <v>271</v>
      </c>
      <c r="E158" s="13">
        <v>18861</v>
      </c>
      <c r="F158" s="13">
        <v>125778</v>
      </c>
      <c r="G158" s="14" t="s">
        <v>13</v>
      </c>
      <c r="H158" s="13" t="s">
        <v>272</v>
      </c>
      <c r="I158" s="15">
        <v>33000</v>
      </c>
      <c r="J158" s="13" t="s">
        <v>21</v>
      </c>
      <c r="K158" s="13" t="str">
        <f t="shared" si="2"/>
        <v>MAJORS</v>
      </c>
    </row>
    <row r="159" spans="2:11" ht="17.25" x14ac:dyDescent="0.25">
      <c r="B159" s="13">
        <v>156</v>
      </c>
      <c r="C159" s="164">
        <v>42835</v>
      </c>
      <c r="D159" s="13" t="s">
        <v>271</v>
      </c>
      <c r="E159" s="13">
        <v>18847</v>
      </c>
      <c r="F159" s="13">
        <v>125756</v>
      </c>
      <c r="G159" s="14" t="s">
        <v>13</v>
      </c>
      <c r="H159" s="13" t="s">
        <v>273</v>
      </c>
      <c r="I159" s="15">
        <v>40000</v>
      </c>
      <c r="J159" s="13" t="s">
        <v>21</v>
      </c>
      <c r="K159" s="13" t="str">
        <f t="shared" si="2"/>
        <v>MAJORS</v>
      </c>
    </row>
    <row r="160" spans="2:11" ht="17.25" x14ac:dyDescent="0.25">
      <c r="B160" s="157">
        <v>157</v>
      </c>
      <c r="C160" s="158">
        <v>42835</v>
      </c>
      <c r="D160" s="159" t="s">
        <v>275</v>
      </c>
      <c r="E160" s="159">
        <v>18875</v>
      </c>
      <c r="F160" s="159">
        <v>423429</v>
      </c>
      <c r="G160" s="160" t="s">
        <v>13</v>
      </c>
      <c r="H160" s="159" t="s">
        <v>276</v>
      </c>
      <c r="I160" s="161">
        <v>33000</v>
      </c>
      <c r="J160" s="159" t="s">
        <v>36</v>
      </c>
      <c r="K160" s="162" t="str">
        <f t="shared" si="2"/>
        <v>INDEPENDENT</v>
      </c>
    </row>
    <row r="161" spans="2:11" ht="17.25" x14ac:dyDescent="0.25">
      <c r="B161" s="163">
        <v>158</v>
      </c>
      <c r="C161" s="164">
        <v>42835</v>
      </c>
      <c r="D161" s="13" t="s">
        <v>275</v>
      </c>
      <c r="E161" s="13">
        <v>18874</v>
      </c>
      <c r="F161" s="13">
        <v>423428</v>
      </c>
      <c r="G161" s="14" t="s">
        <v>13</v>
      </c>
      <c r="H161" s="13" t="s">
        <v>277</v>
      </c>
      <c r="I161" s="15">
        <v>33000</v>
      </c>
      <c r="J161" s="13" t="s">
        <v>36</v>
      </c>
      <c r="K161" s="165" t="str">
        <f t="shared" si="2"/>
        <v>INDEPENDENT</v>
      </c>
    </row>
    <row r="162" spans="2:11" ht="17.25" x14ac:dyDescent="0.25">
      <c r="B162" s="163">
        <v>159</v>
      </c>
      <c r="C162" s="164">
        <v>42835</v>
      </c>
      <c r="D162" s="13" t="s">
        <v>278</v>
      </c>
      <c r="E162" s="13">
        <v>18873</v>
      </c>
      <c r="F162" s="13">
        <v>3454727</v>
      </c>
      <c r="G162" s="14" t="s">
        <v>13</v>
      </c>
      <c r="H162" s="13" t="s">
        <v>279</v>
      </c>
      <c r="I162" s="15">
        <v>33000</v>
      </c>
      <c r="J162" s="13" t="s">
        <v>55</v>
      </c>
      <c r="K162" s="165" t="str">
        <f t="shared" si="2"/>
        <v>INDEPENDENT</v>
      </c>
    </row>
    <row r="163" spans="2:11" ht="17.25" x14ac:dyDescent="0.25">
      <c r="B163" s="163">
        <v>160</v>
      </c>
      <c r="C163" s="164">
        <v>42835</v>
      </c>
      <c r="D163" s="13" t="s">
        <v>280</v>
      </c>
      <c r="E163" s="13">
        <v>18872</v>
      </c>
      <c r="F163" s="13">
        <v>3454309</v>
      </c>
      <c r="G163" s="14" t="s">
        <v>13</v>
      </c>
      <c r="H163" s="13" t="s">
        <v>180</v>
      </c>
      <c r="I163" s="188">
        <v>33000</v>
      </c>
      <c r="J163" s="13" t="s">
        <v>21</v>
      </c>
      <c r="K163" s="165" t="str">
        <f t="shared" si="2"/>
        <v>INDEPENDENT</v>
      </c>
    </row>
    <row r="164" spans="2:11" ht="17.25" x14ac:dyDescent="0.25">
      <c r="B164" s="163">
        <v>161</v>
      </c>
      <c r="C164" s="164">
        <v>42835</v>
      </c>
      <c r="D164" s="13" t="s">
        <v>281</v>
      </c>
      <c r="E164" s="13">
        <v>18871</v>
      </c>
      <c r="F164" s="13">
        <v>3454794</v>
      </c>
      <c r="G164" s="14" t="s">
        <v>13</v>
      </c>
      <c r="H164" s="13" t="s">
        <v>202</v>
      </c>
      <c r="I164" s="188">
        <v>40000</v>
      </c>
      <c r="J164" s="13" t="s">
        <v>36</v>
      </c>
      <c r="K164" s="165" t="str">
        <f t="shared" si="2"/>
        <v>INDEPENDENT</v>
      </c>
    </row>
    <row r="165" spans="2:11" ht="17.25" x14ac:dyDescent="0.25">
      <c r="B165" s="163">
        <v>162</v>
      </c>
      <c r="C165" s="164">
        <v>42835</v>
      </c>
      <c r="D165" s="13" t="s">
        <v>282</v>
      </c>
      <c r="E165" s="13">
        <v>18870</v>
      </c>
      <c r="F165" s="13">
        <v>3454209</v>
      </c>
      <c r="G165" s="14" t="s">
        <v>13</v>
      </c>
      <c r="H165" s="13" t="s">
        <v>283</v>
      </c>
      <c r="I165" s="188">
        <v>33000</v>
      </c>
      <c r="J165" s="13" t="s">
        <v>284</v>
      </c>
      <c r="K165" s="165" t="str">
        <f t="shared" si="2"/>
        <v>INDEPENDENT</v>
      </c>
    </row>
    <row r="166" spans="2:11" ht="17.25" x14ac:dyDescent="0.25">
      <c r="B166" s="163">
        <v>163</v>
      </c>
      <c r="C166" s="164">
        <v>42835</v>
      </c>
      <c r="D166" s="13" t="s">
        <v>280</v>
      </c>
      <c r="E166" s="13">
        <v>18866</v>
      </c>
      <c r="F166" s="13">
        <v>3454310</v>
      </c>
      <c r="G166" s="14" t="s">
        <v>13</v>
      </c>
      <c r="H166" s="13" t="s">
        <v>285</v>
      </c>
      <c r="I166" s="188">
        <v>33000</v>
      </c>
      <c r="J166" s="13" t="s">
        <v>21</v>
      </c>
      <c r="K166" s="165" t="str">
        <f t="shared" si="2"/>
        <v>INDEPENDENT</v>
      </c>
    </row>
    <row r="167" spans="2:11" ht="17.25" x14ac:dyDescent="0.25">
      <c r="B167" s="163">
        <v>164</v>
      </c>
      <c r="C167" s="164">
        <v>42835</v>
      </c>
      <c r="D167" s="13" t="s">
        <v>282</v>
      </c>
      <c r="E167" s="13">
        <v>18869</v>
      </c>
      <c r="F167" s="13">
        <v>3454210</v>
      </c>
      <c r="G167" s="14" t="s">
        <v>13</v>
      </c>
      <c r="H167" s="13" t="s">
        <v>286</v>
      </c>
      <c r="I167" s="188">
        <v>33000</v>
      </c>
      <c r="J167" s="13" t="s">
        <v>284</v>
      </c>
      <c r="K167" s="165" t="str">
        <f t="shared" si="2"/>
        <v>INDEPENDENT</v>
      </c>
    </row>
    <row r="168" spans="2:11" ht="17.25" x14ac:dyDescent="0.25">
      <c r="B168" s="163">
        <v>165</v>
      </c>
      <c r="C168" s="164">
        <v>42835</v>
      </c>
      <c r="D168" s="13" t="s">
        <v>287</v>
      </c>
      <c r="E168" s="13">
        <v>18868</v>
      </c>
      <c r="F168" s="13">
        <v>3454213</v>
      </c>
      <c r="G168" s="14" t="s">
        <v>13</v>
      </c>
      <c r="H168" s="13" t="s">
        <v>288</v>
      </c>
      <c r="I168" s="188">
        <v>33000</v>
      </c>
      <c r="J168" s="13" t="s">
        <v>21</v>
      </c>
      <c r="K168" s="165" t="str">
        <f t="shared" si="2"/>
        <v>INDEPENDENT</v>
      </c>
    </row>
    <row r="169" spans="2:11" ht="17.25" x14ac:dyDescent="0.25">
      <c r="B169" s="163">
        <v>166</v>
      </c>
      <c r="C169" s="164">
        <v>42835</v>
      </c>
      <c r="D169" s="13" t="s">
        <v>287</v>
      </c>
      <c r="E169" s="13">
        <v>18867</v>
      </c>
      <c r="F169" s="13">
        <v>3454212</v>
      </c>
      <c r="G169" s="14" t="s">
        <v>13</v>
      </c>
      <c r="H169" s="13" t="s">
        <v>163</v>
      </c>
      <c r="I169" s="188">
        <v>33000</v>
      </c>
      <c r="J169" s="13" t="s">
        <v>21</v>
      </c>
      <c r="K169" s="165" t="str">
        <f t="shared" si="2"/>
        <v>INDEPENDENT</v>
      </c>
    </row>
    <row r="170" spans="2:11" ht="17.25" x14ac:dyDescent="0.25">
      <c r="B170" s="163">
        <v>167</v>
      </c>
      <c r="C170" s="164">
        <v>42835</v>
      </c>
      <c r="D170" s="13" t="s">
        <v>261</v>
      </c>
      <c r="E170" s="13">
        <v>18865</v>
      </c>
      <c r="F170" s="13">
        <v>3454243</v>
      </c>
      <c r="G170" s="14" t="s">
        <v>13</v>
      </c>
      <c r="H170" s="13" t="s">
        <v>289</v>
      </c>
      <c r="I170" s="188">
        <v>33000</v>
      </c>
      <c r="J170" s="13" t="s">
        <v>21</v>
      </c>
      <c r="K170" s="165" t="str">
        <f t="shared" si="2"/>
        <v>INDEPENDENT</v>
      </c>
    </row>
    <row r="171" spans="2:11" ht="17.25" x14ac:dyDescent="0.25">
      <c r="B171" s="163">
        <v>168</v>
      </c>
      <c r="C171" s="164">
        <v>42835</v>
      </c>
      <c r="D171" s="13" t="s">
        <v>86</v>
      </c>
      <c r="E171" s="13">
        <v>18860</v>
      </c>
      <c r="F171" s="13">
        <v>3454196</v>
      </c>
      <c r="G171" s="14" t="s">
        <v>13</v>
      </c>
      <c r="H171" s="13" t="s">
        <v>290</v>
      </c>
      <c r="I171" s="188">
        <v>45000</v>
      </c>
      <c r="J171" s="13" t="s">
        <v>36</v>
      </c>
      <c r="K171" s="165" t="str">
        <f t="shared" si="2"/>
        <v>INDEPENDENT</v>
      </c>
    </row>
    <row r="172" spans="2:11" ht="17.25" x14ac:dyDescent="0.25">
      <c r="B172" s="163">
        <v>169</v>
      </c>
      <c r="C172" s="164">
        <v>42835</v>
      </c>
      <c r="D172" s="13" t="s">
        <v>291</v>
      </c>
      <c r="E172" s="13">
        <v>18864</v>
      </c>
      <c r="F172" s="13">
        <v>3454172</v>
      </c>
      <c r="G172" s="14" t="s">
        <v>13</v>
      </c>
      <c r="H172" s="13" t="s">
        <v>292</v>
      </c>
      <c r="I172" s="188">
        <v>45000</v>
      </c>
      <c r="J172" s="13" t="s">
        <v>36</v>
      </c>
      <c r="K172" s="165" t="str">
        <f t="shared" si="2"/>
        <v>INDEPENDENT</v>
      </c>
    </row>
    <row r="173" spans="2:11" ht="17.25" x14ac:dyDescent="0.25">
      <c r="B173" s="163">
        <v>170</v>
      </c>
      <c r="C173" s="164">
        <v>42835</v>
      </c>
      <c r="D173" s="13" t="s">
        <v>291</v>
      </c>
      <c r="E173" s="13">
        <v>18863</v>
      </c>
      <c r="F173" s="13">
        <v>3454171</v>
      </c>
      <c r="G173" s="14" t="s">
        <v>13</v>
      </c>
      <c r="H173" s="13" t="s">
        <v>293</v>
      </c>
      <c r="I173" s="188">
        <v>45000</v>
      </c>
      <c r="J173" s="13" t="s">
        <v>36</v>
      </c>
      <c r="K173" s="165" t="str">
        <f t="shared" si="2"/>
        <v>INDEPENDENT</v>
      </c>
    </row>
    <row r="174" spans="2:11" ht="17.25" x14ac:dyDescent="0.25">
      <c r="B174" s="163">
        <v>171</v>
      </c>
      <c r="C174" s="164">
        <v>42835</v>
      </c>
      <c r="D174" s="13" t="s">
        <v>58</v>
      </c>
      <c r="E174" s="13">
        <v>18862</v>
      </c>
      <c r="F174" s="13">
        <v>3454247</v>
      </c>
      <c r="G174" s="14" t="s">
        <v>13</v>
      </c>
      <c r="H174" s="13" t="s">
        <v>294</v>
      </c>
      <c r="I174" s="188">
        <v>33000</v>
      </c>
      <c r="J174" s="13" t="s">
        <v>21</v>
      </c>
      <c r="K174" s="165" t="str">
        <f t="shared" si="2"/>
        <v>INDEPENDENT</v>
      </c>
    </row>
    <row r="175" spans="2:11" ht="17.25" x14ac:dyDescent="0.25">
      <c r="B175" s="163">
        <v>172</v>
      </c>
      <c r="C175" s="164">
        <v>42835</v>
      </c>
      <c r="D175" s="13" t="s">
        <v>86</v>
      </c>
      <c r="E175" s="13">
        <v>18856</v>
      </c>
      <c r="F175" s="13">
        <v>3454193</v>
      </c>
      <c r="G175" s="14" t="s">
        <v>13</v>
      </c>
      <c r="H175" s="13" t="s">
        <v>295</v>
      </c>
      <c r="I175" s="188">
        <v>33000</v>
      </c>
      <c r="J175" s="13" t="s">
        <v>36</v>
      </c>
      <c r="K175" s="165" t="str">
        <f t="shared" si="2"/>
        <v>INDEPENDENT</v>
      </c>
    </row>
    <row r="176" spans="2:11" ht="17.25" x14ac:dyDescent="0.25">
      <c r="B176" s="163">
        <v>173</v>
      </c>
      <c r="C176" s="164">
        <v>42835</v>
      </c>
      <c r="D176" s="13" t="s">
        <v>86</v>
      </c>
      <c r="E176" s="13">
        <v>18857</v>
      </c>
      <c r="F176" s="13">
        <v>3454192</v>
      </c>
      <c r="G176" s="14" t="s">
        <v>13</v>
      </c>
      <c r="H176" s="13" t="s">
        <v>296</v>
      </c>
      <c r="I176" s="188">
        <v>45000</v>
      </c>
      <c r="J176" s="13" t="s">
        <v>36</v>
      </c>
      <c r="K176" s="165" t="str">
        <f t="shared" si="2"/>
        <v>INDEPENDENT</v>
      </c>
    </row>
    <row r="177" spans="2:11" ht="17.25" x14ac:dyDescent="0.25">
      <c r="B177" s="163">
        <v>174</v>
      </c>
      <c r="C177" s="164">
        <v>42835</v>
      </c>
      <c r="D177" s="13" t="s">
        <v>86</v>
      </c>
      <c r="E177" s="13">
        <v>18858</v>
      </c>
      <c r="F177" s="13">
        <v>3454195</v>
      </c>
      <c r="G177" s="14" t="s">
        <v>13</v>
      </c>
      <c r="H177" s="13" t="s">
        <v>199</v>
      </c>
      <c r="I177" s="188">
        <v>60000</v>
      </c>
      <c r="J177" s="13" t="s">
        <v>200</v>
      </c>
      <c r="K177" s="165" t="str">
        <f t="shared" si="2"/>
        <v>INDEPENDENT</v>
      </c>
    </row>
    <row r="178" spans="2:11" ht="17.25" x14ac:dyDescent="0.25">
      <c r="B178" s="163">
        <v>175</v>
      </c>
      <c r="C178" s="164">
        <v>42835</v>
      </c>
      <c r="D178" s="13" t="s">
        <v>297</v>
      </c>
      <c r="E178" s="13">
        <v>18859</v>
      </c>
      <c r="F178" s="13">
        <v>3454061</v>
      </c>
      <c r="G178" s="14" t="s">
        <v>13</v>
      </c>
      <c r="H178" s="13" t="s">
        <v>172</v>
      </c>
      <c r="I178" s="188">
        <v>33000</v>
      </c>
      <c r="J178" s="13" t="s">
        <v>21</v>
      </c>
      <c r="K178" s="165" t="str">
        <f t="shared" si="2"/>
        <v>INDEPENDENT</v>
      </c>
    </row>
    <row r="179" spans="2:11" ht="17.25" x14ac:dyDescent="0.25">
      <c r="B179" s="163">
        <v>176</v>
      </c>
      <c r="C179" s="164">
        <v>42835</v>
      </c>
      <c r="D179" s="13" t="s">
        <v>86</v>
      </c>
      <c r="E179" s="13">
        <v>18855</v>
      </c>
      <c r="F179" s="13">
        <v>3454194</v>
      </c>
      <c r="G179" s="14" t="s">
        <v>13</v>
      </c>
      <c r="H179" s="13" t="s">
        <v>298</v>
      </c>
      <c r="I179" s="188">
        <v>33000</v>
      </c>
      <c r="J179" s="13" t="s">
        <v>36</v>
      </c>
      <c r="K179" s="165" t="str">
        <f t="shared" si="2"/>
        <v>INDEPENDENT</v>
      </c>
    </row>
    <row r="180" spans="2:11" ht="17.25" x14ac:dyDescent="0.25">
      <c r="B180" s="163">
        <v>177</v>
      </c>
      <c r="C180" s="164">
        <v>42835</v>
      </c>
      <c r="D180" s="13" t="s">
        <v>278</v>
      </c>
      <c r="E180" s="13">
        <v>18854</v>
      </c>
      <c r="F180" s="13">
        <v>3454730</v>
      </c>
      <c r="G180" s="14" t="s">
        <v>13</v>
      </c>
      <c r="H180" s="13" t="s">
        <v>299</v>
      </c>
      <c r="I180" s="188">
        <v>33000</v>
      </c>
      <c r="J180" s="13" t="s">
        <v>55</v>
      </c>
      <c r="K180" s="165" t="str">
        <f t="shared" si="2"/>
        <v>INDEPENDENT</v>
      </c>
    </row>
    <row r="181" spans="2:11" ht="17.25" x14ac:dyDescent="0.25">
      <c r="B181" s="163">
        <v>178</v>
      </c>
      <c r="C181" s="164">
        <v>42835</v>
      </c>
      <c r="D181" s="13" t="s">
        <v>261</v>
      </c>
      <c r="E181" s="13">
        <v>18853</v>
      </c>
      <c r="F181" s="13">
        <v>3454242</v>
      </c>
      <c r="G181" s="14" t="s">
        <v>13</v>
      </c>
      <c r="H181" s="13" t="s">
        <v>300</v>
      </c>
      <c r="I181" s="188">
        <v>33000</v>
      </c>
      <c r="J181" s="13" t="s">
        <v>21</v>
      </c>
      <c r="K181" s="165" t="str">
        <f t="shared" si="2"/>
        <v>INDEPENDENT</v>
      </c>
    </row>
    <row r="182" spans="2:11" ht="17.25" x14ac:dyDescent="0.25">
      <c r="B182" s="163">
        <v>179</v>
      </c>
      <c r="C182" s="164">
        <v>42835</v>
      </c>
      <c r="D182" s="13" t="s">
        <v>301</v>
      </c>
      <c r="E182" s="13">
        <v>18850</v>
      </c>
      <c r="F182" s="13">
        <v>3454783</v>
      </c>
      <c r="G182" s="14" t="s">
        <v>13</v>
      </c>
      <c r="H182" s="13" t="s">
        <v>302</v>
      </c>
      <c r="I182" s="188">
        <v>40000</v>
      </c>
      <c r="J182" s="13" t="s">
        <v>23</v>
      </c>
      <c r="K182" s="165" t="str">
        <f t="shared" si="2"/>
        <v>INDEPENDENT</v>
      </c>
    </row>
    <row r="183" spans="2:11" ht="17.25" x14ac:dyDescent="0.25">
      <c r="B183" s="163">
        <v>180</v>
      </c>
      <c r="C183" s="164">
        <v>42835</v>
      </c>
      <c r="D183" s="13" t="s">
        <v>301</v>
      </c>
      <c r="E183" s="13">
        <v>18851</v>
      </c>
      <c r="F183" s="13">
        <v>3454784</v>
      </c>
      <c r="G183" s="14" t="s">
        <v>13</v>
      </c>
      <c r="H183" s="13" t="s">
        <v>303</v>
      </c>
      <c r="I183" s="188">
        <v>40000</v>
      </c>
      <c r="J183" s="13" t="s">
        <v>23</v>
      </c>
      <c r="K183" s="165" t="str">
        <f t="shared" si="2"/>
        <v>INDEPENDENT</v>
      </c>
    </row>
    <row r="184" spans="2:11" ht="17.25" x14ac:dyDescent="0.25">
      <c r="B184" s="163">
        <v>181</v>
      </c>
      <c r="C184" s="164">
        <v>42835</v>
      </c>
      <c r="D184" s="13" t="s">
        <v>261</v>
      </c>
      <c r="E184" s="13">
        <v>18852</v>
      </c>
      <c r="F184" s="13">
        <v>3454241</v>
      </c>
      <c r="G184" s="14" t="s">
        <v>13</v>
      </c>
      <c r="H184" s="13" t="s">
        <v>304</v>
      </c>
      <c r="I184" s="188">
        <v>33000</v>
      </c>
      <c r="J184" s="13" t="s">
        <v>21</v>
      </c>
      <c r="K184" s="165" t="str">
        <f t="shared" si="2"/>
        <v>INDEPENDENT</v>
      </c>
    </row>
    <row r="185" spans="2:11" ht="17.25" x14ac:dyDescent="0.25">
      <c r="B185" s="163">
        <v>182</v>
      </c>
      <c r="C185" s="164">
        <v>42835</v>
      </c>
      <c r="D185" s="13" t="s">
        <v>305</v>
      </c>
      <c r="E185" s="13">
        <v>18849</v>
      </c>
      <c r="F185" s="13">
        <v>3454182</v>
      </c>
      <c r="G185" s="14" t="s">
        <v>13</v>
      </c>
      <c r="H185" s="13" t="s">
        <v>306</v>
      </c>
      <c r="I185" s="188">
        <v>40000</v>
      </c>
      <c r="J185" s="13" t="s">
        <v>307</v>
      </c>
      <c r="K185" s="165" t="str">
        <f t="shared" si="2"/>
        <v>INDEPENDENT</v>
      </c>
    </row>
    <row r="186" spans="2:11" ht="17.25" x14ac:dyDescent="0.25">
      <c r="B186" s="163">
        <v>183</v>
      </c>
      <c r="C186" s="164">
        <v>42835</v>
      </c>
      <c r="D186" s="13" t="s">
        <v>308</v>
      </c>
      <c r="E186" s="13">
        <v>18848</v>
      </c>
      <c r="F186" s="13">
        <v>3454178</v>
      </c>
      <c r="G186" s="14" t="s">
        <v>13</v>
      </c>
      <c r="H186" s="13" t="s">
        <v>309</v>
      </c>
      <c r="I186" s="188">
        <v>33000</v>
      </c>
      <c r="J186" s="13" t="s">
        <v>21</v>
      </c>
      <c r="K186" s="165" t="str">
        <f t="shared" si="2"/>
        <v>INDEPENDENT</v>
      </c>
    </row>
    <row r="187" spans="2:11" ht="17.25" x14ac:dyDescent="0.25">
      <c r="B187" s="163">
        <v>184</v>
      </c>
      <c r="C187" s="164">
        <v>42835</v>
      </c>
      <c r="D187" s="13" t="s">
        <v>310</v>
      </c>
      <c r="E187" s="13">
        <v>18846</v>
      </c>
      <c r="F187" s="13">
        <v>3454778</v>
      </c>
      <c r="G187" s="14" t="s">
        <v>13</v>
      </c>
      <c r="H187" s="13" t="s">
        <v>151</v>
      </c>
      <c r="I187" s="188">
        <v>40000</v>
      </c>
      <c r="J187" s="13" t="s">
        <v>21</v>
      </c>
      <c r="K187" s="165" t="str">
        <f t="shared" si="2"/>
        <v>INDEPENDENT</v>
      </c>
    </row>
    <row r="188" spans="2:11" ht="17.25" x14ac:dyDescent="0.25">
      <c r="B188" s="235">
        <v>185</v>
      </c>
      <c r="C188" s="236">
        <v>42835</v>
      </c>
      <c r="D188" s="180" t="s">
        <v>311</v>
      </c>
      <c r="E188" s="180">
        <v>18845</v>
      </c>
      <c r="F188" s="180">
        <v>3454292</v>
      </c>
      <c r="G188" s="181" t="s">
        <v>13</v>
      </c>
      <c r="H188" s="180" t="s">
        <v>312</v>
      </c>
      <c r="I188" s="238">
        <v>33000</v>
      </c>
      <c r="J188" s="180" t="s">
        <v>21</v>
      </c>
      <c r="K188" s="237" t="str">
        <f t="shared" si="2"/>
        <v>INDEPENDENT</v>
      </c>
    </row>
    <row r="189" spans="2:11" ht="17.25" x14ac:dyDescent="0.25">
      <c r="B189" s="13">
        <v>186</v>
      </c>
      <c r="C189" s="164">
        <v>42836</v>
      </c>
      <c r="D189" s="13" t="s">
        <v>271</v>
      </c>
      <c r="E189" s="13">
        <v>18896</v>
      </c>
      <c r="F189" s="13">
        <v>125754</v>
      </c>
      <c r="G189" s="14" t="s">
        <v>13</v>
      </c>
      <c r="H189" s="13" t="s">
        <v>149</v>
      </c>
      <c r="I189" s="15">
        <v>40000</v>
      </c>
      <c r="J189" s="13" t="s">
        <v>21</v>
      </c>
      <c r="K189" s="13" t="str">
        <f t="shared" si="2"/>
        <v>MAJORS</v>
      </c>
    </row>
    <row r="190" spans="2:11" ht="17.25" x14ac:dyDescent="0.25">
      <c r="B190" s="13">
        <v>187</v>
      </c>
      <c r="C190" s="164">
        <v>42836</v>
      </c>
      <c r="D190" s="13" t="s">
        <v>271</v>
      </c>
      <c r="E190" s="13">
        <v>18884</v>
      </c>
      <c r="F190" s="13">
        <v>125791</v>
      </c>
      <c r="G190" s="14" t="s">
        <v>13</v>
      </c>
      <c r="H190" s="13" t="s">
        <v>314</v>
      </c>
      <c r="I190" s="15">
        <v>40000</v>
      </c>
      <c r="J190" s="13" t="s">
        <v>36</v>
      </c>
      <c r="K190" s="13" t="str">
        <f t="shared" si="2"/>
        <v>MAJORS</v>
      </c>
    </row>
    <row r="191" spans="2:11" ht="17.25" x14ac:dyDescent="0.25">
      <c r="B191" s="13">
        <v>188</v>
      </c>
      <c r="C191" s="164">
        <v>42836</v>
      </c>
      <c r="D191" s="13" t="s">
        <v>271</v>
      </c>
      <c r="E191" s="13">
        <v>18881</v>
      </c>
      <c r="F191" s="13">
        <v>125981</v>
      </c>
      <c r="G191" s="14" t="s">
        <v>13</v>
      </c>
      <c r="H191" s="13" t="s">
        <v>315</v>
      </c>
      <c r="I191" s="15">
        <v>40000</v>
      </c>
      <c r="J191" s="13" t="s">
        <v>307</v>
      </c>
      <c r="K191" s="13" t="str">
        <f t="shared" si="2"/>
        <v>MAJORS</v>
      </c>
    </row>
    <row r="192" spans="2:11" ht="17.25" x14ac:dyDescent="0.25">
      <c r="B192" s="13">
        <v>189</v>
      </c>
      <c r="C192" s="164">
        <v>42836</v>
      </c>
      <c r="D192" s="13" t="s">
        <v>271</v>
      </c>
      <c r="E192" s="13">
        <v>18882</v>
      </c>
      <c r="F192" s="13">
        <v>125982</v>
      </c>
      <c r="G192" s="14" t="s">
        <v>13</v>
      </c>
      <c r="H192" s="13" t="s">
        <v>316</v>
      </c>
      <c r="I192" s="15">
        <v>45000</v>
      </c>
      <c r="J192" s="13" t="s">
        <v>307</v>
      </c>
      <c r="K192" s="13" t="str">
        <f t="shared" si="2"/>
        <v>MAJORS</v>
      </c>
    </row>
    <row r="193" spans="2:11" ht="17.25" x14ac:dyDescent="0.25">
      <c r="B193" s="13">
        <v>190</v>
      </c>
      <c r="C193" s="164">
        <v>42836</v>
      </c>
      <c r="D193" s="13" t="s">
        <v>271</v>
      </c>
      <c r="E193" s="13">
        <v>18878</v>
      </c>
      <c r="F193" s="13">
        <v>125793</v>
      </c>
      <c r="G193" s="14" t="s">
        <v>13</v>
      </c>
      <c r="H193" s="13" t="s">
        <v>317</v>
      </c>
      <c r="I193" s="15">
        <v>33000</v>
      </c>
      <c r="J193" s="13" t="s">
        <v>21</v>
      </c>
      <c r="K193" s="13" t="str">
        <f t="shared" si="2"/>
        <v>MAJORS</v>
      </c>
    </row>
    <row r="194" spans="2:11" ht="17.25" x14ac:dyDescent="0.25">
      <c r="B194" s="157">
        <v>191</v>
      </c>
      <c r="C194" s="158">
        <v>42836</v>
      </c>
      <c r="D194" s="159" t="s">
        <v>319</v>
      </c>
      <c r="E194" s="159">
        <v>18905</v>
      </c>
      <c r="F194" s="159">
        <v>3454293</v>
      </c>
      <c r="G194" s="160" t="s">
        <v>13</v>
      </c>
      <c r="H194" s="159" t="s">
        <v>320</v>
      </c>
      <c r="I194" s="161">
        <v>33000</v>
      </c>
      <c r="J194" s="159" t="s">
        <v>21</v>
      </c>
      <c r="K194" s="162" t="str">
        <f t="shared" si="2"/>
        <v>INDEPENDENT</v>
      </c>
    </row>
    <row r="195" spans="2:11" ht="17.25" x14ac:dyDescent="0.25">
      <c r="B195" s="163">
        <v>192</v>
      </c>
      <c r="C195" s="164">
        <v>42836</v>
      </c>
      <c r="D195" s="13" t="s">
        <v>321</v>
      </c>
      <c r="E195" s="13">
        <v>18904</v>
      </c>
      <c r="F195" s="13">
        <v>3454280</v>
      </c>
      <c r="G195" s="14" t="s">
        <v>13</v>
      </c>
      <c r="H195" s="13" t="s">
        <v>322</v>
      </c>
      <c r="I195" s="15">
        <v>33000</v>
      </c>
      <c r="J195" s="13" t="s">
        <v>21</v>
      </c>
      <c r="K195" s="165" t="str">
        <f t="shared" si="2"/>
        <v>INDEPENDENT</v>
      </c>
    </row>
    <row r="196" spans="2:11" ht="17.25" x14ac:dyDescent="0.25">
      <c r="B196" s="163">
        <v>193</v>
      </c>
      <c r="C196" s="164">
        <v>42836</v>
      </c>
      <c r="D196" s="13" t="s">
        <v>278</v>
      </c>
      <c r="E196" s="13">
        <v>18903</v>
      </c>
      <c r="F196" s="13">
        <v>3454725</v>
      </c>
      <c r="G196" s="14" t="s">
        <v>13</v>
      </c>
      <c r="H196" s="13" t="s">
        <v>323</v>
      </c>
      <c r="I196" s="15">
        <v>33000</v>
      </c>
      <c r="J196" s="13" t="s">
        <v>55</v>
      </c>
      <c r="K196" s="165" t="str">
        <f t="shared" ref="K196:K259" si="3">IF(OR(D196="MOBIL",D196="CONOIL",D196="FORTE",D196="MRS",D196="OANDO",D196="TOTAL"),"MAJORS","INDEPENDENT")</f>
        <v>INDEPENDENT</v>
      </c>
    </row>
    <row r="197" spans="2:11" ht="17.25" x14ac:dyDescent="0.25">
      <c r="B197" s="235">
        <v>194</v>
      </c>
      <c r="C197" s="236">
        <v>42836</v>
      </c>
      <c r="D197" s="180" t="s">
        <v>324</v>
      </c>
      <c r="E197" s="180">
        <v>18902</v>
      </c>
      <c r="F197" s="180">
        <v>3454759</v>
      </c>
      <c r="G197" s="181" t="s">
        <v>13</v>
      </c>
      <c r="H197" s="180" t="s">
        <v>151</v>
      </c>
      <c r="I197" s="238">
        <v>40000</v>
      </c>
      <c r="J197" s="180" t="s">
        <v>21</v>
      </c>
      <c r="K197" s="237" t="str">
        <f t="shared" si="3"/>
        <v>INDEPENDENT</v>
      </c>
    </row>
    <row r="198" spans="2:11" ht="17.25" x14ac:dyDescent="0.25">
      <c r="B198" s="13">
        <v>195</v>
      </c>
      <c r="C198" s="164">
        <v>42836</v>
      </c>
      <c r="D198" s="13" t="s">
        <v>271</v>
      </c>
      <c r="E198" s="13">
        <v>18901</v>
      </c>
      <c r="F198" s="13">
        <v>125777</v>
      </c>
      <c r="G198" s="14" t="s">
        <v>13</v>
      </c>
      <c r="H198" s="13" t="s">
        <v>250</v>
      </c>
      <c r="I198" s="188">
        <v>33000</v>
      </c>
      <c r="J198" s="13" t="s">
        <v>21</v>
      </c>
      <c r="K198" s="13" t="str">
        <f t="shared" si="3"/>
        <v>MAJORS</v>
      </c>
    </row>
    <row r="199" spans="2:11" ht="17.25" x14ac:dyDescent="0.25">
      <c r="B199" s="157">
        <v>196</v>
      </c>
      <c r="C199" s="158">
        <v>42836</v>
      </c>
      <c r="D199" s="159" t="s">
        <v>321</v>
      </c>
      <c r="E199" s="159">
        <v>18900</v>
      </c>
      <c r="F199" s="159">
        <v>3454282</v>
      </c>
      <c r="G199" s="160" t="s">
        <v>13</v>
      </c>
      <c r="H199" s="159" t="s">
        <v>326</v>
      </c>
      <c r="I199" s="241">
        <v>33000</v>
      </c>
      <c r="J199" s="159" t="s">
        <v>21</v>
      </c>
      <c r="K199" s="162" t="str">
        <f t="shared" si="3"/>
        <v>INDEPENDENT</v>
      </c>
    </row>
    <row r="200" spans="2:11" ht="17.25" x14ac:dyDescent="0.25">
      <c r="B200" s="163">
        <v>197</v>
      </c>
      <c r="C200" s="164">
        <v>42836</v>
      </c>
      <c r="D200" s="13" t="s">
        <v>327</v>
      </c>
      <c r="E200" s="13">
        <v>18899</v>
      </c>
      <c r="F200" s="13">
        <v>3454223</v>
      </c>
      <c r="G200" s="14" t="s">
        <v>13</v>
      </c>
      <c r="H200" s="13" t="s">
        <v>285</v>
      </c>
      <c r="I200" s="188">
        <v>33000</v>
      </c>
      <c r="J200" s="13" t="s">
        <v>21</v>
      </c>
      <c r="K200" s="165" t="str">
        <f t="shared" si="3"/>
        <v>INDEPENDENT</v>
      </c>
    </row>
    <row r="201" spans="2:11" ht="17.25" x14ac:dyDescent="0.25">
      <c r="B201" s="163">
        <v>198</v>
      </c>
      <c r="C201" s="164">
        <v>42836</v>
      </c>
      <c r="D201" s="13" t="s">
        <v>321</v>
      </c>
      <c r="E201" s="13">
        <v>18898</v>
      </c>
      <c r="F201" s="13">
        <v>3454283</v>
      </c>
      <c r="G201" s="14" t="s">
        <v>13</v>
      </c>
      <c r="H201" s="13" t="s">
        <v>251</v>
      </c>
      <c r="I201" s="188">
        <v>33000</v>
      </c>
      <c r="J201" s="13" t="s">
        <v>21</v>
      </c>
      <c r="K201" s="165" t="str">
        <f t="shared" si="3"/>
        <v>INDEPENDENT</v>
      </c>
    </row>
    <row r="202" spans="2:11" ht="17.25" x14ac:dyDescent="0.25">
      <c r="B202" s="163">
        <v>199</v>
      </c>
      <c r="C202" s="164">
        <v>42836</v>
      </c>
      <c r="D202" s="13" t="s">
        <v>229</v>
      </c>
      <c r="E202" s="13">
        <v>18895</v>
      </c>
      <c r="F202" s="13">
        <v>34341371</v>
      </c>
      <c r="G202" s="14" t="s">
        <v>13</v>
      </c>
      <c r="H202" s="13" t="s">
        <v>328</v>
      </c>
      <c r="I202" s="188">
        <v>50000</v>
      </c>
      <c r="J202" s="13" t="s">
        <v>15</v>
      </c>
      <c r="K202" s="165" t="str">
        <f t="shared" si="3"/>
        <v>INDEPENDENT</v>
      </c>
    </row>
    <row r="203" spans="2:11" ht="17.25" x14ac:dyDescent="0.25">
      <c r="B203" s="163">
        <v>200</v>
      </c>
      <c r="C203" s="164">
        <v>42836</v>
      </c>
      <c r="D203" s="13" t="s">
        <v>287</v>
      </c>
      <c r="E203" s="13">
        <v>18897</v>
      </c>
      <c r="F203" s="13">
        <v>3454215</v>
      </c>
      <c r="G203" s="14" t="s">
        <v>13</v>
      </c>
      <c r="H203" s="13" t="s">
        <v>329</v>
      </c>
      <c r="I203" s="188">
        <v>33000</v>
      </c>
      <c r="J203" s="13" t="s">
        <v>330</v>
      </c>
      <c r="K203" s="165" t="str">
        <f t="shared" si="3"/>
        <v>INDEPENDENT</v>
      </c>
    </row>
    <row r="204" spans="2:11" ht="17.25" x14ac:dyDescent="0.25">
      <c r="B204" s="163">
        <v>201</v>
      </c>
      <c r="C204" s="164">
        <v>42836</v>
      </c>
      <c r="D204" s="13" t="s">
        <v>287</v>
      </c>
      <c r="E204" s="13">
        <v>18894</v>
      </c>
      <c r="F204" s="13">
        <v>34544214</v>
      </c>
      <c r="G204" s="14" t="s">
        <v>13</v>
      </c>
      <c r="H204" s="13" t="s">
        <v>331</v>
      </c>
      <c r="I204" s="188">
        <v>33000</v>
      </c>
      <c r="J204" s="13" t="s">
        <v>330</v>
      </c>
      <c r="K204" s="165" t="str">
        <f t="shared" si="3"/>
        <v>INDEPENDENT</v>
      </c>
    </row>
    <row r="205" spans="2:11" ht="17.25" x14ac:dyDescent="0.25">
      <c r="B205" s="163">
        <v>202</v>
      </c>
      <c r="C205" s="164">
        <v>42836</v>
      </c>
      <c r="D205" s="13" t="s">
        <v>209</v>
      </c>
      <c r="E205" s="13">
        <v>18892</v>
      </c>
      <c r="F205" s="13">
        <v>3341365</v>
      </c>
      <c r="G205" s="14" t="s">
        <v>13</v>
      </c>
      <c r="H205" s="13" t="s">
        <v>332</v>
      </c>
      <c r="I205" s="188">
        <v>45000</v>
      </c>
      <c r="J205" s="13" t="s">
        <v>15</v>
      </c>
      <c r="K205" s="165" t="str">
        <f t="shared" si="3"/>
        <v>INDEPENDENT</v>
      </c>
    </row>
    <row r="206" spans="2:11" ht="17.25" x14ac:dyDescent="0.25">
      <c r="B206" s="163">
        <v>203</v>
      </c>
      <c r="C206" s="164">
        <v>42836</v>
      </c>
      <c r="D206" s="13" t="s">
        <v>209</v>
      </c>
      <c r="E206" s="13">
        <v>18893</v>
      </c>
      <c r="F206" s="13">
        <v>3341366</v>
      </c>
      <c r="G206" s="14" t="s">
        <v>13</v>
      </c>
      <c r="H206" s="13" t="s">
        <v>333</v>
      </c>
      <c r="I206" s="188">
        <v>45000</v>
      </c>
      <c r="J206" s="13" t="s">
        <v>15</v>
      </c>
      <c r="K206" s="165" t="str">
        <f t="shared" si="3"/>
        <v>INDEPENDENT</v>
      </c>
    </row>
    <row r="207" spans="2:11" ht="17.25" x14ac:dyDescent="0.25">
      <c r="B207" s="163">
        <v>204</v>
      </c>
      <c r="C207" s="164">
        <v>42836</v>
      </c>
      <c r="D207" s="13" t="s">
        <v>334</v>
      </c>
      <c r="E207" s="13">
        <v>18891</v>
      </c>
      <c r="F207" s="13">
        <v>3454277</v>
      </c>
      <c r="G207" s="14" t="s">
        <v>13</v>
      </c>
      <c r="H207" s="13" t="s">
        <v>158</v>
      </c>
      <c r="I207" s="188">
        <v>33000</v>
      </c>
      <c r="J207" s="13" t="s">
        <v>21</v>
      </c>
      <c r="K207" s="165" t="str">
        <f t="shared" si="3"/>
        <v>INDEPENDENT</v>
      </c>
    </row>
    <row r="208" spans="2:11" ht="17.25" x14ac:dyDescent="0.25">
      <c r="B208" s="163">
        <v>205</v>
      </c>
      <c r="C208" s="164">
        <v>42836</v>
      </c>
      <c r="D208" s="13" t="s">
        <v>282</v>
      </c>
      <c r="E208" s="13">
        <v>18890</v>
      </c>
      <c r="F208" s="13">
        <v>3454211</v>
      </c>
      <c r="G208" s="14" t="s">
        <v>13</v>
      </c>
      <c r="H208" s="13" t="s">
        <v>335</v>
      </c>
      <c r="I208" s="188">
        <v>33000</v>
      </c>
      <c r="J208" s="13" t="s">
        <v>330</v>
      </c>
      <c r="K208" s="165" t="str">
        <f t="shared" si="3"/>
        <v>INDEPENDENT</v>
      </c>
    </row>
    <row r="209" spans="2:11" ht="17.25" x14ac:dyDescent="0.25">
      <c r="B209" s="163">
        <v>206</v>
      </c>
      <c r="C209" s="164">
        <v>42836</v>
      </c>
      <c r="D209" s="13" t="s">
        <v>334</v>
      </c>
      <c r="E209" s="13">
        <v>18889</v>
      </c>
      <c r="F209" s="13">
        <v>3454278</v>
      </c>
      <c r="G209" s="14" t="s">
        <v>13</v>
      </c>
      <c r="H209" s="13" t="s">
        <v>336</v>
      </c>
      <c r="I209" s="188">
        <v>33000</v>
      </c>
      <c r="J209" s="13" t="s">
        <v>21</v>
      </c>
      <c r="K209" s="165" t="str">
        <f t="shared" si="3"/>
        <v>INDEPENDENT</v>
      </c>
    </row>
    <row r="210" spans="2:11" ht="17.25" x14ac:dyDescent="0.25">
      <c r="B210" s="163">
        <v>207</v>
      </c>
      <c r="C210" s="164">
        <v>42836</v>
      </c>
      <c r="D210" s="13" t="s">
        <v>252</v>
      </c>
      <c r="E210" s="13">
        <v>18888</v>
      </c>
      <c r="F210" s="13">
        <v>423430</v>
      </c>
      <c r="G210" s="14" t="s">
        <v>13</v>
      </c>
      <c r="H210" s="13" t="s">
        <v>337</v>
      </c>
      <c r="I210" s="188">
        <v>33000</v>
      </c>
      <c r="J210" s="13" t="s">
        <v>36</v>
      </c>
      <c r="K210" s="165" t="str">
        <f t="shared" si="3"/>
        <v>INDEPENDENT</v>
      </c>
    </row>
    <row r="211" spans="2:11" ht="17.25" x14ac:dyDescent="0.25">
      <c r="B211" s="163">
        <v>208</v>
      </c>
      <c r="C211" s="164">
        <v>42836</v>
      </c>
      <c r="D211" s="13" t="s">
        <v>287</v>
      </c>
      <c r="E211" s="13">
        <v>18887</v>
      </c>
      <c r="F211" s="13">
        <v>3454216</v>
      </c>
      <c r="G211" s="14" t="s">
        <v>13</v>
      </c>
      <c r="H211" s="13" t="s">
        <v>338</v>
      </c>
      <c r="I211" s="188">
        <v>33000</v>
      </c>
      <c r="J211" s="13" t="s">
        <v>330</v>
      </c>
      <c r="K211" s="165" t="str">
        <f t="shared" si="3"/>
        <v>INDEPENDENT</v>
      </c>
    </row>
    <row r="212" spans="2:11" ht="17.25" x14ac:dyDescent="0.25">
      <c r="B212" s="163">
        <v>209</v>
      </c>
      <c r="C212" s="164">
        <v>42836</v>
      </c>
      <c r="D212" s="13" t="s">
        <v>339</v>
      </c>
      <c r="E212" s="13">
        <v>18886</v>
      </c>
      <c r="F212" s="13">
        <v>3454224</v>
      </c>
      <c r="G212" s="14" t="s">
        <v>13</v>
      </c>
      <c r="H212" s="13" t="s">
        <v>340</v>
      </c>
      <c r="I212" s="188">
        <v>33000</v>
      </c>
      <c r="J212" s="13" t="s">
        <v>21</v>
      </c>
      <c r="K212" s="165" t="str">
        <f t="shared" si="3"/>
        <v>INDEPENDENT</v>
      </c>
    </row>
    <row r="213" spans="2:11" ht="17.25" x14ac:dyDescent="0.25">
      <c r="B213" s="163">
        <v>210</v>
      </c>
      <c r="C213" s="164">
        <v>42836</v>
      </c>
      <c r="D213" s="13" t="s">
        <v>341</v>
      </c>
      <c r="E213" s="13">
        <v>18885</v>
      </c>
      <c r="F213" s="13">
        <v>3341386</v>
      </c>
      <c r="G213" s="14" t="s">
        <v>13</v>
      </c>
      <c r="H213" s="13" t="s">
        <v>342</v>
      </c>
      <c r="I213" s="188">
        <v>40000</v>
      </c>
      <c r="J213" s="13" t="s">
        <v>15</v>
      </c>
      <c r="K213" s="165" t="str">
        <f t="shared" si="3"/>
        <v>INDEPENDENT</v>
      </c>
    </row>
    <row r="214" spans="2:11" ht="17.25" x14ac:dyDescent="0.25">
      <c r="B214" s="163">
        <v>211</v>
      </c>
      <c r="C214" s="164">
        <v>42836</v>
      </c>
      <c r="D214" s="13" t="s">
        <v>334</v>
      </c>
      <c r="E214" s="13">
        <v>18883</v>
      </c>
      <c r="F214" s="13">
        <v>3454279</v>
      </c>
      <c r="G214" s="14" t="s">
        <v>13</v>
      </c>
      <c r="H214" s="13" t="s">
        <v>343</v>
      </c>
      <c r="I214" s="188">
        <v>33000</v>
      </c>
      <c r="J214" s="13" t="s">
        <v>21</v>
      </c>
      <c r="K214" s="165" t="str">
        <f t="shared" si="3"/>
        <v>INDEPENDENT</v>
      </c>
    </row>
    <row r="215" spans="2:11" ht="17.25" x14ac:dyDescent="0.25">
      <c r="B215" s="163">
        <v>212</v>
      </c>
      <c r="C215" s="164">
        <v>42836</v>
      </c>
      <c r="D215" s="13" t="s">
        <v>291</v>
      </c>
      <c r="E215" s="13">
        <v>18879</v>
      </c>
      <c r="F215" s="13">
        <v>3454179</v>
      </c>
      <c r="G215" s="14" t="s">
        <v>13</v>
      </c>
      <c r="H215" s="13" t="s">
        <v>344</v>
      </c>
      <c r="I215" s="188">
        <v>45000</v>
      </c>
      <c r="J215" s="13" t="s">
        <v>36</v>
      </c>
      <c r="K215" s="165" t="str">
        <f t="shared" si="3"/>
        <v>INDEPENDENT</v>
      </c>
    </row>
    <row r="216" spans="2:11" ht="17.25" x14ac:dyDescent="0.25">
      <c r="B216" s="163">
        <v>213</v>
      </c>
      <c r="C216" s="164">
        <v>42836</v>
      </c>
      <c r="D216" s="13" t="s">
        <v>345</v>
      </c>
      <c r="E216" s="13">
        <v>18880</v>
      </c>
      <c r="F216" s="13">
        <v>3454240</v>
      </c>
      <c r="G216" s="14" t="s">
        <v>13</v>
      </c>
      <c r="H216" s="13" t="s">
        <v>346</v>
      </c>
      <c r="I216" s="188">
        <v>33000</v>
      </c>
      <c r="J216" s="13" t="s">
        <v>55</v>
      </c>
      <c r="K216" s="165" t="str">
        <f t="shared" si="3"/>
        <v>INDEPENDENT</v>
      </c>
    </row>
    <row r="217" spans="2:11" ht="18" thickBot="1" x14ac:dyDescent="0.3">
      <c r="B217" s="167">
        <v>214</v>
      </c>
      <c r="C217" s="168">
        <v>42836</v>
      </c>
      <c r="D217" s="6" t="s">
        <v>58</v>
      </c>
      <c r="E217" s="6">
        <v>18877</v>
      </c>
      <c r="F217" s="6">
        <v>3454248</v>
      </c>
      <c r="G217" s="7" t="s">
        <v>13</v>
      </c>
      <c r="H217" s="6" t="s">
        <v>347</v>
      </c>
      <c r="I217" s="8">
        <v>33000</v>
      </c>
      <c r="J217" s="6" t="s">
        <v>21</v>
      </c>
      <c r="K217" s="169" t="str">
        <f t="shared" si="3"/>
        <v>INDEPENDENT</v>
      </c>
    </row>
    <row r="218" spans="2:11" ht="17.25" x14ac:dyDescent="0.25">
      <c r="B218" s="172">
        <v>215</v>
      </c>
      <c r="C218" s="173">
        <v>42837</v>
      </c>
      <c r="D218" s="3" t="s">
        <v>349</v>
      </c>
      <c r="E218" s="3">
        <v>18937</v>
      </c>
      <c r="F218" s="3">
        <v>3454324</v>
      </c>
      <c r="G218" s="4" t="s">
        <v>13</v>
      </c>
      <c r="H218" s="3" t="s">
        <v>350</v>
      </c>
      <c r="I218" s="5">
        <v>33000</v>
      </c>
      <c r="J218" s="3" t="s">
        <v>21</v>
      </c>
      <c r="K218" s="174" t="str">
        <f t="shared" si="3"/>
        <v>INDEPENDENT</v>
      </c>
    </row>
    <row r="219" spans="2:11" ht="17.25" x14ac:dyDescent="0.25">
      <c r="B219" s="163">
        <v>216</v>
      </c>
      <c r="C219" s="164">
        <v>42837</v>
      </c>
      <c r="D219" s="13" t="s">
        <v>351</v>
      </c>
      <c r="E219" s="13">
        <v>18936</v>
      </c>
      <c r="F219" s="13">
        <v>3454313</v>
      </c>
      <c r="G219" s="14" t="s">
        <v>13</v>
      </c>
      <c r="H219" s="13" t="s">
        <v>352</v>
      </c>
      <c r="I219" s="15">
        <v>33000</v>
      </c>
      <c r="J219" s="13" t="s">
        <v>21</v>
      </c>
      <c r="K219" s="165" t="str">
        <f t="shared" si="3"/>
        <v>INDEPENDENT</v>
      </c>
    </row>
    <row r="220" spans="2:11" ht="17.25" x14ac:dyDescent="0.25">
      <c r="B220" s="163">
        <v>217</v>
      </c>
      <c r="C220" s="164">
        <v>42837</v>
      </c>
      <c r="D220" s="13" t="s">
        <v>319</v>
      </c>
      <c r="E220" s="13">
        <v>18935</v>
      </c>
      <c r="F220" s="13">
        <v>3454294</v>
      </c>
      <c r="G220" s="14" t="s">
        <v>13</v>
      </c>
      <c r="H220" s="13" t="s">
        <v>353</v>
      </c>
      <c r="I220" s="15">
        <v>33000</v>
      </c>
      <c r="J220" s="13" t="s">
        <v>21</v>
      </c>
      <c r="K220" s="165" t="str">
        <f t="shared" si="3"/>
        <v>INDEPENDENT</v>
      </c>
    </row>
    <row r="221" spans="2:11" ht="17.25" x14ac:dyDescent="0.25">
      <c r="B221" s="163">
        <v>218</v>
      </c>
      <c r="C221" s="164">
        <v>42837</v>
      </c>
      <c r="D221" s="13" t="s">
        <v>354</v>
      </c>
      <c r="E221" s="13">
        <v>18934</v>
      </c>
      <c r="F221" s="13">
        <v>3454364</v>
      </c>
      <c r="G221" s="14" t="s">
        <v>13</v>
      </c>
      <c r="H221" s="13" t="s">
        <v>355</v>
      </c>
      <c r="I221" s="15">
        <v>33000</v>
      </c>
      <c r="J221" s="13" t="s">
        <v>21</v>
      </c>
      <c r="K221" s="165" t="str">
        <f t="shared" si="3"/>
        <v>INDEPENDENT</v>
      </c>
    </row>
    <row r="222" spans="2:11" ht="17.25" x14ac:dyDescent="0.25">
      <c r="B222" s="163">
        <v>219</v>
      </c>
      <c r="C222" s="164">
        <v>42837</v>
      </c>
      <c r="D222" s="13" t="s">
        <v>321</v>
      </c>
      <c r="E222" s="13">
        <v>18933</v>
      </c>
      <c r="F222" s="13">
        <v>3454281</v>
      </c>
      <c r="G222" s="14" t="s">
        <v>13</v>
      </c>
      <c r="H222" s="13" t="s">
        <v>356</v>
      </c>
      <c r="I222" s="15">
        <v>33000</v>
      </c>
      <c r="J222" s="13" t="s">
        <v>21</v>
      </c>
      <c r="K222" s="165" t="str">
        <f t="shared" si="3"/>
        <v>INDEPENDENT</v>
      </c>
    </row>
    <row r="223" spans="2:11" ht="17.25" x14ac:dyDescent="0.25">
      <c r="B223" s="163">
        <v>220</v>
      </c>
      <c r="C223" s="164">
        <v>42837</v>
      </c>
      <c r="D223" s="13" t="s">
        <v>357</v>
      </c>
      <c r="E223" s="13">
        <v>18926</v>
      </c>
      <c r="F223" s="13">
        <v>3454079</v>
      </c>
      <c r="G223" s="14" t="s">
        <v>13</v>
      </c>
      <c r="H223" s="13" t="s">
        <v>358</v>
      </c>
      <c r="I223" s="15">
        <v>45000</v>
      </c>
      <c r="J223" s="13" t="s">
        <v>36</v>
      </c>
      <c r="K223" s="165" t="str">
        <f t="shared" si="3"/>
        <v>INDEPENDENT</v>
      </c>
    </row>
    <row r="224" spans="2:11" ht="17.25" x14ac:dyDescent="0.25">
      <c r="B224" s="163">
        <v>221</v>
      </c>
      <c r="C224" s="164">
        <v>42837</v>
      </c>
      <c r="D224" s="13" t="s">
        <v>351</v>
      </c>
      <c r="E224" s="13">
        <v>18932</v>
      </c>
      <c r="F224" s="13">
        <v>3454316</v>
      </c>
      <c r="G224" s="14" t="s">
        <v>13</v>
      </c>
      <c r="H224" s="13" t="s">
        <v>359</v>
      </c>
      <c r="I224" s="15">
        <v>33000</v>
      </c>
      <c r="J224" s="13" t="s">
        <v>21</v>
      </c>
      <c r="K224" s="165" t="str">
        <f t="shared" si="3"/>
        <v>INDEPENDENT</v>
      </c>
    </row>
    <row r="225" spans="2:11" ht="17.25" x14ac:dyDescent="0.25">
      <c r="B225" s="163">
        <v>222</v>
      </c>
      <c r="C225" s="164">
        <v>42837</v>
      </c>
      <c r="D225" s="13" t="s">
        <v>252</v>
      </c>
      <c r="E225" s="13">
        <v>18931</v>
      </c>
      <c r="F225" s="13">
        <v>423453</v>
      </c>
      <c r="G225" s="14" t="s">
        <v>13</v>
      </c>
      <c r="H225" s="13" t="s">
        <v>360</v>
      </c>
      <c r="I225" s="15">
        <v>40000</v>
      </c>
      <c r="J225" s="13" t="s">
        <v>36</v>
      </c>
      <c r="K225" s="165" t="str">
        <f t="shared" si="3"/>
        <v>INDEPENDENT</v>
      </c>
    </row>
    <row r="226" spans="2:11" ht="17.25" x14ac:dyDescent="0.25">
      <c r="B226" s="163">
        <v>223</v>
      </c>
      <c r="C226" s="164">
        <v>42837</v>
      </c>
      <c r="D226" s="13" t="s">
        <v>349</v>
      </c>
      <c r="E226" s="13">
        <v>18930</v>
      </c>
      <c r="F226" s="13">
        <v>3454321</v>
      </c>
      <c r="G226" s="14" t="s">
        <v>13</v>
      </c>
      <c r="H226" s="13" t="s">
        <v>361</v>
      </c>
      <c r="I226" s="15">
        <v>33000</v>
      </c>
      <c r="J226" s="13" t="s">
        <v>21</v>
      </c>
      <c r="K226" s="165" t="str">
        <f t="shared" si="3"/>
        <v>INDEPENDENT</v>
      </c>
    </row>
    <row r="227" spans="2:11" ht="17.25" x14ac:dyDescent="0.25">
      <c r="B227" s="163">
        <v>224</v>
      </c>
      <c r="C227" s="164">
        <v>42837</v>
      </c>
      <c r="D227" s="13" t="s">
        <v>357</v>
      </c>
      <c r="E227" s="13">
        <v>18929</v>
      </c>
      <c r="F227" s="13">
        <v>3454086</v>
      </c>
      <c r="G227" s="14" t="s">
        <v>13</v>
      </c>
      <c r="H227" s="13" t="s">
        <v>362</v>
      </c>
      <c r="I227" s="15">
        <v>33000</v>
      </c>
      <c r="J227" s="13" t="s">
        <v>36</v>
      </c>
      <c r="K227" s="165" t="str">
        <f t="shared" si="3"/>
        <v>INDEPENDENT</v>
      </c>
    </row>
    <row r="228" spans="2:11" ht="17.25" x14ac:dyDescent="0.25">
      <c r="B228" s="163">
        <v>225</v>
      </c>
      <c r="C228" s="164">
        <v>42837</v>
      </c>
      <c r="D228" s="13" t="s">
        <v>349</v>
      </c>
      <c r="E228" s="13">
        <v>18928</v>
      </c>
      <c r="F228" s="13">
        <v>3454322</v>
      </c>
      <c r="G228" s="14" t="s">
        <v>13</v>
      </c>
      <c r="H228" s="13" t="s">
        <v>263</v>
      </c>
      <c r="I228" s="188">
        <v>33000</v>
      </c>
      <c r="J228" s="13" t="s">
        <v>21</v>
      </c>
      <c r="K228" s="165" t="str">
        <f t="shared" si="3"/>
        <v>INDEPENDENT</v>
      </c>
    </row>
    <row r="229" spans="2:11" ht="17.25" x14ac:dyDescent="0.25">
      <c r="B229" s="163">
        <v>226</v>
      </c>
      <c r="C229" s="164">
        <v>42837</v>
      </c>
      <c r="D229" s="13" t="s">
        <v>357</v>
      </c>
      <c r="E229" s="13">
        <v>18927</v>
      </c>
      <c r="F229" s="13">
        <v>3454075</v>
      </c>
      <c r="G229" s="14" t="s">
        <v>13</v>
      </c>
      <c r="H229" s="13" t="s">
        <v>363</v>
      </c>
      <c r="I229" s="188">
        <v>45000</v>
      </c>
      <c r="J229" s="13" t="s">
        <v>364</v>
      </c>
      <c r="K229" s="165" t="str">
        <f t="shared" si="3"/>
        <v>INDEPENDENT</v>
      </c>
    </row>
    <row r="230" spans="2:11" ht="17.25" x14ac:dyDescent="0.25">
      <c r="B230" s="163">
        <v>227</v>
      </c>
      <c r="C230" s="164">
        <v>42837</v>
      </c>
      <c r="D230" s="13" t="s">
        <v>252</v>
      </c>
      <c r="E230" s="13">
        <v>18925</v>
      </c>
      <c r="F230" s="13">
        <v>423452</v>
      </c>
      <c r="G230" s="14" t="s">
        <v>13</v>
      </c>
      <c r="H230" s="13" t="s">
        <v>365</v>
      </c>
      <c r="I230" s="188">
        <v>40000</v>
      </c>
      <c r="J230" s="13" t="s">
        <v>36</v>
      </c>
      <c r="K230" s="165" t="str">
        <f t="shared" si="3"/>
        <v>INDEPENDENT</v>
      </c>
    </row>
    <row r="231" spans="2:11" ht="17.25" x14ac:dyDescent="0.25">
      <c r="B231" s="163">
        <v>228</v>
      </c>
      <c r="C231" s="164">
        <v>42837</v>
      </c>
      <c r="D231" s="13" t="s">
        <v>291</v>
      </c>
      <c r="E231" s="13">
        <v>18924</v>
      </c>
      <c r="F231" s="13">
        <v>3454170</v>
      </c>
      <c r="G231" s="14" t="s">
        <v>13</v>
      </c>
      <c r="H231" s="13" t="s">
        <v>366</v>
      </c>
      <c r="I231" s="188">
        <v>45000</v>
      </c>
      <c r="J231" s="13" t="s">
        <v>36</v>
      </c>
      <c r="K231" s="165" t="str">
        <f t="shared" si="3"/>
        <v>INDEPENDENT</v>
      </c>
    </row>
    <row r="232" spans="2:11" ht="17.25" x14ac:dyDescent="0.25">
      <c r="B232" s="163">
        <v>229</v>
      </c>
      <c r="C232" s="164">
        <v>42837</v>
      </c>
      <c r="D232" s="13" t="s">
        <v>367</v>
      </c>
      <c r="E232" s="13">
        <v>18921</v>
      </c>
      <c r="F232" s="13">
        <v>3454363</v>
      </c>
      <c r="G232" s="14" t="s">
        <v>13</v>
      </c>
      <c r="H232" s="13" t="s">
        <v>368</v>
      </c>
      <c r="I232" s="188">
        <v>40000</v>
      </c>
      <c r="J232" s="13" t="s">
        <v>36</v>
      </c>
      <c r="K232" s="165" t="str">
        <f t="shared" si="3"/>
        <v>INDEPENDENT</v>
      </c>
    </row>
    <row r="233" spans="2:11" ht="17.25" x14ac:dyDescent="0.25">
      <c r="B233" s="163">
        <v>230</v>
      </c>
      <c r="C233" s="164">
        <v>42837</v>
      </c>
      <c r="D233" s="13" t="s">
        <v>357</v>
      </c>
      <c r="E233" s="13">
        <v>18923</v>
      </c>
      <c r="F233" s="13">
        <v>3454076</v>
      </c>
      <c r="G233" s="14" t="s">
        <v>13</v>
      </c>
      <c r="H233" s="13" t="s">
        <v>369</v>
      </c>
      <c r="I233" s="188">
        <v>45000</v>
      </c>
      <c r="J233" s="13" t="s">
        <v>154</v>
      </c>
      <c r="K233" s="165" t="str">
        <f t="shared" si="3"/>
        <v>INDEPENDENT</v>
      </c>
    </row>
    <row r="234" spans="2:11" ht="17.25" x14ac:dyDescent="0.25">
      <c r="B234" s="163">
        <v>231</v>
      </c>
      <c r="C234" s="164">
        <v>42837</v>
      </c>
      <c r="D234" s="13" t="s">
        <v>357</v>
      </c>
      <c r="E234" s="13">
        <v>18922</v>
      </c>
      <c r="F234" s="13">
        <v>3454077</v>
      </c>
      <c r="G234" s="14" t="s">
        <v>13</v>
      </c>
      <c r="H234" s="13" t="s">
        <v>370</v>
      </c>
      <c r="I234" s="188">
        <v>45000</v>
      </c>
      <c r="J234" s="13" t="s">
        <v>36</v>
      </c>
      <c r="K234" s="165" t="str">
        <f t="shared" si="3"/>
        <v>INDEPENDENT</v>
      </c>
    </row>
    <row r="235" spans="2:11" ht="17.25" x14ac:dyDescent="0.25">
      <c r="B235" s="163">
        <v>232</v>
      </c>
      <c r="C235" s="164">
        <v>42837</v>
      </c>
      <c r="D235" s="13" t="s">
        <v>349</v>
      </c>
      <c r="E235" s="13">
        <v>18920</v>
      </c>
      <c r="F235" s="13">
        <v>3454323</v>
      </c>
      <c r="G235" s="14" t="s">
        <v>13</v>
      </c>
      <c r="H235" s="13" t="s">
        <v>371</v>
      </c>
      <c r="I235" s="188">
        <v>33000</v>
      </c>
      <c r="J235" s="13" t="s">
        <v>21</v>
      </c>
      <c r="K235" s="165" t="str">
        <f t="shared" si="3"/>
        <v>INDEPENDENT</v>
      </c>
    </row>
    <row r="236" spans="2:11" ht="17.25" x14ac:dyDescent="0.25">
      <c r="B236" s="163">
        <v>233</v>
      </c>
      <c r="C236" s="164">
        <v>42837</v>
      </c>
      <c r="D236" s="13" t="s">
        <v>367</v>
      </c>
      <c r="E236" s="13">
        <v>18918</v>
      </c>
      <c r="F236" s="13">
        <v>3454369</v>
      </c>
      <c r="G236" s="14" t="s">
        <v>13</v>
      </c>
      <c r="H236" s="13" t="s">
        <v>372</v>
      </c>
      <c r="I236" s="188">
        <v>40000</v>
      </c>
      <c r="J236" s="13" t="s">
        <v>36</v>
      </c>
      <c r="K236" s="165" t="str">
        <f t="shared" si="3"/>
        <v>INDEPENDENT</v>
      </c>
    </row>
    <row r="237" spans="2:11" ht="17.25" x14ac:dyDescent="0.25">
      <c r="B237" s="163">
        <v>234</v>
      </c>
      <c r="C237" s="164">
        <v>42837</v>
      </c>
      <c r="D237" s="13" t="s">
        <v>301</v>
      </c>
      <c r="E237" s="13">
        <v>18919</v>
      </c>
      <c r="F237" s="13">
        <v>3454336</v>
      </c>
      <c r="G237" s="14" t="s">
        <v>13</v>
      </c>
      <c r="H237" s="13" t="s">
        <v>373</v>
      </c>
      <c r="I237" s="188">
        <v>40000</v>
      </c>
      <c r="J237" s="13" t="s">
        <v>23</v>
      </c>
      <c r="K237" s="165" t="str">
        <f t="shared" si="3"/>
        <v>INDEPENDENT</v>
      </c>
    </row>
    <row r="238" spans="2:11" ht="17.25" x14ac:dyDescent="0.25">
      <c r="B238" s="163">
        <v>235</v>
      </c>
      <c r="C238" s="164">
        <v>42837</v>
      </c>
      <c r="D238" s="13" t="s">
        <v>357</v>
      </c>
      <c r="E238" s="13">
        <v>18916</v>
      </c>
      <c r="F238" s="13">
        <v>3454085</v>
      </c>
      <c r="G238" s="14" t="s">
        <v>13</v>
      </c>
      <c r="H238" s="13" t="s">
        <v>374</v>
      </c>
      <c r="I238" s="188">
        <v>33000</v>
      </c>
      <c r="J238" s="13" t="s">
        <v>21</v>
      </c>
      <c r="K238" s="165" t="str">
        <f t="shared" si="3"/>
        <v>INDEPENDENT</v>
      </c>
    </row>
    <row r="239" spans="2:11" ht="17.25" x14ac:dyDescent="0.25">
      <c r="B239" s="163">
        <v>236</v>
      </c>
      <c r="C239" s="164">
        <v>42837</v>
      </c>
      <c r="D239" s="13" t="s">
        <v>357</v>
      </c>
      <c r="E239" s="13">
        <v>18917</v>
      </c>
      <c r="F239" s="13">
        <v>3454084</v>
      </c>
      <c r="G239" s="14" t="s">
        <v>13</v>
      </c>
      <c r="H239" s="13" t="s">
        <v>375</v>
      </c>
      <c r="I239" s="188">
        <v>33000</v>
      </c>
      <c r="J239" s="13" t="s">
        <v>376</v>
      </c>
      <c r="K239" s="165" t="str">
        <f t="shared" si="3"/>
        <v>INDEPENDENT</v>
      </c>
    </row>
    <row r="240" spans="2:11" ht="17.25" x14ac:dyDescent="0.25">
      <c r="B240" s="163">
        <v>237</v>
      </c>
      <c r="C240" s="164">
        <v>42837</v>
      </c>
      <c r="D240" s="13" t="s">
        <v>367</v>
      </c>
      <c r="E240" s="13">
        <v>18915</v>
      </c>
      <c r="F240" s="13">
        <v>3454370</v>
      </c>
      <c r="G240" s="14" t="s">
        <v>13</v>
      </c>
      <c r="H240" s="13" t="s">
        <v>214</v>
      </c>
      <c r="I240" s="188">
        <v>40000</v>
      </c>
      <c r="J240" s="13" t="s">
        <v>154</v>
      </c>
      <c r="K240" s="165" t="str">
        <f t="shared" si="3"/>
        <v>INDEPENDENT</v>
      </c>
    </row>
    <row r="241" spans="2:11" ht="17.25" x14ac:dyDescent="0.25">
      <c r="B241" s="163">
        <v>238</v>
      </c>
      <c r="C241" s="164">
        <v>42837</v>
      </c>
      <c r="D241" s="13" t="s">
        <v>357</v>
      </c>
      <c r="E241" s="13">
        <v>18914</v>
      </c>
      <c r="F241" s="13">
        <v>3454083</v>
      </c>
      <c r="G241" s="14" t="s">
        <v>13</v>
      </c>
      <c r="H241" s="13" t="s">
        <v>377</v>
      </c>
      <c r="I241" s="188">
        <v>33000</v>
      </c>
      <c r="J241" s="13" t="s">
        <v>21</v>
      </c>
      <c r="K241" s="165" t="str">
        <f t="shared" si="3"/>
        <v>INDEPENDENT</v>
      </c>
    </row>
    <row r="242" spans="2:11" ht="17.25" x14ac:dyDescent="0.25">
      <c r="B242" s="163">
        <v>239</v>
      </c>
      <c r="C242" s="164">
        <v>42837</v>
      </c>
      <c r="D242" s="13" t="s">
        <v>319</v>
      </c>
      <c r="E242" s="13">
        <v>18913</v>
      </c>
      <c r="F242" s="13">
        <v>3454292</v>
      </c>
      <c r="G242" s="14" t="s">
        <v>13</v>
      </c>
      <c r="H242" s="13" t="s">
        <v>378</v>
      </c>
      <c r="I242" s="188">
        <v>33000</v>
      </c>
      <c r="J242" s="13" t="s">
        <v>21</v>
      </c>
      <c r="K242" s="165" t="str">
        <f t="shared" si="3"/>
        <v>INDEPENDENT</v>
      </c>
    </row>
    <row r="243" spans="2:11" ht="17.25" x14ac:dyDescent="0.25">
      <c r="B243" s="163">
        <v>240</v>
      </c>
      <c r="C243" s="164">
        <v>42837</v>
      </c>
      <c r="D243" s="13" t="s">
        <v>367</v>
      </c>
      <c r="E243" s="13">
        <v>18911</v>
      </c>
      <c r="F243" s="13">
        <v>3454371</v>
      </c>
      <c r="G243" s="14" t="s">
        <v>13</v>
      </c>
      <c r="H243" s="13" t="s">
        <v>379</v>
      </c>
      <c r="I243" s="188">
        <v>40000</v>
      </c>
      <c r="J243" s="13" t="s">
        <v>154</v>
      </c>
      <c r="K243" s="165" t="str">
        <f t="shared" si="3"/>
        <v>INDEPENDENT</v>
      </c>
    </row>
    <row r="244" spans="2:11" ht="17.25" x14ac:dyDescent="0.25">
      <c r="B244" s="163">
        <v>241</v>
      </c>
      <c r="C244" s="164">
        <v>42837</v>
      </c>
      <c r="D244" s="13" t="s">
        <v>301</v>
      </c>
      <c r="E244" s="13">
        <v>18906</v>
      </c>
      <c r="F244" s="13">
        <v>3454334</v>
      </c>
      <c r="G244" s="14" t="s">
        <v>13</v>
      </c>
      <c r="H244" s="13" t="s">
        <v>380</v>
      </c>
      <c r="I244" s="188">
        <v>40000</v>
      </c>
      <c r="J244" s="13" t="s">
        <v>18</v>
      </c>
      <c r="K244" s="165" t="str">
        <f t="shared" si="3"/>
        <v>INDEPENDENT</v>
      </c>
    </row>
    <row r="245" spans="2:11" ht="17.25" x14ac:dyDescent="0.25">
      <c r="B245" s="163">
        <v>242</v>
      </c>
      <c r="C245" s="164">
        <v>42837</v>
      </c>
      <c r="D245" s="13" t="s">
        <v>381</v>
      </c>
      <c r="E245" s="13">
        <v>18910</v>
      </c>
      <c r="F245" s="13">
        <v>3454220</v>
      </c>
      <c r="G245" s="14" t="s">
        <v>13</v>
      </c>
      <c r="H245" s="13" t="s">
        <v>382</v>
      </c>
      <c r="I245" s="188">
        <v>33000</v>
      </c>
      <c r="J245" s="13" t="s">
        <v>55</v>
      </c>
      <c r="K245" s="165" t="str">
        <f t="shared" si="3"/>
        <v>INDEPENDENT</v>
      </c>
    </row>
    <row r="246" spans="2:11" ht="17.25" x14ac:dyDescent="0.25">
      <c r="B246" s="163">
        <v>243</v>
      </c>
      <c r="C246" s="164">
        <v>42837</v>
      </c>
      <c r="D246" s="13" t="s">
        <v>383</v>
      </c>
      <c r="E246" s="13">
        <v>18912</v>
      </c>
      <c r="F246" s="13">
        <v>3454356</v>
      </c>
      <c r="G246" s="14" t="s">
        <v>13</v>
      </c>
      <c r="H246" s="13" t="s">
        <v>384</v>
      </c>
      <c r="I246" s="188">
        <v>33000</v>
      </c>
      <c r="J246" s="13" t="s">
        <v>21</v>
      </c>
      <c r="K246" s="165" t="str">
        <f t="shared" si="3"/>
        <v>INDEPENDENT</v>
      </c>
    </row>
    <row r="247" spans="2:11" ht="17.25" x14ac:dyDescent="0.25">
      <c r="B247" s="163">
        <v>244</v>
      </c>
      <c r="C247" s="164">
        <v>42837</v>
      </c>
      <c r="D247" s="13" t="s">
        <v>357</v>
      </c>
      <c r="E247" s="13">
        <v>18909</v>
      </c>
      <c r="F247" s="13">
        <v>3454078</v>
      </c>
      <c r="G247" s="14" t="s">
        <v>13</v>
      </c>
      <c r="H247" s="13" t="s">
        <v>385</v>
      </c>
      <c r="I247" s="188">
        <v>45000</v>
      </c>
      <c r="J247" s="13" t="s">
        <v>21</v>
      </c>
      <c r="K247" s="165" t="str">
        <f t="shared" si="3"/>
        <v>INDEPENDENT</v>
      </c>
    </row>
    <row r="248" spans="2:11" ht="17.25" x14ac:dyDescent="0.25">
      <c r="B248" s="163">
        <v>245</v>
      </c>
      <c r="C248" s="164">
        <v>42837</v>
      </c>
      <c r="D248" s="13" t="s">
        <v>319</v>
      </c>
      <c r="E248" s="13">
        <v>18908</v>
      </c>
      <c r="F248" s="13">
        <v>3454295</v>
      </c>
      <c r="G248" s="14" t="s">
        <v>13</v>
      </c>
      <c r="H248" s="13" t="s">
        <v>386</v>
      </c>
      <c r="I248" s="15">
        <v>33000</v>
      </c>
      <c r="J248" s="13" t="s">
        <v>21</v>
      </c>
      <c r="K248" s="165" t="str">
        <f t="shared" si="3"/>
        <v>INDEPENDENT</v>
      </c>
    </row>
    <row r="249" spans="2:11" ht="17.25" x14ac:dyDescent="0.25">
      <c r="B249" s="235">
        <v>246</v>
      </c>
      <c r="C249" s="236">
        <v>42837</v>
      </c>
      <c r="D249" s="180" t="s">
        <v>334</v>
      </c>
      <c r="E249" s="180">
        <v>18907</v>
      </c>
      <c r="F249" s="180">
        <v>3454276</v>
      </c>
      <c r="G249" s="181" t="s">
        <v>13</v>
      </c>
      <c r="H249" s="180" t="s">
        <v>288</v>
      </c>
      <c r="I249" s="182">
        <v>33000</v>
      </c>
      <c r="J249" s="180" t="s">
        <v>21</v>
      </c>
      <c r="K249" s="237" t="str">
        <f t="shared" si="3"/>
        <v>INDEPENDENT</v>
      </c>
    </row>
    <row r="250" spans="2:11" ht="17.25" x14ac:dyDescent="0.25">
      <c r="B250" s="13">
        <v>247</v>
      </c>
      <c r="C250" s="164">
        <v>42838</v>
      </c>
      <c r="D250" s="13" t="s">
        <v>271</v>
      </c>
      <c r="E250" s="13">
        <v>18957</v>
      </c>
      <c r="F250" s="13">
        <v>125792</v>
      </c>
      <c r="G250" s="14" t="s">
        <v>13</v>
      </c>
      <c r="H250" s="13" t="s">
        <v>250</v>
      </c>
      <c r="I250" s="15">
        <v>33000</v>
      </c>
      <c r="J250" s="13" t="s">
        <v>21</v>
      </c>
      <c r="K250" s="13" t="str">
        <f t="shared" si="3"/>
        <v>MAJORS</v>
      </c>
    </row>
    <row r="251" spans="2:11" ht="17.25" x14ac:dyDescent="0.25">
      <c r="B251" s="157">
        <v>248</v>
      </c>
      <c r="C251" s="242">
        <v>42838</v>
      </c>
      <c r="D251" s="159" t="s">
        <v>389</v>
      </c>
      <c r="E251" s="159">
        <v>18963</v>
      </c>
      <c r="F251" s="159">
        <v>3454319</v>
      </c>
      <c r="G251" s="160" t="s">
        <v>13</v>
      </c>
      <c r="H251" s="243" t="s">
        <v>326</v>
      </c>
      <c r="I251" s="161">
        <v>33000</v>
      </c>
      <c r="J251" s="159" t="s">
        <v>21</v>
      </c>
      <c r="K251" s="162" t="str">
        <f t="shared" si="3"/>
        <v>INDEPENDENT</v>
      </c>
    </row>
    <row r="252" spans="2:11" ht="17.25" x14ac:dyDescent="0.25">
      <c r="B252" s="163">
        <v>249</v>
      </c>
      <c r="C252" s="178">
        <v>42838</v>
      </c>
      <c r="D252" s="13" t="s">
        <v>390</v>
      </c>
      <c r="E252" s="13">
        <v>18962</v>
      </c>
      <c r="F252" s="13">
        <v>3454338</v>
      </c>
      <c r="G252" s="14" t="s">
        <v>13</v>
      </c>
      <c r="H252" s="190" t="s">
        <v>391</v>
      </c>
      <c r="I252" s="15">
        <v>33000</v>
      </c>
      <c r="J252" s="13" t="s">
        <v>21</v>
      </c>
      <c r="K252" s="165" t="str">
        <f t="shared" si="3"/>
        <v>INDEPENDENT</v>
      </c>
    </row>
    <row r="253" spans="2:11" ht="17.25" x14ac:dyDescent="0.25">
      <c r="B253" s="163">
        <v>250</v>
      </c>
      <c r="C253" s="178">
        <v>42838</v>
      </c>
      <c r="D253" s="13" t="s">
        <v>392</v>
      </c>
      <c r="E253" s="13">
        <v>18955</v>
      </c>
      <c r="F253" s="13">
        <v>3454353</v>
      </c>
      <c r="G253" s="14" t="s">
        <v>13</v>
      </c>
      <c r="H253" s="190" t="s">
        <v>393</v>
      </c>
      <c r="I253" s="15">
        <v>33000</v>
      </c>
      <c r="J253" s="13" t="s">
        <v>394</v>
      </c>
      <c r="K253" s="165" t="str">
        <f t="shared" si="3"/>
        <v>INDEPENDENT</v>
      </c>
    </row>
    <row r="254" spans="2:11" ht="17.25" x14ac:dyDescent="0.25">
      <c r="B254" s="163">
        <v>251</v>
      </c>
      <c r="C254" s="178">
        <v>42838</v>
      </c>
      <c r="D254" s="13" t="s">
        <v>395</v>
      </c>
      <c r="E254" s="13">
        <v>18960</v>
      </c>
      <c r="F254" s="13">
        <v>3454350</v>
      </c>
      <c r="G254" s="14" t="s">
        <v>13</v>
      </c>
      <c r="H254" s="190" t="s">
        <v>396</v>
      </c>
      <c r="I254" s="188">
        <v>33000</v>
      </c>
      <c r="J254" s="13" t="s">
        <v>55</v>
      </c>
      <c r="K254" s="165" t="str">
        <f t="shared" si="3"/>
        <v>INDEPENDENT</v>
      </c>
    </row>
    <row r="255" spans="2:11" ht="17.25" x14ac:dyDescent="0.25">
      <c r="B255" s="163">
        <v>252</v>
      </c>
      <c r="C255" s="178">
        <v>42838</v>
      </c>
      <c r="D255" s="13" t="s">
        <v>395</v>
      </c>
      <c r="E255" s="13">
        <v>18954</v>
      </c>
      <c r="F255" s="13">
        <v>3454342</v>
      </c>
      <c r="G255" s="14" t="s">
        <v>13</v>
      </c>
      <c r="H255" s="190" t="s">
        <v>397</v>
      </c>
      <c r="I255" s="188">
        <v>33000</v>
      </c>
      <c r="J255" s="13" t="s">
        <v>55</v>
      </c>
      <c r="K255" s="165" t="str">
        <f t="shared" si="3"/>
        <v>INDEPENDENT</v>
      </c>
    </row>
    <row r="256" spans="2:11" ht="17.25" x14ac:dyDescent="0.25">
      <c r="B256" s="163">
        <v>253</v>
      </c>
      <c r="C256" s="178">
        <v>42838</v>
      </c>
      <c r="D256" s="13" t="s">
        <v>398</v>
      </c>
      <c r="E256" s="13">
        <v>18961</v>
      </c>
      <c r="F256" s="13">
        <v>3454107</v>
      </c>
      <c r="G256" s="14" t="s">
        <v>13</v>
      </c>
      <c r="H256" s="190" t="s">
        <v>385</v>
      </c>
      <c r="I256" s="188">
        <v>45000</v>
      </c>
      <c r="J256" s="13" t="s">
        <v>21</v>
      </c>
      <c r="K256" s="165" t="str">
        <f t="shared" si="3"/>
        <v>INDEPENDENT</v>
      </c>
    </row>
    <row r="257" spans="2:11" ht="17.25" x14ac:dyDescent="0.25">
      <c r="B257" s="163">
        <v>254</v>
      </c>
      <c r="C257" s="178">
        <v>42838</v>
      </c>
      <c r="D257" s="13" t="s">
        <v>390</v>
      </c>
      <c r="E257" s="13">
        <v>18959</v>
      </c>
      <c r="F257" s="13">
        <v>3454339</v>
      </c>
      <c r="G257" s="14" t="s">
        <v>13</v>
      </c>
      <c r="H257" s="190" t="s">
        <v>159</v>
      </c>
      <c r="I257" s="188">
        <v>33000</v>
      </c>
      <c r="J257" s="13" t="s">
        <v>21</v>
      </c>
      <c r="K257" s="165" t="str">
        <f t="shared" si="3"/>
        <v>INDEPENDENT</v>
      </c>
    </row>
    <row r="258" spans="2:11" ht="17.25" x14ac:dyDescent="0.25">
      <c r="B258" s="163">
        <v>255</v>
      </c>
      <c r="C258" s="178">
        <v>42838</v>
      </c>
      <c r="D258" s="13" t="s">
        <v>389</v>
      </c>
      <c r="E258" s="13">
        <v>18958</v>
      </c>
      <c r="F258" s="13">
        <v>3454318</v>
      </c>
      <c r="G258" s="14" t="s">
        <v>13</v>
      </c>
      <c r="H258" s="190" t="s">
        <v>343</v>
      </c>
      <c r="I258" s="188">
        <v>33000</v>
      </c>
      <c r="J258" s="13" t="s">
        <v>21</v>
      </c>
      <c r="K258" s="165" t="str">
        <f t="shared" si="3"/>
        <v>INDEPENDENT</v>
      </c>
    </row>
    <row r="259" spans="2:11" ht="17.25" x14ac:dyDescent="0.25">
      <c r="B259" s="163">
        <v>256</v>
      </c>
      <c r="C259" s="178">
        <v>42838</v>
      </c>
      <c r="D259" s="13" t="s">
        <v>389</v>
      </c>
      <c r="E259" s="13">
        <v>18956</v>
      </c>
      <c r="F259" s="13">
        <v>3454317</v>
      </c>
      <c r="G259" s="14" t="s">
        <v>13</v>
      </c>
      <c r="H259" s="190" t="s">
        <v>263</v>
      </c>
      <c r="I259" s="188">
        <v>33000</v>
      </c>
      <c r="J259" s="13" t="s">
        <v>21</v>
      </c>
      <c r="K259" s="165" t="str">
        <f t="shared" si="3"/>
        <v>INDEPENDENT</v>
      </c>
    </row>
    <row r="260" spans="2:11" ht="17.25" x14ac:dyDescent="0.25">
      <c r="B260" s="163">
        <v>257</v>
      </c>
      <c r="C260" s="178">
        <v>42838</v>
      </c>
      <c r="D260" s="13" t="s">
        <v>399</v>
      </c>
      <c r="E260" s="13">
        <v>18953</v>
      </c>
      <c r="F260" s="13">
        <v>3454320</v>
      </c>
      <c r="G260" s="14" t="s">
        <v>13</v>
      </c>
      <c r="H260" s="190" t="s">
        <v>251</v>
      </c>
      <c r="I260" s="188">
        <v>33000</v>
      </c>
      <c r="J260" s="13" t="s">
        <v>21</v>
      </c>
      <c r="K260" s="165" t="str">
        <f t="shared" ref="K260:K323" si="4">IF(OR(D260="MOBIL",D260="CONOIL",D260="FORTE",D260="MRS",D260="OANDO",D260="TOTAL"),"MAJORS","INDEPENDENT")</f>
        <v>INDEPENDENT</v>
      </c>
    </row>
    <row r="261" spans="2:11" ht="17.25" x14ac:dyDescent="0.25">
      <c r="B261" s="163">
        <v>258</v>
      </c>
      <c r="C261" s="178">
        <v>42838</v>
      </c>
      <c r="D261" s="13" t="s">
        <v>400</v>
      </c>
      <c r="E261" s="13">
        <v>18952</v>
      </c>
      <c r="F261" s="13">
        <v>3454360</v>
      </c>
      <c r="G261" s="14" t="s">
        <v>13</v>
      </c>
      <c r="H261" s="190" t="s">
        <v>260</v>
      </c>
      <c r="I261" s="188">
        <v>33000</v>
      </c>
      <c r="J261" s="13" t="s">
        <v>21</v>
      </c>
      <c r="K261" s="165" t="str">
        <f t="shared" si="4"/>
        <v>INDEPENDENT</v>
      </c>
    </row>
    <row r="262" spans="2:11" ht="17.25" x14ac:dyDescent="0.25">
      <c r="B262" s="163">
        <v>259</v>
      </c>
      <c r="C262" s="178">
        <v>42838</v>
      </c>
      <c r="D262" s="13" t="s">
        <v>401</v>
      </c>
      <c r="E262" s="13">
        <v>18951</v>
      </c>
      <c r="F262" s="13">
        <v>3454296</v>
      </c>
      <c r="G262" s="14" t="s">
        <v>13</v>
      </c>
      <c r="H262" s="190" t="s">
        <v>402</v>
      </c>
      <c r="I262" s="188">
        <v>33000</v>
      </c>
      <c r="J262" s="13" t="s">
        <v>21</v>
      </c>
      <c r="K262" s="165" t="str">
        <f t="shared" si="4"/>
        <v>INDEPENDENT</v>
      </c>
    </row>
    <row r="263" spans="2:11" ht="17.25" x14ac:dyDescent="0.25">
      <c r="B263" s="163">
        <v>260</v>
      </c>
      <c r="C263" s="178">
        <v>42838</v>
      </c>
      <c r="D263" s="13" t="s">
        <v>398</v>
      </c>
      <c r="E263" s="13">
        <v>18950</v>
      </c>
      <c r="F263" s="13">
        <v>3454098</v>
      </c>
      <c r="G263" s="14" t="s">
        <v>13</v>
      </c>
      <c r="H263" s="190" t="s">
        <v>403</v>
      </c>
      <c r="I263" s="188">
        <v>45000</v>
      </c>
      <c r="J263" s="13" t="s">
        <v>36</v>
      </c>
      <c r="K263" s="165" t="str">
        <f t="shared" si="4"/>
        <v>INDEPENDENT</v>
      </c>
    </row>
    <row r="264" spans="2:11" ht="17.25" x14ac:dyDescent="0.25">
      <c r="B264" s="163">
        <v>261</v>
      </c>
      <c r="C264" s="178">
        <v>42838</v>
      </c>
      <c r="D264" s="13" t="s">
        <v>404</v>
      </c>
      <c r="E264" s="13">
        <v>18949</v>
      </c>
      <c r="F264" s="13">
        <v>3454344</v>
      </c>
      <c r="G264" s="14" t="s">
        <v>13</v>
      </c>
      <c r="H264" s="190" t="s">
        <v>148</v>
      </c>
      <c r="I264" s="188">
        <v>33000</v>
      </c>
      <c r="J264" s="13" t="s">
        <v>21</v>
      </c>
      <c r="K264" s="165" t="str">
        <f t="shared" si="4"/>
        <v>INDEPENDENT</v>
      </c>
    </row>
    <row r="265" spans="2:11" ht="17.25" x14ac:dyDescent="0.25">
      <c r="B265" s="163">
        <v>262</v>
      </c>
      <c r="C265" s="178">
        <v>42838</v>
      </c>
      <c r="D265" s="13" t="s">
        <v>398</v>
      </c>
      <c r="E265" s="13">
        <v>18948</v>
      </c>
      <c r="F265" s="13">
        <v>3454073</v>
      </c>
      <c r="G265" s="14" t="s">
        <v>13</v>
      </c>
      <c r="H265" s="190" t="s">
        <v>405</v>
      </c>
      <c r="I265" s="188">
        <v>45000</v>
      </c>
      <c r="J265" s="13" t="s">
        <v>154</v>
      </c>
      <c r="K265" s="165" t="str">
        <f t="shared" si="4"/>
        <v>INDEPENDENT</v>
      </c>
    </row>
    <row r="266" spans="2:11" ht="17.25" x14ac:dyDescent="0.25">
      <c r="B266" s="163">
        <v>263</v>
      </c>
      <c r="C266" s="178">
        <v>42838</v>
      </c>
      <c r="D266" s="13" t="s">
        <v>406</v>
      </c>
      <c r="E266" s="13">
        <v>18947</v>
      </c>
      <c r="F266" s="13">
        <v>3454348</v>
      </c>
      <c r="G266" s="14" t="s">
        <v>13</v>
      </c>
      <c r="H266" s="190" t="s">
        <v>407</v>
      </c>
      <c r="I266" s="188">
        <v>33000</v>
      </c>
      <c r="J266" s="13" t="s">
        <v>21</v>
      </c>
      <c r="K266" s="165" t="str">
        <f t="shared" si="4"/>
        <v>INDEPENDENT</v>
      </c>
    </row>
    <row r="267" spans="2:11" ht="17.25" x14ac:dyDescent="0.25">
      <c r="B267" s="163">
        <v>264</v>
      </c>
      <c r="C267" s="178">
        <v>42838</v>
      </c>
      <c r="D267" s="13" t="s">
        <v>301</v>
      </c>
      <c r="E267" s="13">
        <v>18946</v>
      </c>
      <c r="F267" s="13">
        <v>3454341</v>
      </c>
      <c r="G267" s="14" t="s">
        <v>13</v>
      </c>
      <c r="H267" s="190" t="s">
        <v>408</v>
      </c>
      <c r="I267" s="188">
        <v>40000</v>
      </c>
      <c r="J267" s="13" t="s">
        <v>23</v>
      </c>
      <c r="K267" s="165" t="str">
        <f t="shared" si="4"/>
        <v>INDEPENDENT</v>
      </c>
    </row>
    <row r="268" spans="2:11" ht="17.25" x14ac:dyDescent="0.25">
      <c r="B268" s="163">
        <v>265</v>
      </c>
      <c r="C268" s="178">
        <v>42838</v>
      </c>
      <c r="D268" s="13" t="s">
        <v>398</v>
      </c>
      <c r="E268" s="13">
        <v>18945</v>
      </c>
      <c r="F268" s="13">
        <v>3454974</v>
      </c>
      <c r="G268" s="14" t="s">
        <v>13</v>
      </c>
      <c r="H268" s="190" t="s">
        <v>409</v>
      </c>
      <c r="I268" s="188">
        <v>45000</v>
      </c>
      <c r="J268" s="13" t="s">
        <v>410</v>
      </c>
      <c r="K268" s="165" t="str">
        <f t="shared" si="4"/>
        <v>INDEPENDENT</v>
      </c>
    </row>
    <row r="269" spans="2:11" ht="17.25" x14ac:dyDescent="0.25">
      <c r="B269" s="163">
        <v>266</v>
      </c>
      <c r="C269" s="178">
        <v>42838</v>
      </c>
      <c r="D269" s="13" t="s">
        <v>383</v>
      </c>
      <c r="E269" s="13">
        <v>18944</v>
      </c>
      <c r="F269" s="13">
        <v>3454357</v>
      </c>
      <c r="G269" s="14" t="s">
        <v>13</v>
      </c>
      <c r="H269" s="190" t="s">
        <v>384</v>
      </c>
      <c r="I269" s="188">
        <v>33000</v>
      </c>
      <c r="J269" s="13" t="s">
        <v>21</v>
      </c>
      <c r="K269" s="165" t="str">
        <f t="shared" si="4"/>
        <v>INDEPENDENT</v>
      </c>
    </row>
    <row r="270" spans="2:11" ht="17.25" x14ac:dyDescent="0.25">
      <c r="B270" s="163">
        <v>267</v>
      </c>
      <c r="C270" s="178">
        <v>42838</v>
      </c>
      <c r="D270" s="13" t="s">
        <v>280</v>
      </c>
      <c r="E270" s="13">
        <v>18943</v>
      </c>
      <c r="F270" s="13">
        <v>3454311</v>
      </c>
      <c r="G270" s="14" t="s">
        <v>13</v>
      </c>
      <c r="H270" s="190" t="s">
        <v>288</v>
      </c>
      <c r="I270" s="188">
        <v>33000</v>
      </c>
      <c r="J270" s="13" t="s">
        <v>21</v>
      </c>
      <c r="K270" s="165" t="str">
        <f t="shared" si="4"/>
        <v>INDEPENDENT</v>
      </c>
    </row>
    <row r="271" spans="2:11" ht="17.25" x14ac:dyDescent="0.25">
      <c r="B271" s="163">
        <v>268</v>
      </c>
      <c r="C271" s="178">
        <v>42838</v>
      </c>
      <c r="D271" s="13" t="s">
        <v>406</v>
      </c>
      <c r="E271" s="13">
        <v>18942</v>
      </c>
      <c r="F271" s="13">
        <v>3454347</v>
      </c>
      <c r="G271" s="14" t="s">
        <v>13</v>
      </c>
      <c r="H271" s="190" t="s">
        <v>411</v>
      </c>
      <c r="I271" s="188">
        <v>33000</v>
      </c>
      <c r="J271" s="13" t="s">
        <v>21</v>
      </c>
      <c r="K271" s="165" t="str">
        <f t="shared" si="4"/>
        <v>INDEPENDENT</v>
      </c>
    </row>
    <row r="272" spans="2:11" ht="17.25" x14ac:dyDescent="0.25">
      <c r="B272" s="163">
        <v>269</v>
      </c>
      <c r="C272" s="178">
        <v>42838</v>
      </c>
      <c r="D272" s="13" t="s">
        <v>398</v>
      </c>
      <c r="E272" s="13">
        <v>18941</v>
      </c>
      <c r="F272" s="13">
        <v>3454087</v>
      </c>
      <c r="G272" s="14" t="s">
        <v>13</v>
      </c>
      <c r="H272" s="190" t="s">
        <v>412</v>
      </c>
      <c r="I272" s="188">
        <v>33000</v>
      </c>
      <c r="J272" s="13" t="s">
        <v>376</v>
      </c>
      <c r="K272" s="165" t="str">
        <f t="shared" si="4"/>
        <v>INDEPENDENT</v>
      </c>
    </row>
    <row r="273" spans="2:11" ht="17.25" x14ac:dyDescent="0.25">
      <c r="B273" s="163">
        <v>270</v>
      </c>
      <c r="C273" s="178">
        <v>42838</v>
      </c>
      <c r="D273" s="13" t="s">
        <v>404</v>
      </c>
      <c r="E273" s="13">
        <v>18940</v>
      </c>
      <c r="F273" s="13">
        <v>3454343</v>
      </c>
      <c r="G273" s="14" t="s">
        <v>13</v>
      </c>
      <c r="H273" s="190" t="s">
        <v>158</v>
      </c>
      <c r="I273" s="188">
        <v>33000</v>
      </c>
      <c r="J273" s="13" t="s">
        <v>21</v>
      </c>
      <c r="K273" s="165" t="str">
        <f t="shared" si="4"/>
        <v>INDEPENDENT</v>
      </c>
    </row>
    <row r="274" spans="2:11" ht="17.25" x14ac:dyDescent="0.25">
      <c r="B274" s="163">
        <v>271</v>
      </c>
      <c r="C274" s="178">
        <v>42838</v>
      </c>
      <c r="D274" s="13" t="s">
        <v>351</v>
      </c>
      <c r="E274" s="13">
        <v>18939</v>
      </c>
      <c r="F274" s="13">
        <v>3454314</v>
      </c>
      <c r="G274" s="14" t="s">
        <v>13</v>
      </c>
      <c r="H274" s="190" t="s">
        <v>163</v>
      </c>
      <c r="I274" s="188">
        <v>33000</v>
      </c>
      <c r="J274" s="13" t="s">
        <v>21</v>
      </c>
      <c r="K274" s="165" t="str">
        <f t="shared" si="4"/>
        <v>INDEPENDENT</v>
      </c>
    </row>
    <row r="275" spans="2:11" ht="17.25" x14ac:dyDescent="0.25">
      <c r="B275" s="235">
        <v>272</v>
      </c>
      <c r="C275" s="239">
        <v>42838</v>
      </c>
      <c r="D275" s="180" t="s">
        <v>351</v>
      </c>
      <c r="E275" s="180">
        <v>18938</v>
      </c>
      <c r="F275" s="180">
        <v>3454315</v>
      </c>
      <c r="G275" s="181" t="s">
        <v>13</v>
      </c>
      <c r="H275" s="240" t="s">
        <v>159</v>
      </c>
      <c r="I275" s="238">
        <v>33000</v>
      </c>
      <c r="J275" s="180" t="s">
        <v>21</v>
      </c>
      <c r="K275" s="237" t="str">
        <f t="shared" si="4"/>
        <v>INDEPENDENT</v>
      </c>
    </row>
    <row r="276" spans="2:11" ht="17.25" x14ac:dyDescent="0.25">
      <c r="B276" s="13">
        <v>273</v>
      </c>
      <c r="C276" s="164">
        <v>42840</v>
      </c>
      <c r="D276" s="13" t="s">
        <v>271</v>
      </c>
      <c r="E276" s="13">
        <v>118967</v>
      </c>
      <c r="F276" s="13">
        <v>125788</v>
      </c>
      <c r="G276" s="14" t="s">
        <v>13</v>
      </c>
      <c r="H276" s="13" t="s">
        <v>414</v>
      </c>
      <c r="I276" s="15">
        <v>33000</v>
      </c>
      <c r="J276" s="13" t="s">
        <v>21</v>
      </c>
      <c r="K276" s="13" t="str">
        <f t="shared" si="4"/>
        <v>MAJORS</v>
      </c>
    </row>
    <row r="277" spans="2:11" ht="17.25" x14ac:dyDescent="0.25">
      <c r="B277" s="13">
        <v>274</v>
      </c>
      <c r="C277" s="164">
        <v>42840</v>
      </c>
      <c r="D277" s="13" t="s">
        <v>415</v>
      </c>
      <c r="E277" s="13">
        <v>18969</v>
      </c>
      <c r="F277" s="13">
        <v>154283</v>
      </c>
      <c r="G277" s="14" t="s">
        <v>13</v>
      </c>
      <c r="H277" s="13" t="s">
        <v>416</v>
      </c>
      <c r="I277" s="15">
        <v>45000</v>
      </c>
      <c r="J277" s="13" t="s">
        <v>36</v>
      </c>
      <c r="K277" s="13" t="str">
        <f t="shared" si="4"/>
        <v>MAJORS</v>
      </c>
    </row>
    <row r="278" spans="2:11" ht="17.25" x14ac:dyDescent="0.25">
      <c r="B278" s="13">
        <v>275</v>
      </c>
      <c r="C278" s="164">
        <v>42840</v>
      </c>
      <c r="D278" s="13" t="s">
        <v>415</v>
      </c>
      <c r="E278" s="13">
        <v>18973</v>
      </c>
      <c r="F278" s="13">
        <v>154294</v>
      </c>
      <c r="G278" s="14" t="s">
        <v>13</v>
      </c>
      <c r="H278" s="13" t="s">
        <v>417</v>
      </c>
      <c r="I278" s="15">
        <v>33000</v>
      </c>
      <c r="J278" s="13" t="s">
        <v>418</v>
      </c>
      <c r="K278" s="13" t="str">
        <f t="shared" si="4"/>
        <v>MAJORS</v>
      </c>
    </row>
    <row r="279" spans="2:11" ht="17.25" x14ac:dyDescent="0.25">
      <c r="B279" s="13">
        <v>276</v>
      </c>
      <c r="C279" s="164">
        <v>42840</v>
      </c>
      <c r="D279" s="13" t="s">
        <v>415</v>
      </c>
      <c r="E279" s="13">
        <v>18974</v>
      </c>
      <c r="F279" s="13">
        <v>154295</v>
      </c>
      <c r="G279" s="14" t="s">
        <v>13</v>
      </c>
      <c r="H279" s="13" t="s">
        <v>419</v>
      </c>
      <c r="I279" s="15">
        <v>33000</v>
      </c>
      <c r="J279" s="13" t="s">
        <v>21</v>
      </c>
      <c r="K279" s="13" t="str">
        <f t="shared" si="4"/>
        <v>MAJORS</v>
      </c>
    </row>
    <row r="280" spans="2:11" ht="17.25" x14ac:dyDescent="0.25">
      <c r="B280" s="157">
        <v>277</v>
      </c>
      <c r="C280" s="158">
        <v>42840</v>
      </c>
      <c r="D280" s="159" t="s">
        <v>291</v>
      </c>
      <c r="E280" s="159">
        <v>18971</v>
      </c>
      <c r="F280" s="159">
        <v>3454176</v>
      </c>
      <c r="G280" s="160" t="s">
        <v>13</v>
      </c>
      <c r="H280" s="159" t="s">
        <v>344</v>
      </c>
      <c r="I280" s="161">
        <v>45000</v>
      </c>
      <c r="J280" s="159" t="s">
        <v>36</v>
      </c>
      <c r="K280" s="162" t="str">
        <f t="shared" si="4"/>
        <v>INDEPENDENT</v>
      </c>
    </row>
    <row r="281" spans="2:11" ht="17.25" x14ac:dyDescent="0.25">
      <c r="B281" s="163">
        <v>278</v>
      </c>
      <c r="C281" s="164">
        <v>42840</v>
      </c>
      <c r="D281" s="13" t="s">
        <v>291</v>
      </c>
      <c r="E281" s="13">
        <v>18972</v>
      </c>
      <c r="F281" s="13">
        <v>3454175</v>
      </c>
      <c r="G281" s="14" t="s">
        <v>13</v>
      </c>
      <c r="H281" s="13" t="s">
        <v>292</v>
      </c>
      <c r="I281" s="15">
        <v>45000</v>
      </c>
      <c r="J281" s="13" t="s">
        <v>36</v>
      </c>
      <c r="K281" s="165" t="str">
        <f t="shared" si="4"/>
        <v>INDEPENDENT</v>
      </c>
    </row>
    <row r="282" spans="2:11" ht="17.25" x14ac:dyDescent="0.25">
      <c r="B282" s="163">
        <v>279</v>
      </c>
      <c r="C282" s="164">
        <v>42840</v>
      </c>
      <c r="D282" s="13" t="s">
        <v>280</v>
      </c>
      <c r="E282" s="13">
        <v>18970</v>
      </c>
      <c r="F282" s="13">
        <v>3454312</v>
      </c>
      <c r="G282" s="14" t="s">
        <v>13</v>
      </c>
      <c r="H282" s="13" t="s">
        <v>421</v>
      </c>
      <c r="I282" s="15">
        <v>33000</v>
      </c>
      <c r="J282" s="13" t="s">
        <v>21</v>
      </c>
      <c r="K282" s="165" t="str">
        <f t="shared" si="4"/>
        <v>INDEPENDENT</v>
      </c>
    </row>
    <row r="283" spans="2:11" ht="17.25" x14ac:dyDescent="0.25">
      <c r="B283" s="163">
        <v>280</v>
      </c>
      <c r="C283" s="164">
        <v>42840</v>
      </c>
      <c r="D283" s="13" t="s">
        <v>252</v>
      </c>
      <c r="E283" s="13">
        <v>18968</v>
      </c>
      <c r="F283" s="13">
        <v>423432</v>
      </c>
      <c r="G283" s="14" t="s">
        <v>13</v>
      </c>
      <c r="H283" s="13" t="s">
        <v>422</v>
      </c>
      <c r="I283" s="188">
        <v>33000</v>
      </c>
      <c r="J283" s="13" t="s">
        <v>36</v>
      </c>
      <c r="K283" s="165" t="str">
        <f t="shared" si="4"/>
        <v>INDEPENDENT</v>
      </c>
    </row>
    <row r="284" spans="2:11" ht="17.25" x14ac:dyDescent="0.25">
      <c r="B284" s="163">
        <v>281</v>
      </c>
      <c r="C284" s="164">
        <v>42840</v>
      </c>
      <c r="D284" s="13" t="s">
        <v>398</v>
      </c>
      <c r="E284" s="13">
        <v>18966</v>
      </c>
      <c r="F284" s="13">
        <v>3454099</v>
      </c>
      <c r="G284" s="14" t="s">
        <v>13</v>
      </c>
      <c r="H284" s="13" t="s">
        <v>423</v>
      </c>
      <c r="I284" s="188">
        <v>45000</v>
      </c>
      <c r="J284" s="13" t="s">
        <v>424</v>
      </c>
      <c r="K284" s="165" t="str">
        <f t="shared" si="4"/>
        <v>INDEPENDENT</v>
      </c>
    </row>
    <row r="285" spans="2:11" ht="17.25" x14ac:dyDescent="0.25">
      <c r="B285" s="163">
        <v>282</v>
      </c>
      <c r="C285" s="164">
        <v>42840</v>
      </c>
      <c r="D285" s="13" t="s">
        <v>400</v>
      </c>
      <c r="E285" s="13">
        <v>18965</v>
      </c>
      <c r="F285" s="13">
        <v>3454350</v>
      </c>
      <c r="G285" s="14" t="s">
        <v>13</v>
      </c>
      <c r="H285" s="13" t="s">
        <v>163</v>
      </c>
      <c r="I285" s="188">
        <v>33000</v>
      </c>
      <c r="J285" s="13" t="s">
        <v>21</v>
      </c>
      <c r="K285" s="165" t="str">
        <f t="shared" si="4"/>
        <v>INDEPENDENT</v>
      </c>
    </row>
    <row r="286" spans="2:11" ht="17.25" x14ac:dyDescent="0.25">
      <c r="B286" s="235">
        <v>283</v>
      </c>
      <c r="C286" s="236">
        <v>42840</v>
      </c>
      <c r="D286" s="180" t="s">
        <v>301</v>
      </c>
      <c r="E286" s="180">
        <v>18964</v>
      </c>
      <c r="F286" s="180">
        <v>3454337</v>
      </c>
      <c r="G286" s="181" t="s">
        <v>13</v>
      </c>
      <c r="H286" s="180" t="s">
        <v>425</v>
      </c>
      <c r="I286" s="238">
        <v>40000</v>
      </c>
      <c r="J286" s="180" t="s">
        <v>23</v>
      </c>
      <c r="K286" s="237" t="str">
        <f t="shared" si="4"/>
        <v>INDEPENDENT</v>
      </c>
    </row>
    <row r="287" spans="2:11" ht="17.25" x14ac:dyDescent="0.25">
      <c r="B287" s="13">
        <v>284</v>
      </c>
      <c r="C287" s="164">
        <v>42843</v>
      </c>
      <c r="D287" s="13" t="s">
        <v>271</v>
      </c>
      <c r="E287" s="13">
        <v>18986</v>
      </c>
      <c r="F287" s="13">
        <v>125786</v>
      </c>
      <c r="G287" s="14" t="s">
        <v>13</v>
      </c>
      <c r="H287" s="13" t="s">
        <v>426</v>
      </c>
      <c r="I287" s="15">
        <v>33000</v>
      </c>
      <c r="J287" s="13" t="s">
        <v>21</v>
      </c>
      <c r="K287" s="13" t="str">
        <f t="shared" si="4"/>
        <v>MAJORS</v>
      </c>
    </row>
    <row r="288" spans="2:11" ht="17.25" x14ac:dyDescent="0.25">
      <c r="B288" s="13">
        <v>285</v>
      </c>
      <c r="C288" s="164">
        <v>42843</v>
      </c>
      <c r="D288" s="13" t="s">
        <v>271</v>
      </c>
      <c r="E288" s="13">
        <v>18984</v>
      </c>
      <c r="F288" s="13">
        <v>125782</v>
      </c>
      <c r="G288" s="14" t="s">
        <v>13</v>
      </c>
      <c r="H288" s="13" t="s">
        <v>407</v>
      </c>
      <c r="I288" s="15">
        <v>33000</v>
      </c>
      <c r="J288" s="13" t="s">
        <v>21</v>
      </c>
      <c r="K288" s="13" t="str">
        <f t="shared" si="4"/>
        <v>MAJORS</v>
      </c>
    </row>
    <row r="289" spans="2:11" ht="17.25" x14ac:dyDescent="0.25">
      <c r="B289" s="13">
        <v>286</v>
      </c>
      <c r="C289" s="164">
        <v>42843</v>
      </c>
      <c r="D289" s="13" t="s">
        <v>271</v>
      </c>
      <c r="E289" s="13">
        <v>18980</v>
      </c>
      <c r="F289" s="13">
        <v>125787</v>
      </c>
      <c r="G289" s="14" t="s">
        <v>13</v>
      </c>
      <c r="H289" s="13" t="s">
        <v>427</v>
      </c>
      <c r="I289" s="15">
        <v>33000</v>
      </c>
      <c r="J289" s="13" t="s">
        <v>21</v>
      </c>
      <c r="K289" s="13" t="str">
        <f t="shared" si="4"/>
        <v>MAJORS</v>
      </c>
    </row>
    <row r="290" spans="2:11" ht="17.25" x14ac:dyDescent="0.25">
      <c r="B290" s="13">
        <v>287</v>
      </c>
      <c r="C290" s="164">
        <v>42843</v>
      </c>
      <c r="D290" s="13" t="s">
        <v>271</v>
      </c>
      <c r="E290" s="13">
        <v>18979</v>
      </c>
      <c r="F290" s="13">
        <v>125789</v>
      </c>
      <c r="G290" s="14" t="s">
        <v>13</v>
      </c>
      <c r="H290" s="13" t="s">
        <v>428</v>
      </c>
      <c r="I290" s="15">
        <v>33000</v>
      </c>
      <c r="J290" s="13" t="s">
        <v>21</v>
      </c>
      <c r="K290" s="13" t="str">
        <f t="shared" si="4"/>
        <v>MAJORS</v>
      </c>
    </row>
    <row r="291" spans="2:11" ht="17.25" x14ac:dyDescent="0.25">
      <c r="B291" s="13">
        <v>288</v>
      </c>
      <c r="C291" s="164">
        <v>42843</v>
      </c>
      <c r="D291" s="13" t="s">
        <v>271</v>
      </c>
      <c r="E291" s="13">
        <v>18977</v>
      </c>
      <c r="F291" s="13">
        <v>125783</v>
      </c>
      <c r="G291" s="14" t="s">
        <v>13</v>
      </c>
      <c r="H291" s="13" t="s">
        <v>429</v>
      </c>
      <c r="I291" s="15">
        <v>33000</v>
      </c>
      <c r="J291" s="13" t="s">
        <v>21</v>
      </c>
      <c r="K291" s="13" t="str">
        <f t="shared" si="4"/>
        <v>MAJORS</v>
      </c>
    </row>
    <row r="292" spans="2:11" ht="17.25" x14ac:dyDescent="0.25">
      <c r="B292" s="13">
        <v>289</v>
      </c>
      <c r="C292" s="164">
        <v>42843</v>
      </c>
      <c r="D292" s="13" t="s">
        <v>271</v>
      </c>
      <c r="E292" s="13">
        <v>18976</v>
      </c>
      <c r="F292" s="13">
        <v>125784</v>
      </c>
      <c r="G292" s="14" t="s">
        <v>13</v>
      </c>
      <c r="H292" s="13" t="s">
        <v>430</v>
      </c>
      <c r="I292" s="15">
        <v>33000</v>
      </c>
      <c r="J292" s="13" t="s">
        <v>21</v>
      </c>
      <c r="K292" s="13" t="str">
        <f t="shared" si="4"/>
        <v>MAJORS</v>
      </c>
    </row>
    <row r="293" spans="2:11" ht="17.25" x14ac:dyDescent="0.25">
      <c r="B293" s="157">
        <v>290</v>
      </c>
      <c r="C293" s="158">
        <v>42843</v>
      </c>
      <c r="D293" s="159" t="s">
        <v>252</v>
      </c>
      <c r="E293" s="159">
        <v>18994</v>
      </c>
      <c r="F293" s="159">
        <v>423435</v>
      </c>
      <c r="G293" s="160" t="s">
        <v>13</v>
      </c>
      <c r="H293" s="159" t="s">
        <v>432</v>
      </c>
      <c r="I293" s="161">
        <v>33000</v>
      </c>
      <c r="J293" s="159" t="s">
        <v>36</v>
      </c>
      <c r="K293" s="162" t="str">
        <f t="shared" si="4"/>
        <v>INDEPENDENT</v>
      </c>
    </row>
    <row r="294" spans="2:11" ht="17.25" x14ac:dyDescent="0.25">
      <c r="B294" s="163">
        <v>291</v>
      </c>
      <c r="C294" s="164">
        <v>42843</v>
      </c>
      <c r="D294" s="13" t="s">
        <v>252</v>
      </c>
      <c r="E294" s="13">
        <v>18993</v>
      </c>
      <c r="F294" s="13">
        <v>423436</v>
      </c>
      <c r="G294" s="14" t="s">
        <v>13</v>
      </c>
      <c r="H294" s="13" t="s">
        <v>337</v>
      </c>
      <c r="I294" s="15">
        <v>33000</v>
      </c>
      <c r="J294" s="13" t="s">
        <v>36</v>
      </c>
      <c r="K294" s="165" t="str">
        <f t="shared" si="4"/>
        <v>INDEPENDENT</v>
      </c>
    </row>
    <row r="295" spans="2:11" ht="17.25" x14ac:dyDescent="0.25">
      <c r="B295" s="163">
        <v>292</v>
      </c>
      <c r="C295" s="164">
        <v>42843</v>
      </c>
      <c r="D295" s="13" t="s">
        <v>252</v>
      </c>
      <c r="E295" s="13">
        <v>18992</v>
      </c>
      <c r="F295" s="13">
        <v>423437</v>
      </c>
      <c r="G295" s="14" t="s">
        <v>13</v>
      </c>
      <c r="H295" s="13" t="s">
        <v>277</v>
      </c>
      <c r="I295" s="15">
        <v>33000</v>
      </c>
      <c r="J295" s="13" t="s">
        <v>36</v>
      </c>
      <c r="K295" s="165" t="str">
        <f t="shared" si="4"/>
        <v>INDEPENDENT</v>
      </c>
    </row>
    <row r="296" spans="2:11" ht="17.25" x14ac:dyDescent="0.25">
      <c r="B296" s="163">
        <v>293</v>
      </c>
      <c r="C296" s="164">
        <v>42843</v>
      </c>
      <c r="D296" s="13" t="s">
        <v>252</v>
      </c>
      <c r="E296" s="13">
        <v>18991</v>
      </c>
      <c r="F296" s="13">
        <v>423434</v>
      </c>
      <c r="G296" s="14" t="s">
        <v>13</v>
      </c>
      <c r="H296" s="13" t="s">
        <v>259</v>
      </c>
      <c r="I296" s="15">
        <v>33000</v>
      </c>
      <c r="J296" s="13" t="s">
        <v>36</v>
      </c>
      <c r="K296" s="165" t="str">
        <f t="shared" si="4"/>
        <v>INDEPENDENT</v>
      </c>
    </row>
    <row r="297" spans="2:11" ht="17.25" x14ac:dyDescent="0.25">
      <c r="B297" s="163">
        <v>294</v>
      </c>
      <c r="C297" s="164">
        <v>42843</v>
      </c>
      <c r="D297" s="13" t="s">
        <v>398</v>
      </c>
      <c r="E297" s="13">
        <v>18990</v>
      </c>
      <c r="F297" s="13">
        <v>3454100</v>
      </c>
      <c r="G297" s="14" t="s">
        <v>13</v>
      </c>
      <c r="H297" s="13" t="s">
        <v>433</v>
      </c>
      <c r="I297" s="15">
        <v>45000</v>
      </c>
      <c r="J297" s="13" t="s">
        <v>36</v>
      </c>
      <c r="K297" s="165" t="str">
        <f t="shared" si="4"/>
        <v>INDEPENDENT</v>
      </c>
    </row>
    <row r="298" spans="2:11" ht="17.25" x14ac:dyDescent="0.25">
      <c r="B298" s="163">
        <v>295</v>
      </c>
      <c r="C298" s="164">
        <v>42843</v>
      </c>
      <c r="D298" s="13" t="s">
        <v>301</v>
      </c>
      <c r="E298" s="13">
        <v>18988</v>
      </c>
      <c r="F298" s="13">
        <v>3454340</v>
      </c>
      <c r="G298" s="14" t="s">
        <v>13</v>
      </c>
      <c r="H298" s="13" t="s">
        <v>434</v>
      </c>
      <c r="I298" s="15">
        <v>40000</v>
      </c>
      <c r="J298" s="13" t="s">
        <v>18</v>
      </c>
      <c r="K298" s="165" t="str">
        <f t="shared" si="4"/>
        <v>INDEPENDENT</v>
      </c>
    </row>
    <row r="299" spans="2:11" ht="17.25" x14ac:dyDescent="0.25">
      <c r="B299" s="163">
        <v>296</v>
      </c>
      <c r="C299" s="164">
        <v>42843</v>
      </c>
      <c r="D299" s="13" t="s">
        <v>354</v>
      </c>
      <c r="E299" s="13">
        <v>18989</v>
      </c>
      <c r="F299" s="13">
        <v>3454365</v>
      </c>
      <c r="G299" s="14" t="s">
        <v>13</v>
      </c>
      <c r="H299" s="13" t="s">
        <v>435</v>
      </c>
      <c r="I299" s="188">
        <v>33000</v>
      </c>
      <c r="J299" s="13" t="s">
        <v>21</v>
      </c>
      <c r="K299" s="165" t="str">
        <f t="shared" si="4"/>
        <v>INDEPENDENT</v>
      </c>
    </row>
    <row r="300" spans="2:11" ht="17.25" x14ac:dyDescent="0.25">
      <c r="B300" s="163">
        <v>297</v>
      </c>
      <c r="C300" s="164">
        <v>42843</v>
      </c>
      <c r="D300" s="13" t="s">
        <v>305</v>
      </c>
      <c r="E300" s="13">
        <v>18987</v>
      </c>
      <c r="F300" s="13">
        <v>3454305</v>
      </c>
      <c r="G300" s="14" t="s">
        <v>13</v>
      </c>
      <c r="H300" s="13" t="s">
        <v>436</v>
      </c>
      <c r="I300" s="188">
        <v>40000</v>
      </c>
      <c r="J300" s="13" t="s">
        <v>437</v>
      </c>
      <c r="K300" s="165" t="str">
        <f t="shared" si="4"/>
        <v>INDEPENDENT</v>
      </c>
    </row>
    <row r="301" spans="2:11" ht="17.25" x14ac:dyDescent="0.25">
      <c r="B301" s="163">
        <v>298</v>
      </c>
      <c r="C301" s="164">
        <v>42843</v>
      </c>
      <c r="D301" s="13" t="s">
        <v>301</v>
      </c>
      <c r="E301" s="13">
        <v>18983</v>
      </c>
      <c r="F301" s="13">
        <v>3454335</v>
      </c>
      <c r="G301" s="14" t="s">
        <v>13</v>
      </c>
      <c r="H301" s="13" t="s">
        <v>438</v>
      </c>
      <c r="I301" s="188">
        <v>40000</v>
      </c>
      <c r="J301" s="13" t="s">
        <v>23</v>
      </c>
      <c r="K301" s="165" t="str">
        <f t="shared" si="4"/>
        <v>INDEPENDENT</v>
      </c>
    </row>
    <row r="302" spans="2:11" ht="17.25" x14ac:dyDescent="0.25">
      <c r="B302" s="163">
        <v>299</v>
      </c>
      <c r="C302" s="164">
        <v>42843</v>
      </c>
      <c r="D302" s="13" t="s">
        <v>252</v>
      </c>
      <c r="E302" s="13">
        <v>18985</v>
      </c>
      <c r="F302" s="13">
        <v>423431</v>
      </c>
      <c r="G302" s="14" t="s">
        <v>13</v>
      </c>
      <c r="H302" s="13" t="s">
        <v>439</v>
      </c>
      <c r="I302" s="188">
        <v>33000</v>
      </c>
      <c r="J302" s="13" t="s">
        <v>36</v>
      </c>
      <c r="K302" s="165" t="str">
        <f t="shared" si="4"/>
        <v>INDEPENDENT</v>
      </c>
    </row>
    <row r="303" spans="2:11" ht="17.25" x14ac:dyDescent="0.25">
      <c r="B303" s="163">
        <v>300</v>
      </c>
      <c r="C303" s="164">
        <v>42843</v>
      </c>
      <c r="D303" s="13" t="s">
        <v>252</v>
      </c>
      <c r="E303" s="13">
        <v>18978</v>
      </c>
      <c r="F303" s="13">
        <v>423433</v>
      </c>
      <c r="G303" s="14" t="s">
        <v>13</v>
      </c>
      <c r="H303" s="13" t="s">
        <v>253</v>
      </c>
      <c r="I303" s="188">
        <v>33000</v>
      </c>
      <c r="J303" s="13" t="s">
        <v>36</v>
      </c>
      <c r="K303" s="165" t="str">
        <f t="shared" si="4"/>
        <v>INDEPENDENT</v>
      </c>
    </row>
    <row r="304" spans="2:11" ht="17.25" x14ac:dyDescent="0.25">
      <c r="B304" s="163">
        <v>301</v>
      </c>
      <c r="C304" s="164">
        <v>42843</v>
      </c>
      <c r="D304" s="13" t="s">
        <v>252</v>
      </c>
      <c r="E304" s="13">
        <v>18982</v>
      </c>
      <c r="F304" s="13">
        <v>423448</v>
      </c>
      <c r="G304" s="14" t="s">
        <v>13</v>
      </c>
      <c r="H304" s="13" t="s">
        <v>440</v>
      </c>
      <c r="I304" s="188">
        <v>40000</v>
      </c>
      <c r="J304" s="13" t="s">
        <v>36</v>
      </c>
      <c r="K304" s="165" t="str">
        <f t="shared" si="4"/>
        <v>INDEPENDENT</v>
      </c>
    </row>
    <row r="305" spans="2:11" ht="17.25" x14ac:dyDescent="0.25">
      <c r="B305" s="163">
        <v>302</v>
      </c>
      <c r="C305" s="164">
        <v>42843</v>
      </c>
      <c r="D305" s="13" t="s">
        <v>441</v>
      </c>
      <c r="E305" s="13">
        <v>18981</v>
      </c>
      <c r="F305" s="13">
        <v>3454283</v>
      </c>
      <c r="G305" s="14" t="s">
        <v>13</v>
      </c>
      <c r="H305" s="13" t="s">
        <v>442</v>
      </c>
      <c r="I305" s="188">
        <v>33000</v>
      </c>
      <c r="J305" s="13" t="s">
        <v>55</v>
      </c>
      <c r="K305" s="165" t="str">
        <f t="shared" si="4"/>
        <v>INDEPENDENT</v>
      </c>
    </row>
    <row r="306" spans="2:11" ht="18" thickBot="1" x14ac:dyDescent="0.3">
      <c r="B306" s="167">
        <v>303</v>
      </c>
      <c r="C306" s="168">
        <v>42843</v>
      </c>
      <c r="D306" s="6" t="s">
        <v>441</v>
      </c>
      <c r="E306" s="6">
        <v>18975</v>
      </c>
      <c r="F306" s="6">
        <v>3454349</v>
      </c>
      <c r="G306" s="7" t="s">
        <v>13</v>
      </c>
      <c r="H306" s="6" t="s">
        <v>397</v>
      </c>
      <c r="I306" s="192">
        <v>33000</v>
      </c>
      <c r="J306" s="6" t="s">
        <v>55</v>
      </c>
      <c r="K306" s="169" t="str">
        <f t="shared" si="4"/>
        <v>INDEPENDENT</v>
      </c>
    </row>
    <row r="307" spans="2:11" ht="17.25" x14ac:dyDescent="0.25">
      <c r="B307" s="172">
        <v>304</v>
      </c>
      <c r="C307" s="173">
        <v>42844</v>
      </c>
      <c r="D307" s="3" t="s">
        <v>398</v>
      </c>
      <c r="E307" s="3">
        <v>18997</v>
      </c>
      <c r="F307" s="3">
        <v>3454104</v>
      </c>
      <c r="G307" s="4" t="s">
        <v>13</v>
      </c>
      <c r="H307" s="3" t="s">
        <v>444</v>
      </c>
      <c r="I307" s="5">
        <v>45000</v>
      </c>
      <c r="J307" s="3" t="s">
        <v>36</v>
      </c>
      <c r="K307" s="174" t="str">
        <f t="shared" si="4"/>
        <v>INDEPENDENT</v>
      </c>
    </row>
    <row r="308" spans="2:11" ht="17.25" x14ac:dyDescent="0.25">
      <c r="B308" s="163">
        <v>305</v>
      </c>
      <c r="C308" s="164">
        <v>42844</v>
      </c>
      <c r="D308" s="13" t="s">
        <v>398</v>
      </c>
      <c r="E308" s="13">
        <v>18996</v>
      </c>
      <c r="F308" s="13">
        <v>3454102</v>
      </c>
      <c r="G308" s="14" t="s">
        <v>13</v>
      </c>
      <c r="H308" s="13" t="s">
        <v>445</v>
      </c>
      <c r="I308" s="15">
        <v>45000</v>
      </c>
      <c r="J308" s="13" t="s">
        <v>376</v>
      </c>
      <c r="K308" s="165" t="str">
        <f t="shared" si="4"/>
        <v>INDEPENDENT</v>
      </c>
    </row>
    <row r="309" spans="2:11" ht="17.25" x14ac:dyDescent="0.25">
      <c r="B309" s="163">
        <v>306</v>
      </c>
      <c r="C309" s="164">
        <v>42844</v>
      </c>
      <c r="D309" s="13" t="s">
        <v>398</v>
      </c>
      <c r="E309" s="13">
        <v>18998</v>
      </c>
      <c r="F309" s="13">
        <v>3454103</v>
      </c>
      <c r="G309" s="14" t="s">
        <v>13</v>
      </c>
      <c r="H309" s="13" t="s">
        <v>446</v>
      </c>
      <c r="I309" s="15">
        <v>45000</v>
      </c>
      <c r="J309" s="13" t="s">
        <v>154</v>
      </c>
      <c r="K309" s="165" t="str">
        <f t="shared" si="4"/>
        <v>INDEPENDENT</v>
      </c>
    </row>
    <row r="310" spans="2:11" ht="17.25" x14ac:dyDescent="0.25">
      <c r="B310" s="163">
        <v>307</v>
      </c>
      <c r="C310" s="164">
        <v>42844</v>
      </c>
      <c r="D310" s="13" t="s">
        <v>398</v>
      </c>
      <c r="E310" s="13">
        <v>18995</v>
      </c>
      <c r="F310" s="13">
        <v>3454101</v>
      </c>
      <c r="G310" s="14" t="s">
        <v>13</v>
      </c>
      <c r="H310" s="13" t="s">
        <v>385</v>
      </c>
      <c r="I310" s="15">
        <v>45000</v>
      </c>
      <c r="J310" s="13" t="s">
        <v>21</v>
      </c>
      <c r="K310" s="165" t="str">
        <f t="shared" si="4"/>
        <v>INDEPENDENT</v>
      </c>
    </row>
    <row r="311" spans="2:11" ht="18" thickBot="1" x14ac:dyDescent="0.3">
      <c r="B311" s="167">
        <v>308</v>
      </c>
      <c r="C311" s="168">
        <v>42844</v>
      </c>
      <c r="D311" s="6" t="s">
        <v>398</v>
      </c>
      <c r="E311" s="6">
        <v>189999</v>
      </c>
      <c r="F311" s="6">
        <v>3454105</v>
      </c>
      <c r="G311" s="7" t="s">
        <v>13</v>
      </c>
      <c r="H311" s="6" t="s">
        <v>447</v>
      </c>
      <c r="I311" s="8">
        <v>45000</v>
      </c>
      <c r="J311" s="6" t="s">
        <v>424</v>
      </c>
      <c r="K311" s="169" t="str">
        <f t="shared" si="4"/>
        <v>INDEPENDENT</v>
      </c>
    </row>
    <row r="312" spans="2:11" ht="17.25" x14ac:dyDescent="0.25">
      <c r="B312" s="172">
        <v>309</v>
      </c>
      <c r="C312" s="173">
        <v>42853</v>
      </c>
      <c r="D312" s="4" t="s">
        <v>252</v>
      </c>
      <c r="E312" s="4">
        <v>19009</v>
      </c>
      <c r="F312" s="4">
        <v>302813</v>
      </c>
      <c r="G312" s="4" t="s">
        <v>13</v>
      </c>
      <c r="H312" s="4" t="s">
        <v>337</v>
      </c>
      <c r="I312" s="200">
        <v>33000</v>
      </c>
      <c r="J312" s="4" t="s">
        <v>44</v>
      </c>
      <c r="K312" s="174" t="str">
        <f t="shared" si="4"/>
        <v>INDEPENDENT</v>
      </c>
    </row>
    <row r="313" spans="2:11" ht="17.25" x14ac:dyDescent="0.25">
      <c r="B313" s="163">
        <v>310</v>
      </c>
      <c r="C313" s="164">
        <v>42853</v>
      </c>
      <c r="D313" s="14" t="s">
        <v>252</v>
      </c>
      <c r="E313" s="14">
        <v>19008</v>
      </c>
      <c r="F313" s="14">
        <v>302817</v>
      </c>
      <c r="G313" s="14" t="s">
        <v>13</v>
      </c>
      <c r="H313" s="14" t="s">
        <v>432</v>
      </c>
      <c r="I313" s="201">
        <v>33000</v>
      </c>
      <c r="J313" s="14" t="s">
        <v>44</v>
      </c>
      <c r="K313" s="165" t="str">
        <f t="shared" si="4"/>
        <v>INDEPENDENT</v>
      </c>
    </row>
    <row r="314" spans="2:11" ht="17.25" x14ac:dyDescent="0.25">
      <c r="B314" s="163">
        <v>311</v>
      </c>
      <c r="C314" s="164">
        <v>42853</v>
      </c>
      <c r="D314" s="14" t="s">
        <v>252</v>
      </c>
      <c r="E314" s="14">
        <v>19007</v>
      </c>
      <c r="F314" s="14">
        <v>302808</v>
      </c>
      <c r="G314" s="14" t="s">
        <v>13</v>
      </c>
      <c r="H314" s="14" t="s">
        <v>277</v>
      </c>
      <c r="I314" s="201">
        <v>33000</v>
      </c>
      <c r="J314" s="14" t="s">
        <v>44</v>
      </c>
      <c r="K314" s="165" t="str">
        <f t="shared" si="4"/>
        <v>INDEPENDENT</v>
      </c>
    </row>
    <row r="315" spans="2:11" ht="17.25" x14ac:dyDescent="0.25">
      <c r="B315" s="163">
        <v>312</v>
      </c>
      <c r="C315" s="164">
        <v>42853</v>
      </c>
      <c r="D315" s="14" t="s">
        <v>252</v>
      </c>
      <c r="E315" s="14">
        <v>19006</v>
      </c>
      <c r="F315" s="14">
        <v>302816</v>
      </c>
      <c r="G315" s="14" t="s">
        <v>13</v>
      </c>
      <c r="H315" s="14" t="s">
        <v>439</v>
      </c>
      <c r="I315" s="201">
        <v>33000</v>
      </c>
      <c r="J315" s="14" t="s">
        <v>44</v>
      </c>
      <c r="K315" s="165" t="str">
        <f t="shared" si="4"/>
        <v>INDEPENDENT</v>
      </c>
    </row>
    <row r="316" spans="2:11" ht="17.25" x14ac:dyDescent="0.25">
      <c r="B316" s="163">
        <v>313</v>
      </c>
      <c r="C316" s="164">
        <v>42853</v>
      </c>
      <c r="D316" s="14" t="s">
        <v>252</v>
      </c>
      <c r="E316" s="14">
        <v>19005</v>
      </c>
      <c r="F316" s="14">
        <v>302809</v>
      </c>
      <c r="G316" s="14" t="s">
        <v>13</v>
      </c>
      <c r="H316" s="14" t="s">
        <v>276</v>
      </c>
      <c r="I316" s="201">
        <v>33000</v>
      </c>
      <c r="J316" s="14" t="s">
        <v>44</v>
      </c>
      <c r="K316" s="165" t="str">
        <f t="shared" si="4"/>
        <v>INDEPENDENT</v>
      </c>
    </row>
    <row r="317" spans="2:11" ht="17.25" x14ac:dyDescent="0.25">
      <c r="B317" s="163">
        <v>314</v>
      </c>
      <c r="C317" s="164">
        <v>42853</v>
      </c>
      <c r="D317" s="14" t="s">
        <v>252</v>
      </c>
      <c r="E317" s="14">
        <v>19004</v>
      </c>
      <c r="F317" s="14">
        <v>302811</v>
      </c>
      <c r="G317" s="14" t="s">
        <v>13</v>
      </c>
      <c r="H317" s="14" t="s">
        <v>365</v>
      </c>
      <c r="I317" s="201">
        <v>33000</v>
      </c>
      <c r="J317" s="14" t="s">
        <v>44</v>
      </c>
      <c r="K317" s="165" t="str">
        <f t="shared" si="4"/>
        <v>INDEPENDENT</v>
      </c>
    </row>
    <row r="318" spans="2:11" ht="17.25" x14ac:dyDescent="0.25">
      <c r="B318" s="163">
        <v>315</v>
      </c>
      <c r="C318" s="164">
        <v>42853</v>
      </c>
      <c r="D318" s="14" t="s">
        <v>252</v>
      </c>
      <c r="E318" s="14">
        <v>19001</v>
      </c>
      <c r="F318" s="14">
        <v>302812</v>
      </c>
      <c r="G318" s="14" t="s">
        <v>13</v>
      </c>
      <c r="H318" s="14" t="s">
        <v>360</v>
      </c>
      <c r="I318" s="201">
        <v>33000</v>
      </c>
      <c r="J318" s="14" t="s">
        <v>44</v>
      </c>
      <c r="K318" s="165" t="str">
        <f t="shared" si="4"/>
        <v>INDEPENDENT</v>
      </c>
    </row>
    <row r="319" spans="2:11" ht="17.25" x14ac:dyDescent="0.25">
      <c r="B319" s="163">
        <v>316</v>
      </c>
      <c r="C319" s="164">
        <v>42853</v>
      </c>
      <c r="D319" s="14" t="s">
        <v>252</v>
      </c>
      <c r="E319" s="14">
        <v>19000</v>
      </c>
      <c r="F319" s="14">
        <v>302810</v>
      </c>
      <c r="G319" s="14" t="s">
        <v>13</v>
      </c>
      <c r="H319" s="14" t="s">
        <v>449</v>
      </c>
      <c r="I319" s="201">
        <v>33000</v>
      </c>
      <c r="J319" s="14" t="s">
        <v>44</v>
      </c>
      <c r="K319" s="165" t="str">
        <f t="shared" si="4"/>
        <v>INDEPENDENT</v>
      </c>
    </row>
    <row r="320" spans="2:11" ht="17.25" x14ac:dyDescent="0.25">
      <c r="B320" s="163">
        <v>317</v>
      </c>
      <c r="C320" s="164">
        <v>42853</v>
      </c>
      <c r="D320" s="14" t="s">
        <v>450</v>
      </c>
      <c r="E320" s="14">
        <v>19010</v>
      </c>
      <c r="F320" s="14">
        <v>302818</v>
      </c>
      <c r="G320" s="14" t="s">
        <v>13</v>
      </c>
      <c r="H320" s="14" t="s">
        <v>451</v>
      </c>
      <c r="I320" s="201">
        <v>33000</v>
      </c>
      <c r="J320" s="14" t="s">
        <v>44</v>
      </c>
      <c r="K320" s="165" t="str">
        <f t="shared" si="4"/>
        <v>INDEPENDENT</v>
      </c>
    </row>
    <row r="321" spans="2:11" ht="17.25" x14ac:dyDescent="0.25">
      <c r="B321" s="163">
        <v>318</v>
      </c>
      <c r="C321" s="164">
        <v>42853</v>
      </c>
      <c r="D321" s="14" t="s">
        <v>334</v>
      </c>
      <c r="E321" s="14">
        <v>19011</v>
      </c>
      <c r="F321" s="14">
        <v>3454898</v>
      </c>
      <c r="G321" s="14" t="s">
        <v>13</v>
      </c>
      <c r="H321" s="14" t="s">
        <v>260</v>
      </c>
      <c r="I321" s="201">
        <v>33000</v>
      </c>
      <c r="J321" s="13" t="s">
        <v>21</v>
      </c>
      <c r="K321" s="165" t="str">
        <f t="shared" si="4"/>
        <v>INDEPENDENT</v>
      </c>
    </row>
    <row r="322" spans="2:11" ht="17.25" x14ac:dyDescent="0.25">
      <c r="B322" s="163">
        <v>319</v>
      </c>
      <c r="C322" s="164">
        <v>42853</v>
      </c>
      <c r="D322" s="14" t="s">
        <v>334</v>
      </c>
      <c r="E322" s="14">
        <v>19012</v>
      </c>
      <c r="F322" s="14">
        <v>3454896</v>
      </c>
      <c r="G322" s="14" t="s">
        <v>13</v>
      </c>
      <c r="H322" s="14" t="s">
        <v>262</v>
      </c>
      <c r="I322" s="201">
        <v>33000</v>
      </c>
      <c r="J322" s="13" t="s">
        <v>21</v>
      </c>
      <c r="K322" s="165" t="str">
        <f t="shared" si="4"/>
        <v>INDEPENDENT</v>
      </c>
    </row>
    <row r="323" spans="2:11" ht="17.25" x14ac:dyDescent="0.25">
      <c r="B323" s="163">
        <v>320</v>
      </c>
      <c r="C323" s="164">
        <v>42853</v>
      </c>
      <c r="D323" s="14" t="s">
        <v>452</v>
      </c>
      <c r="E323" s="14">
        <v>19013</v>
      </c>
      <c r="F323" s="14">
        <v>3454906</v>
      </c>
      <c r="G323" s="14" t="s">
        <v>13</v>
      </c>
      <c r="H323" s="14" t="s">
        <v>453</v>
      </c>
      <c r="I323" s="201">
        <v>33000</v>
      </c>
      <c r="J323" s="13" t="s">
        <v>21</v>
      </c>
      <c r="K323" s="165" t="str">
        <f t="shared" si="4"/>
        <v>INDEPENDENT</v>
      </c>
    </row>
    <row r="324" spans="2:11" ht="17.25" x14ac:dyDescent="0.25">
      <c r="B324" s="163">
        <v>321</v>
      </c>
      <c r="C324" s="164">
        <v>42853</v>
      </c>
      <c r="D324" s="14" t="s">
        <v>454</v>
      </c>
      <c r="E324" s="14">
        <v>19015</v>
      </c>
      <c r="F324" s="14">
        <v>302842</v>
      </c>
      <c r="G324" s="14" t="s">
        <v>13</v>
      </c>
      <c r="H324" s="14" t="s">
        <v>143</v>
      </c>
      <c r="I324" s="201">
        <v>40000</v>
      </c>
      <c r="J324" s="14" t="s">
        <v>455</v>
      </c>
      <c r="K324" s="165" t="str">
        <f t="shared" ref="K324:K334" si="5">IF(OR(D324="MOBIL",D324="CONOIL",D324="FORTE",D324="MRS",D324="OANDO",D324="TOTAL"),"MAJORS","INDEPENDENT")</f>
        <v>INDEPENDENT</v>
      </c>
    </row>
    <row r="325" spans="2:11" ht="18" thickBot="1" x14ac:dyDescent="0.3">
      <c r="B325" s="167">
        <v>322</v>
      </c>
      <c r="C325" s="168">
        <v>42853</v>
      </c>
      <c r="D325" s="7" t="s">
        <v>334</v>
      </c>
      <c r="E325" s="7">
        <v>19014</v>
      </c>
      <c r="F325" s="7">
        <v>3454897</v>
      </c>
      <c r="G325" s="7" t="s">
        <v>13</v>
      </c>
      <c r="H325" s="7" t="s">
        <v>163</v>
      </c>
      <c r="I325" s="202">
        <v>33000</v>
      </c>
      <c r="J325" s="6" t="s">
        <v>21</v>
      </c>
      <c r="K325" s="169" t="str">
        <f t="shared" si="5"/>
        <v>INDEPENDENT</v>
      </c>
    </row>
    <row r="326" spans="2:11" ht="17.25" x14ac:dyDescent="0.25">
      <c r="B326" s="172">
        <v>323</v>
      </c>
      <c r="C326" s="173">
        <v>42854</v>
      </c>
      <c r="D326" s="4" t="s">
        <v>454</v>
      </c>
      <c r="E326" s="4">
        <v>19024</v>
      </c>
      <c r="F326" s="4">
        <v>302849</v>
      </c>
      <c r="G326" s="4" t="s">
        <v>13</v>
      </c>
      <c r="H326" s="4" t="s">
        <v>456</v>
      </c>
      <c r="I326" s="200">
        <v>40000</v>
      </c>
      <c r="J326" s="4" t="s">
        <v>44</v>
      </c>
      <c r="K326" s="174" t="str">
        <f t="shared" si="5"/>
        <v>INDEPENDENT</v>
      </c>
    </row>
    <row r="327" spans="2:11" ht="17.25" x14ac:dyDescent="0.25">
      <c r="B327" s="163">
        <v>324</v>
      </c>
      <c r="C327" s="164">
        <v>42854</v>
      </c>
      <c r="D327" s="14" t="s">
        <v>454</v>
      </c>
      <c r="E327" s="14">
        <v>19016</v>
      </c>
      <c r="F327" s="14">
        <v>302846</v>
      </c>
      <c r="G327" s="14" t="s">
        <v>13</v>
      </c>
      <c r="H327" s="14" t="s">
        <v>188</v>
      </c>
      <c r="I327" s="201">
        <v>40000</v>
      </c>
      <c r="J327" s="14" t="s">
        <v>44</v>
      </c>
      <c r="K327" s="165" t="str">
        <f t="shared" si="5"/>
        <v>INDEPENDENT</v>
      </c>
    </row>
    <row r="328" spans="2:11" ht="17.25" x14ac:dyDescent="0.25">
      <c r="B328" s="163">
        <v>325</v>
      </c>
      <c r="C328" s="164">
        <v>42854</v>
      </c>
      <c r="D328" s="14" t="s">
        <v>454</v>
      </c>
      <c r="E328" s="14">
        <v>19020</v>
      </c>
      <c r="F328" s="14">
        <v>302847</v>
      </c>
      <c r="G328" s="14" t="s">
        <v>13</v>
      </c>
      <c r="H328" s="14" t="s">
        <v>457</v>
      </c>
      <c r="I328" s="201">
        <v>40000</v>
      </c>
      <c r="J328" s="14" t="s">
        <v>44</v>
      </c>
      <c r="K328" s="165" t="str">
        <f t="shared" si="5"/>
        <v>INDEPENDENT</v>
      </c>
    </row>
    <row r="329" spans="2:11" ht="17.25" x14ac:dyDescent="0.25">
      <c r="B329" s="163">
        <v>326</v>
      </c>
      <c r="C329" s="164">
        <v>42854</v>
      </c>
      <c r="D329" s="14" t="s">
        <v>454</v>
      </c>
      <c r="E329" s="14">
        <v>19023</v>
      </c>
      <c r="F329" s="14">
        <v>302841</v>
      </c>
      <c r="G329" s="14" t="s">
        <v>13</v>
      </c>
      <c r="H329" s="14" t="s">
        <v>458</v>
      </c>
      <c r="I329" s="201">
        <v>40000</v>
      </c>
      <c r="J329" s="14" t="s">
        <v>44</v>
      </c>
      <c r="K329" s="165" t="str">
        <f t="shared" si="5"/>
        <v>INDEPENDENT</v>
      </c>
    </row>
    <row r="330" spans="2:11" ht="17.25" x14ac:dyDescent="0.25">
      <c r="B330" s="163">
        <v>327</v>
      </c>
      <c r="C330" s="164">
        <v>42854</v>
      </c>
      <c r="D330" s="14" t="s">
        <v>454</v>
      </c>
      <c r="E330" s="14">
        <v>19018</v>
      </c>
      <c r="F330" s="14">
        <v>302844</v>
      </c>
      <c r="G330" s="14" t="s">
        <v>13</v>
      </c>
      <c r="H330" s="14" t="s">
        <v>189</v>
      </c>
      <c r="I330" s="201">
        <v>40000</v>
      </c>
      <c r="J330" s="14" t="s">
        <v>44</v>
      </c>
      <c r="K330" s="165" t="str">
        <f t="shared" si="5"/>
        <v>INDEPENDENT</v>
      </c>
    </row>
    <row r="331" spans="2:11" ht="17.25" x14ac:dyDescent="0.25">
      <c r="B331" s="163">
        <v>328</v>
      </c>
      <c r="C331" s="164">
        <v>42854</v>
      </c>
      <c r="D331" s="14" t="s">
        <v>454</v>
      </c>
      <c r="E331" s="14">
        <v>19019</v>
      </c>
      <c r="F331" s="14">
        <v>302848</v>
      </c>
      <c r="G331" s="14" t="s">
        <v>13</v>
      </c>
      <c r="H331" s="14" t="s">
        <v>459</v>
      </c>
      <c r="I331" s="201">
        <v>40000</v>
      </c>
      <c r="J331" s="14" t="s">
        <v>44</v>
      </c>
      <c r="K331" s="165" t="str">
        <f t="shared" si="5"/>
        <v>INDEPENDENT</v>
      </c>
    </row>
    <row r="332" spans="2:11" ht="17.25" x14ac:dyDescent="0.25">
      <c r="B332" s="163">
        <v>329</v>
      </c>
      <c r="C332" s="164">
        <v>42854</v>
      </c>
      <c r="D332" s="14" t="s">
        <v>454</v>
      </c>
      <c r="E332" s="14">
        <v>19017</v>
      </c>
      <c r="F332" s="14">
        <v>302843</v>
      </c>
      <c r="G332" s="14" t="s">
        <v>13</v>
      </c>
      <c r="H332" s="14" t="s">
        <v>460</v>
      </c>
      <c r="I332" s="201">
        <v>40000</v>
      </c>
      <c r="J332" s="14" t="s">
        <v>44</v>
      </c>
      <c r="K332" s="165" t="str">
        <f t="shared" si="5"/>
        <v>INDEPENDENT</v>
      </c>
    </row>
    <row r="333" spans="2:11" ht="17.25" x14ac:dyDescent="0.25">
      <c r="B333" s="163">
        <v>330</v>
      </c>
      <c r="C333" s="164">
        <v>42854</v>
      </c>
      <c r="D333" s="14" t="s">
        <v>454</v>
      </c>
      <c r="E333" s="14">
        <v>19021</v>
      </c>
      <c r="F333" s="14">
        <v>302845</v>
      </c>
      <c r="G333" s="14" t="s">
        <v>13</v>
      </c>
      <c r="H333" s="14" t="s">
        <v>461</v>
      </c>
      <c r="I333" s="201">
        <v>40000</v>
      </c>
      <c r="J333" s="14" t="s">
        <v>44</v>
      </c>
      <c r="K333" s="165" t="str">
        <f t="shared" si="5"/>
        <v>INDEPENDENT</v>
      </c>
    </row>
    <row r="334" spans="2:11" ht="17.25" x14ac:dyDescent="0.25">
      <c r="B334" s="163">
        <v>331</v>
      </c>
      <c r="C334" s="164">
        <v>42854</v>
      </c>
      <c r="D334" s="14" t="s">
        <v>454</v>
      </c>
      <c r="E334" s="14">
        <v>19022</v>
      </c>
      <c r="F334" s="14">
        <v>302850</v>
      </c>
      <c r="G334" s="14" t="s">
        <v>13</v>
      </c>
      <c r="H334" s="14" t="s">
        <v>462</v>
      </c>
      <c r="I334" s="201">
        <v>40000</v>
      </c>
      <c r="J334" s="14" t="s">
        <v>44</v>
      </c>
      <c r="K334" s="165" t="str">
        <f t="shared" si="5"/>
        <v>INDEPENDENT</v>
      </c>
    </row>
    <row r="335" spans="2:11" ht="17.25" x14ac:dyDescent="0.25">
      <c r="B335" s="209"/>
      <c r="C335" s="209"/>
      <c r="D335" s="209"/>
      <c r="E335" s="209"/>
      <c r="F335" s="209"/>
      <c r="G335" s="210"/>
      <c r="H335" s="209"/>
      <c r="I335" s="244">
        <f>SUBTOTAL(9,I4:I334)</f>
        <v>12265000</v>
      </c>
      <c r="J335" s="209"/>
      <c r="K335" s="209"/>
    </row>
    <row r="336" spans="2:11" ht="17.25" x14ac:dyDescent="0.25">
      <c r="B336" s="209"/>
      <c r="C336" s="209"/>
      <c r="D336" s="209"/>
      <c r="E336" s="209"/>
      <c r="F336" s="209"/>
      <c r="G336" s="210"/>
      <c r="H336" s="209"/>
      <c r="I336" s="209"/>
      <c r="J336" s="209"/>
      <c r="K336" s="209"/>
    </row>
    <row r="337" spans="2:11" ht="17.25" x14ac:dyDescent="0.25">
      <c r="B337" s="209"/>
      <c r="C337" s="209"/>
      <c r="D337" s="209"/>
      <c r="E337" s="209"/>
      <c r="F337" s="209"/>
      <c r="G337" s="210"/>
      <c r="H337" s="209"/>
      <c r="I337" s="209"/>
      <c r="J337" s="209"/>
      <c r="K337" s="209"/>
    </row>
    <row r="338" spans="2:11" ht="18" thickBot="1" x14ac:dyDescent="0.3">
      <c r="B338" s="209"/>
      <c r="C338" s="209"/>
      <c r="D338" s="209"/>
      <c r="E338" s="209"/>
      <c r="F338" s="209"/>
      <c r="G338" s="210"/>
      <c r="H338" s="209"/>
      <c r="I338" s="209"/>
      <c r="J338" s="209"/>
      <c r="K338" s="209"/>
    </row>
    <row r="339" spans="2:11" ht="18" thickBot="1" x14ac:dyDescent="0.3">
      <c r="B339" s="209"/>
      <c r="C339" s="256" t="s">
        <v>464</v>
      </c>
      <c r="D339" s="257"/>
      <c r="E339" s="257"/>
      <c r="F339" s="257"/>
      <c r="G339" s="224">
        <v>21</v>
      </c>
      <c r="H339" s="258" t="s">
        <v>465</v>
      </c>
      <c r="I339" s="259"/>
      <c r="J339" s="260"/>
      <c r="K339" s="212"/>
    </row>
    <row r="340" spans="2:11" ht="18.75" thickTop="1" thickBot="1" x14ac:dyDescent="0.3">
      <c r="B340" s="209"/>
      <c r="C340" s="261" t="s">
        <v>466</v>
      </c>
      <c r="D340" s="262"/>
      <c r="E340" s="262"/>
      <c r="F340" s="262"/>
      <c r="G340" s="213">
        <v>18</v>
      </c>
      <c r="H340" s="263" t="e">
        <f>SUM(#REF!,#REF!,#REF!,#REF!,#REF!)</f>
        <v>#REF!</v>
      </c>
      <c r="I340" s="263"/>
      <c r="J340" s="264" t="e">
        <f>SUM(H340:I341)</f>
        <v>#REF!</v>
      </c>
      <c r="K340" s="214"/>
    </row>
    <row r="341" spans="2:11" ht="18.75" thickTop="1" thickBot="1" x14ac:dyDescent="0.3">
      <c r="B341" s="209"/>
      <c r="C341" s="261" t="s">
        <v>467</v>
      </c>
      <c r="D341" s="262"/>
      <c r="E341" s="262"/>
      <c r="F341" s="262"/>
      <c r="G341" s="225">
        <v>313</v>
      </c>
      <c r="H341" s="263" t="e">
        <f>SUM(#REF!,#REF!,#REF!,#REF!,#REF!,#REF!,#REF!,#REF!,#REF!,#REF!,#REF!,#REF!,#REF!,#REF!,#REF!,#REF!)</f>
        <v>#REF!</v>
      </c>
      <c r="I341" s="263"/>
      <c r="J341" s="265"/>
      <c r="K341" s="214"/>
    </row>
    <row r="342" spans="2:11" ht="18.75" thickTop="1" thickBot="1" x14ac:dyDescent="0.3">
      <c r="B342" s="209"/>
      <c r="C342" s="249" t="s">
        <v>468</v>
      </c>
      <c r="D342" s="250"/>
      <c r="E342" s="250"/>
      <c r="F342" s="250"/>
      <c r="G342" s="223">
        <f>SUM(G340:G341)</f>
        <v>331</v>
      </c>
      <c r="H342" s="251" t="s">
        <v>469</v>
      </c>
      <c r="I342" s="251"/>
      <c r="J342" s="252"/>
      <c r="K342" s="214"/>
    </row>
    <row r="343" spans="2:11" ht="17.25" x14ac:dyDescent="0.25">
      <c r="B343" s="209"/>
      <c r="C343" s="214"/>
      <c r="D343" s="214"/>
      <c r="E343" s="214"/>
      <c r="F343" s="214"/>
      <c r="G343" s="214"/>
      <c r="H343" s="214"/>
      <c r="I343" s="214"/>
      <c r="J343" s="214"/>
      <c r="K343" s="244">
        <f>SUBTOTAL(9,K12:K342)</f>
        <v>0</v>
      </c>
    </row>
    <row r="344" spans="2:11" ht="15.75" x14ac:dyDescent="0.25">
      <c r="B344" s="217"/>
      <c r="C344" s="218"/>
      <c r="D344" s="218"/>
      <c r="E344" s="218"/>
      <c r="F344" s="218"/>
      <c r="G344" s="218"/>
      <c r="H344" s="218"/>
      <c r="I344" s="218"/>
      <c r="J344" s="218"/>
      <c r="K344" s="218"/>
    </row>
    <row r="345" spans="2:11" ht="31.5" customHeight="1" x14ac:dyDescent="0.25">
      <c r="B345" s="272" t="s">
        <v>470</v>
      </c>
      <c r="C345" s="272"/>
      <c r="D345" s="219"/>
      <c r="E345" s="219"/>
      <c r="F345" s="219"/>
      <c r="G345" s="219"/>
      <c r="H345" s="219"/>
      <c r="I345" s="272" t="s">
        <v>471</v>
      </c>
      <c r="J345" s="272"/>
      <c r="K345" s="221"/>
    </row>
    <row r="346" spans="2:11" ht="15.75" x14ac:dyDescent="0.25">
      <c r="B346" s="219"/>
      <c r="C346" s="219"/>
      <c r="D346" s="219"/>
      <c r="E346" s="219"/>
      <c r="F346" s="219"/>
      <c r="G346" s="219"/>
      <c r="H346" s="219"/>
      <c r="I346" s="219"/>
      <c r="J346" s="219"/>
      <c r="K346" s="218"/>
    </row>
    <row r="347" spans="2:11" ht="15.75" x14ac:dyDescent="0.25">
      <c r="B347" s="219"/>
      <c r="C347" s="219"/>
      <c r="D347" s="220" t="s">
        <v>472</v>
      </c>
      <c r="E347" s="220"/>
      <c r="F347" s="219"/>
      <c r="G347" s="219"/>
      <c r="H347" s="219"/>
      <c r="I347" s="219"/>
      <c r="J347" s="219"/>
      <c r="K347" s="218"/>
    </row>
    <row r="348" spans="2:11" ht="47.25" customHeight="1" x14ac:dyDescent="0.25">
      <c r="B348" s="219"/>
      <c r="C348" s="219"/>
      <c r="D348" s="219"/>
      <c r="E348" s="272" t="s">
        <v>473</v>
      </c>
      <c r="F348" s="272"/>
      <c r="G348" s="272"/>
      <c r="H348" s="219"/>
      <c r="I348" s="219"/>
      <c r="J348" s="219"/>
      <c r="K348" s="218"/>
    </row>
    <row r="349" spans="2:11" ht="15.75" x14ac:dyDescent="0.25">
      <c r="B349" s="20"/>
      <c r="C349" s="20"/>
      <c r="D349" s="20"/>
      <c r="E349" s="20"/>
      <c r="F349" s="22"/>
      <c r="G349" s="20"/>
      <c r="H349" s="20"/>
      <c r="I349" s="20"/>
      <c r="J349" s="20"/>
      <c r="K349" s="20"/>
    </row>
    <row r="350" spans="2:11" ht="17.25" x14ac:dyDescent="0.25">
      <c r="H350" s="244"/>
    </row>
  </sheetData>
  <autoFilter ref="B3:K334"/>
  <mergeCells count="14">
    <mergeCell ref="C342:F342"/>
    <mergeCell ref="H342:J342"/>
    <mergeCell ref="B345:C345"/>
    <mergeCell ref="I345:J345"/>
    <mergeCell ref="E348:G348"/>
    <mergeCell ref="B1:K1"/>
    <mergeCell ref="B2:K2"/>
    <mergeCell ref="C339:F339"/>
    <mergeCell ref="H339:J339"/>
    <mergeCell ref="C340:F340"/>
    <mergeCell ref="H340:I340"/>
    <mergeCell ref="J340:J341"/>
    <mergeCell ref="C341:F341"/>
    <mergeCell ref="H341:I3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10" zoomScale="60" zoomScaleNormal="100" workbookViewId="0">
      <selection activeCell="F28" sqref="F28"/>
    </sheetView>
  </sheetViews>
  <sheetFormatPr defaultRowHeight="15" x14ac:dyDescent="0.25"/>
  <sheetData>
    <row r="1" spans="1:16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6" x14ac:dyDescent="0.2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</row>
    <row r="7" spans="1:16" x14ac:dyDescent="0.2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  <row r="8" spans="1:16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</row>
    <row r="9" spans="1:16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</row>
    <row r="10" spans="1:16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</row>
    <row r="11" spans="1:16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</row>
    <row r="12" spans="1:16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  <row r="13" spans="1:16" x14ac:dyDescent="0.25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</row>
    <row r="14" spans="1:16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</row>
    <row r="15" spans="1:16" ht="45.75" customHeight="1" x14ac:dyDescent="0.25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3"/>
    </row>
    <row r="16" spans="1:16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</row>
    <row r="17" spans="1:24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1:24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24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</row>
    <row r="20" spans="1:24" x14ac:dyDescent="0.2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</row>
    <row r="21" spans="1:24" x14ac:dyDescent="0.25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24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</row>
    <row r="23" spans="1:24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24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24" ht="45" x14ac:dyDescent="0.25">
      <c r="A25" s="153"/>
      <c r="B25" s="153"/>
      <c r="C25" s="153"/>
      <c r="D25" s="153"/>
      <c r="E25" s="247"/>
      <c r="F25" s="247"/>
      <c r="G25" s="276" t="s">
        <v>513</v>
      </c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48"/>
      <c r="X25" s="248"/>
    </row>
    <row r="26" spans="1:24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24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24" x14ac:dyDescent="0.25">
      <c r="A28" s="153"/>
      <c r="B28" s="153"/>
      <c r="C28" s="153"/>
      <c r="D28" s="153"/>
      <c r="E28" s="153"/>
      <c r="F28" s="153" t="s">
        <v>1220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24" x14ac:dyDescent="0.25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24" x14ac:dyDescent="0.25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24" x14ac:dyDescent="0.2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24" x14ac:dyDescent="0.25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</sheetData>
  <mergeCells count="1">
    <mergeCell ref="G25:V25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view="pageBreakPreview" zoomScale="60" zoomScaleNormal="100" workbookViewId="0">
      <selection activeCell="I15" sqref="I15"/>
    </sheetView>
  </sheetViews>
  <sheetFormatPr defaultRowHeight="15" x14ac:dyDescent="0.25"/>
  <cols>
    <col min="1" max="1" width="5.85546875" style="149" customWidth="1"/>
    <col min="2" max="2" width="15.42578125" style="48" customWidth="1"/>
    <col min="3" max="3" width="17" style="48" customWidth="1"/>
    <col min="4" max="4" width="16.140625" style="48" customWidth="1"/>
    <col min="5" max="5" width="12" style="48" customWidth="1"/>
    <col min="6" max="6" width="13.28515625" style="48" customWidth="1"/>
    <col min="7" max="7" width="14.28515625" style="48" customWidth="1"/>
    <col min="8" max="8" width="13.7109375" style="48" customWidth="1"/>
    <col min="9" max="9" width="14" style="48" customWidth="1"/>
    <col min="10" max="10" width="14.85546875" style="48" customWidth="1"/>
    <col min="11" max="11" width="13.140625" style="48" customWidth="1"/>
    <col min="12" max="12" width="16.28515625" style="48" customWidth="1"/>
    <col min="13" max="13" width="9.140625" style="48"/>
    <col min="14" max="14" width="17.140625" style="48" customWidth="1"/>
    <col min="15" max="15" width="14.140625" style="48" customWidth="1"/>
    <col min="16" max="16384" width="9.140625" style="48"/>
  </cols>
  <sheetData>
    <row r="1" spans="1:15" s="150" customFormat="1" ht="26.25" x14ac:dyDescent="0.25">
      <c r="A1" s="281" t="s">
        <v>1217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3"/>
    </row>
    <row r="2" spans="1:15" ht="30" x14ac:dyDescent="0.25">
      <c r="A2" s="26" t="s">
        <v>489</v>
      </c>
      <c r="B2" s="26" t="s">
        <v>3</v>
      </c>
      <c r="C2" s="26" t="s">
        <v>490</v>
      </c>
      <c r="D2" s="26" t="s">
        <v>11</v>
      </c>
      <c r="E2" s="26" t="s">
        <v>491</v>
      </c>
      <c r="F2" s="146" t="s">
        <v>492</v>
      </c>
      <c r="G2" s="28" t="s">
        <v>493</v>
      </c>
      <c r="H2" s="26" t="s">
        <v>494</v>
      </c>
      <c r="I2" s="26" t="s">
        <v>495</v>
      </c>
      <c r="J2" s="26" t="s">
        <v>496</v>
      </c>
      <c r="K2" s="26" t="s">
        <v>497</v>
      </c>
      <c r="L2" s="26" t="s">
        <v>498</v>
      </c>
      <c r="M2" s="27" t="s">
        <v>499</v>
      </c>
      <c r="N2" s="26" t="s">
        <v>500</v>
      </c>
      <c r="O2" s="26" t="s">
        <v>501</v>
      </c>
    </row>
    <row r="3" spans="1:15" x14ac:dyDescent="0.25">
      <c r="A3" s="26">
        <v>1</v>
      </c>
      <c r="B3" s="44">
        <v>42826</v>
      </c>
      <c r="C3" s="36" t="s">
        <v>474</v>
      </c>
      <c r="D3" s="36" t="s">
        <v>475</v>
      </c>
      <c r="E3" s="36">
        <v>3453389</v>
      </c>
      <c r="F3" s="41" t="s">
        <v>476</v>
      </c>
      <c r="G3" s="42">
        <v>50000</v>
      </c>
      <c r="H3" s="42">
        <v>50000</v>
      </c>
      <c r="I3" s="43" t="s">
        <v>477</v>
      </c>
      <c r="J3" s="36" t="s">
        <v>478</v>
      </c>
      <c r="K3" s="36" t="s">
        <v>479</v>
      </c>
      <c r="L3" s="36" t="s">
        <v>480</v>
      </c>
      <c r="M3" s="35">
        <v>27874</v>
      </c>
      <c r="N3" s="36" t="s">
        <v>481</v>
      </c>
      <c r="O3" s="36" t="s">
        <v>482</v>
      </c>
    </row>
    <row r="4" spans="1:15" x14ac:dyDescent="0.25">
      <c r="A4" s="26">
        <v>2</v>
      </c>
      <c r="B4" s="44">
        <v>42826</v>
      </c>
      <c r="C4" s="36" t="s">
        <v>474</v>
      </c>
      <c r="D4" s="36" t="s">
        <v>475</v>
      </c>
      <c r="E4" s="36">
        <v>3453390</v>
      </c>
      <c r="F4" s="41" t="s">
        <v>483</v>
      </c>
      <c r="G4" s="42">
        <v>50000</v>
      </c>
      <c r="H4" s="42">
        <v>50000</v>
      </c>
      <c r="I4" s="43" t="s">
        <v>484</v>
      </c>
      <c r="J4" s="36" t="s">
        <v>485</v>
      </c>
      <c r="K4" s="36" t="s">
        <v>479</v>
      </c>
      <c r="L4" s="36" t="s">
        <v>480</v>
      </c>
      <c r="M4" s="35">
        <v>27875</v>
      </c>
      <c r="N4" s="36" t="s">
        <v>481</v>
      </c>
      <c r="O4" s="36" t="s">
        <v>482</v>
      </c>
    </row>
    <row r="5" spans="1:15" x14ac:dyDescent="0.25">
      <c r="A5" s="26">
        <v>3</v>
      </c>
      <c r="B5" s="44">
        <v>42826</v>
      </c>
      <c r="C5" s="36" t="s">
        <v>474</v>
      </c>
      <c r="D5" s="36" t="s">
        <v>475</v>
      </c>
      <c r="E5" s="36">
        <v>3453391</v>
      </c>
      <c r="F5" s="41" t="s">
        <v>486</v>
      </c>
      <c r="G5" s="42">
        <v>50000</v>
      </c>
      <c r="H5" s="42">
        <v>50000</v>
      </c>
      <c r="I5" s="43" t="s">
        <v>487</v>
      </c>
      <c r="J5" s="36" t="s">
        <v>488</v>
      </c>
      <c r="K5" s="36" t="s">
        <v>479</v>
      </c>
      <c r="L5" s="36" t="s">
        <v>480</v>
      </c>
      <c r="M5" s="35">
        <v>27873</v>
      </c>
      <c r="N5" s="36" t="s">
        <v>481</v>
      </c>
      <c r="O5" s="36" t="s">
        <v>482</v>
      </c>
    </row>
    <row r="6" spans="1:15" x14ac:dyDescent="0.25">
      <c r="A6" s="26">
        <v>4</v>
      </c>
      <c r="B6" s="44">
        <v>42826</v>
      </c>
      <c r="C6" s="36" t="s">
        <v>474</v>
      </c>
      <c r="D6" s="36" t="s">
        <v>475</v>
      </c>
      <c r="E6" s="36">
        <v>3453392</v>
      </c>
      <c r="F6" s="41" t="s">
        <v>486</v>
      </c>
      <c r="G6" s="42">
        <v>50000</v>
      </c>
      <c r="H6" s="42">
        <v>50000</v>
      </c>
      <c r="I6" s="43" t="s">
        <v>487</v>
      </c>
      <c r="J6" s="36" t="s">
        <v>488</v>
      </c>
      <c r="K6" s="36" t="s">
        <v>479</v>
      </c>
      <c r="L6" s="36" t="s">
        <v>480</v>
      </c>
      <c r="M6" s="35">
        <v>27891</v>
      </c>
      <c r="N6" s="36" t="s">
        <v>481</v>
      </c>
      <c r="O6" s="36" t="s">
        <v>482</v>
      </c>
    </row>
    <row r="7" spans="1:15" x14ac:dyDescent="0.25">
      <c r="A7" s="278" t="s">
        <v>502</v>
      </c>
      <c r="B7" s="279"/>
      <c r="C7" s="279"/>
      <c r="D7" s="279"/>
      <c r="E7" s="279"/>
      <c r="F7" s="280"/>
      <c r="G7" s="28">
        <f>SUM(G3:G6)</f>
        <v>200000</v>
      </c>
      <c r="H7" s="28">
        <f>SUM(H3:H6)</f>
        <v>200000</v>
      </c>
      <c r="I7" s="147"/>
      <c r="J7" s="26"/>
      <c r="K7" s="26"/>
      <c r="L7" s="26"/>
      <c r="M7" s="137"/>
      <c r="N7" s="26"/>
      <c r="O7" s="26"/>
    </row>
    <row r="8" spans="1:15" x14ac:dyDescent="0.25">
      <c r="A8" s="146"/>
      <c r="B8" s="148"/>
      <c r="C8" s="148"/>
      <c r="D8" s="148"/>
      <c r="E8" s="148"/>
      <c r="F8" s="148"/>
      <c r="G8" s="28"/>
      <c r="H8" s="28"/>
      <c r="I8" s="147"/>
      <c r="J8" s="26"/>
      <c r="K8" s="26"/>
      <c r="L8" s="26"/>
      <c r="M8" s="137"/>
      <c r="N8" s="26"/>
      <c r="O8" s="26"/>
    </row>
    <row r="9" spans="1:15" x14ac:dyDescent="0.25">
      <c r="A9" s="26">
        <v>1</v>
      </c>
      <c r="B9" s="44">
        <v>42827</v>
      </c>
      <c r="C9" s="36" t="s">
        <v>474</v>
      </c>
      <c r="D9" s="36" t="s">
        <v>475</v>
      </c>
      <c r="E9" s="36">
        <v>3453851</v>
      </c>
      <c r="F9" s="41" t="s">
        <v>483</v>
      </c>
      <c r="G9" s="42">
        <v>50000</v>
      </c>
      <c r="H9" s="42">
        <v>50000</v>
      </c>
      <c r="I9" s="43" t="s">
        <v>484</v>
      </c>
      <c r="J9" s="36" t="s">
        <v>485</v>
      </c>
      <c r="K9" s="36" t="s">
        <v>479</v>
      </c>
      <c r="L9" s="36" t="s">
        <v>480</v>
      </c>
      <c r="M9" s="35">
        <v>27894</v>
      </c>
      <c r="N9" s="36" t="s">
        <v>481</v>
      </c>
      <c r="O9" s="36" t="s">
        <v>482</v>
      </c>
    </row>
    <row r="10" spans="1:15" x14ac:dyDescent="0.25">
      <c r="A10" s="26">
        <v>2</v>
      </c>
      <c r="B10" s="44">
        <v>42827</v>
      </c>
      <c r="C10" s="36" t="s">
        <v>474</v>
      </c>
      <c r="D10" s="36" t="s">
        <v>475</v>
      </c>
      <c r="E10" s="36">
        <v>3453852</v>
      </c>
      <c r="F10" s="41" t="s">
        <v>476</v>
      </c>
      <c r="G10" s="42">
        <v>50000</v>
      </c>
      <c r="H10" s="42">
        <v>50000</v>
      </c>
      <c r="I10" s="43" t="s">
        <v>477</v>
      </c>
      <c r="J10" s="36" t="s">
        <v>478</v>
      </c>
      <c r="K10" s="36" t="s">
        <v>479</v>
      </c>
      <c r="L10" s="36" t="s">
        <v>480</v>
      </c>
      <c r="M10" s="35">
        <v>27892</v>
      </c>
      <c r="N10" s="36" t="s">
        <v>481</v>
      </c>
      <c r="O10" s="36" t="s">
        <v>482</v>
      </c>
    </row>
    <row r="11" spans="1:15" x14ac:dyDescent="0.25">
      <c r="A11" s="26">
        <v>3</v>
      </c>
      <c r="B11" s="44">
        <v>42827</v>
      </c>
      <c r="C11" s="36" t="s">
        <v>474</v>
      </c>
      <c r="D11" s="36" t="s">
        <v>475</v>
      </c>
      <c r="E11" s="36">
        <v>3453393</v>
      </c>
      <c r="F11" s="41" t="s">
        <v>486</v>
      </c>
      <c r="G11" s="42">
        <v>50000</v>
      </c>
      <c r="H11" s="42">
        <v>50000</v>
      </c>
      <c r="I11" s="43" t="s">
        <v>487</v>
      </c>
      <c r="J11" s="36" t="s">
        <v>488</v>
      </c>
      <c r="K11" s="36" t="s">
        <v>479</v>
      </c>
      <c r="L11" s="36" t="s">
        <v>480</v>
      </c>
      <c r="M11" s="35">
        <v>27893</v>
      </c>
      <c r="N11" s="36" t="s">
        <v>481</v>
      </c>
      <c r="O11" s="36" t="s">
        <v>482</v>
      </c>
    </row>
    <row r="12" spans="1:15" x14ac:dyDescent="0.25">
      <c r="A12" s="278" t="s">
        <v>503</v>
      </c>
      <c r="B12" s="279"/>
      <c r="C12" s="279"/>
      <c r="D12" s="279"/>
      <c r="E12" s="280"/>
      <c r="F12" s="28"/>
      <c r="G12" s="28">
        <f>SUM(G9:G11)</f>
        <v>150000</v>
      </c>
      <c r="H12" s="28">
        <f>SUM(H9:H11)</f>
        <v>150000</v>
      </c>
      <c r="I12" s="26"/>
      <c r="J12" s="26"/>
      <c r="K12" s="26"/>
      <c r="L12" s="137"/>
      <c r="M12" s="26"/>
      <c r="N12" s="26"/>
    </row>
    <row r="14" spans="1:15" x14ac:dyDescent="0.25">
      <c r="A14" s="26">
        <v>1</v>
      </c>
      <c r="B14" s="44">
        <v>42831</v>
      </c>
      <c r="C14" s="36" t="s">
        <v>504</v>
      </c>
      <c r="D14" s="36" t="s">
        <v>475</v>
      </c>
      <c r="E14" s="36">
        <v>3453853</v>
      </c>
      <c r="F14" s="41" t="s">
        <v>483</v>
      </c>
      <c r="G14" s="42">
        <v>50000</v>
      </c>
      <c r="H14" s="42">
        <v>50000</v>
      </c>
      <c r="I14" s="43" t="s">
        <v>484</v>
      </c>
      <c r="J14" s="36" t="s">
        <v>485</v>
      </c>
      <c r="K14" s="36" t="s">
        <v>479</v>
      </c>
      <c r="L14" s="36" t="s">
        <v>480</v>
      </c>
      <c r="M14" s="35">
        <v>28224</v>
      </c>
      <c r="N14" s="36" t="s">
        <v>481</v>
      </c>
      <c r="O14" s="36" t="s">
        <v>482</v>
      </c>
    </row>
    <row r="15" spans="1:15" x14ac:dyDescent="0.25">
      <c r="A15" s="26">
        <v>2</v>
      </c>
      <c r="B15" s="44">
        <v>42831</v>
      </c>
      <c r="C15" s="36" t="s">
        <v>504</v>
      </c>
      <c r="D15" s="36" t="s">
        <v>475</v>
      </c>
      <c r="E15" s="36">
        <v>3453855</v>
      </c>
      <c r="F15" s="41" t="s">
        <v>486</v>
      </c>
      <c r="G15" s="42">
        <v>50000</v>
      </c>
      <c r="H15" s="42">
        <v>50000</v>
      </c>
      <c r="I15" s="43" t="s">
        <v>505</v>
      </c>
      <c r="J15" s="36" t="s">
        <v>488</v>
      </c>
      <c r="K15" s="36" t="s">
        <v>479</v>
      </c>
      <c r="L15" s="36" t="s">
        <v>480</v>
      </c>
      <c r="M15" s="35">
        <v>28227</v>
      </c>
      <c r="N15" s="36" t="s">
        <v>481</v>
      </c>
      <c r="O15" s="36" t="s">
        <v>482</v>
      </c>
    </row>
    <row r="16" spans="1:15" x14ac:dyDescent="0.25">
      <c r="A16" s="26">
        <v>3</v>
      </c>
      <c r="B16" s="44">
        <v>42831</v>
      </c>
      <c r="C16" s="36" t="s">
        <v>504</v>
      </c>
      <c r="D16" s="36" t="s">
        <v>475</v>
      </c>
      <c r="E16" s="36">
        <v>3453854</v>
      </c>
      <c r="F16" s="41" t="s">
        <v>476</v>
      </c>
      <c r="G16" s="42">
        <v>50000</v>
      </c>
      <c r="H16" s="42">
        <v>50000</v>
      </c>
      <c r="I16" s="43" t="s">
        <v>477</v>
      </c>
      <c r="J16" s="36" t="s">
        <v>478</v>
      </c>
      <c r="K16" s="36" t="s">
        <v>479</v>
      </c>
      <c r="L16" s="36" t="s">
        <v>480</v>
      </c>
      <c r="M16" s="35">
        <v>28228</v>
      </c>
      <c r="N16" s="36" t="s">
        <v>481</v>
      </c>
      <c r="O16" s="36" t="s">
        <v>482</v>
      </c>
    </row>
    <row r="17" spans="1:15" x14ac:dyDescent="0.25">
      <c r="A17" s="278" t="s">
        <v>503</v>
      </c>
      <c r="B17" s="279"/>
      <c r="C17" s="279"/>
      <c r="D17" s="279"/>
      <c r="E17" s="279"/>
      <c r="F17" s="280"/>
      <c r="G17" s="28">
        <f>SUM(G14:G16)</f>
        <v>150000</v>
      </c>
      <c r="H17" s="28">
        <f>SUM(H14:H16)</f>
        <v>150000</v>
      </c>
      <c r="I17" s="147"/>
      <c r="J17" s="26"/>
      <c r="K17" s="26"/>
      <c r="L17" s="26"/>
      <c r="M17" s="137"/>
      <c r="N17" s="26"/>
      <c r="O17" s="26"/>
    </row>
    <row r="19" spans="1:15" x14ac:dyDescent="0.25">
      <c r="A19" s="26">
        <v>1</v>
      </c>
      <c r="B19" s="44">
        <v>42835</v>
      </c>
      <c r="C19" s="36" t="s">
        <v>504</v>
      </c>
      <c r="D19" s="36" t="s">
        <v>475</v>
      </c>
      <c r="E19" s="36">
        <v>3453933</v>
      </c>
      <c r="F19" s="41" t="s">
        <v>486</v>
      </c>
      <c r="G19" s="42">
        <v>50000</v>
      </c>
      <c r="H19" s="42">
        <v>50000</v>
      </c>
      <c r="I19" s="43" t="s">
        <v>505</v>
      </c>
      <c r="J19" s="36" t="s">
        <v>488</v>
      </c>
      <c r="K19" s="36" t="s">
        <v>479</v>
      </c>
      <c r="L19" s="36" t="s">
        <v>480</v>
      </c>
      <c r="M19" s="35">
        <v>28246</v>
      </c>
      <c r="N19" s="36" t="s">
        <v>481</v>
      </c>
      <c r="O19" s="36" t="s">
        <v>482</v>
      </c>
    </row>
    <row r="20" spans="1:15" x14ac:dyDescent="0.25">
      <c r="A20" s="26">
        <v>2</v>
      </c>
      <c r="B20" s="44">
        <v>42835</v>
      </c>
      <c r="C20" s="36" t="s">
        <v>504</v>
      </c>
      <c r="D20" s="36" t="s">
        <v>475</v>
      </c>
      <c r="E20" s="36">
        <v>3453934</v>
      </c>
      <c r="F20" s="41" t="s">
        <v>483</v>
      </c>
      <c r="G20" s="42">
        <v>50000</v>
      </c>
      <c r="H20" s="42">
        <v>50000</v>
      </c>
      <c r="I20" s="43" t="s">
        <v>484</v>
      </c>
      <c r="J20" s="36" t="s">
        <v>485</v>
      </c>
      <c r="K20" s="36" t="s">
        <v>479</v>
      </c>
      <c r="L20" s="36" t="s">
        <v>480</v>
      </c>
      <c r="M20" s="35">
        <v>28249</v>
      </c>
      <c r="N20" s="36" t="s">
        <v>481</v>
      </c>
      <c r="O20" s="36" t="s">
        <v>482</v>
      </c>
    </row>
    <row r="21" spans="1:15" x14ac:dyDescent="0.25">
      <c r="A21" s="278" t="s">
        <v>506</v>
      </c>
      <c r="B21" s="279"/>
      <c r="C21" s="279"/>
      <c r="D21" s="279"/>
      <c r="E21" s="279"/>
      <c r="F21" s="280"/>
      <c r="G21" s="28">
        <f>SUM(G19:G20)</f>
        <v>100000</v>
      </c>
      <c r="H21" s="28">
        <f>SUM(H19:H20)</f>
        <v>100000</v>
      </c>
      <c r="I21" s="147"/>
      <c r="J21" s="26"/>
      <c r="K21" s="26"/>
      <c r="L21" s="26"/>
      <c r="M21" s="137"/>
      <c r="N21" s="26"/>
      <c r="O21" s="26"/>
    </row>
    <row r="23" spans="1:15" x14ac:dyDescent="0.25">
      <c r="A23" s="26">
        <v>1</v>
      </c>
      <c r="B23" s="44">
        <v>42837</v>
      </c>
      <c r="C23" s="36" t="s">
        <v>504</v>
      </c>
      <c r="D23" s="36" t="s">
        <v>475</v>
      </c>
      <c r="E23" s="36">
        <v>3453935</v>
      </c>
      <c r="F23" s="41" t="s">
        <v>483</v>
      </c>
      <c r="G23" s="42">
        <v>50000</v>
      </c>
      <c r="H23" s="42">
        <v>50000</v>
      </c>
      <c r="I23" s="43" t="s">
        <v>484</v>
      </c>
      <c r="J23" s="36" t="s">
        <v>485</v>
      </c>
      <c r="K23" s="36" t="s">
        <v>479</v>
      </c>
      <c r="L23" s="36" t="s">
        <v>480</v>
      </c>
      <c r="M23" s="35">
        <v>28364</v>
      </c>
      <c r="N23" s="36" t="s">
        <v>481</v>
      </c>
      <c r="O23" s="36" t="s">
        <v>482</v>
      </c>
    </row>
    <row r="24" spans="1:15" x14ac:dyDescent="0.25">
      <c r="A24" s="278" t="s">
        <v>507</v>
      </c>
      <c r="B24" s="279"/>
      <c r="C24" s="279"/>
      <c r="D24" s="279"/>
      <c r="E24" s="279"/>
      <c r="F24" s="280"/>
      <c r="G24" s="28">
        <f>SUM(G23:G23)</f>
        <v>50000</v>
      </c>
      <c r="H24" s="28">
        <f>SUM(H23:H23)</f>
        <v>50000</v>
      </c>
      <c r="I24" s="147"/>
      <c r="J24" s="26"/>
      <c r="K24" s="26"/>
      <c r="L24" s="26"/>
      <c r="M24" s="137"/>
      <c r="N24" s="26"/>
      <c r="O24" s="26"/>
    </row>
    <row r="25" spans="1:15" ht="14.25" customHeight="1" x14ac:dyDescent="0.25"/>
    <row r="26" spans="1:15" s="143" customFormat="1" ht="31.5" customHeight="1" x14ac:dyDescent="0.25">
      <c r="A26" s="23">
        <v>1</v>
      </c>
      <c r="B26" s="30">
        <v>42838</v>
      </c>
      <c r="C26" s="31" t="s">
        <v>504</v>
      </c>
      <c r="D26" s="31" t="s">
        <v>475</v>
      </c>
      <c r="E26" s="31">
        <v>3453936</v>
      </c>
      <c r="F26" s="32" t="s">
        <v>483</v>
      </c>
      <c r="G26" s="33">
        <v>50000</v>
      </c>
      <c r="H26" s="33">
        <v>50000</v>
      </c>
      <c r="I26" s="34" t="s">
        <v>484</v>
      </c>
      <c r="J26" s="31" t="s">
        <v>508</v>
      </c>
      <c r="K26" s="31" t="s">
        <v>479</v>
      </c>
      <c r="L26" s="31" t="s">
        <v>480</v>
      </c>
      <c r="M26" s="40">
        <v>28393</v>
      </c>
      <c r="N26" s="31" t="s">
        <v>481</v>
      </c>
      <c r="O26" s="31" t="s">
        <v>482</v>
      </c>
    </row>
    <row r="27" spans="1:15" x14ac:dyDescent="0.25">
      <c r="A27" s="278" t="s">
        <v>507</v>
      </c>
      <c r="B27" s="279"/>
      <c r="C27" s="279"/>
      <c r="D27" s="279"/>
      <c r="E27" s="280"/>
      <c r="F27" s="28"/>
      <c r="G27" s="28">
        <f>SUM(H26:H26)</f>
        <v>50000</v>
      </c>
      <c r="H27" s="28">
        <f>SUM(H26)</f>
        <v>50000</v>
      </c>
      <c r="I27" s="26"/>
      <c r="J27" s="26"/>
      <c r="K27" s="26"/>
      <c r="L27" s="137"/>
      <c r="M27" s="26"/>
      <c r="N27" s="26"/>
    </row>
    <row r="29" spans="1:15" x14ac:dyDescent="0.25">
      <c r="A29" s="26">
        <v>1</v>
      </c>
      <c r="B29" s="44">
        <v>42844</v>
      </c>
      <c r="C29" s="36" t="s">
        <v>504</v>
      </c>
      <c r="D29" s="36" t="s">
        <v>475</v>
      </c>
      <c r="E29" s="36">
        <v>3453937</v>
      </c>
      <c r="F29" s="41" t="s">
        <v>509</v>
      </c>
      <c r="G29" s="42">
        <v>50000</v>
      </c>
      <c r="H29" s="42">
        <v>50000</v>
      </c>
      <c r="I29" s="43" t="s">
        <v>484</v>
      </c>
      <c r="J29" s="36" t="s">
        <v>510</v>
      </c>
      <c r="K29" s="36" t="s">
        <v>479</v>
      </c>
      <c r="L29" s="36" t="s">
        <v>480</v>
      </c>
      <c r="M29" s="35">
        <v>28496</v>
      </c>
      <c r="N29" s="36" t="s">
        <v>511</v>
      </c>
      <c r="O29" s="26" t="s">
        <v>482</v>
      </c>
    </row>
    <row r="30" spans="1:15" x14ac:dyDescent="0.25">
      <c r="A30" s="278" t="s">
        <v>512</v>
      </c>
      <c r="B30" s="279"/>
      <c r="C30" s="279"/>
      <c r="D30" s="279"/>
      <c r="E30" s="279"/>
      <c r="F30" s="280"/>
      <c r="G30" s="28">
        <f>SUM(G29:G29)</f>
        <v>50000</v>
      </c>
      <c r="H30" s="28">
        <f>SUM(H29:H29)</f>
        <v>50000</v>
      </c>
      <c r="I30" s="147"/>
      <c r="J30" s="26"/>
      <c r="K30" s="26"/>
      <c r="L30" s="26"/>
      <c r="M30" s="137"/>
      <c r="N30" s="26"/>
      <c r="O30" s="26"/>
    </row>
    <row r="33" spans="1:8" s="152" customFormat="1" ht="20.25" x14ac:dyDescent="0.25">
      <c r="A33" s="151"/>
      <c r="B33" s="277" t="s">
        <v>547</v>
      </c>
      <c r="C33" s="277"/>
      <c r="D33" s="277"/>
      <c r="E33" s="277"/>
      <c r="F33" s="277"/>
      <c r="G33" s="284">
        <f>SUM(G30,G27,G24,G21,G17,G12,G7)</f>
        <v>750000</v>
      </c>
      <c r="H33" s="284"/>
    </row>
  </sheetData>
  <mergeCells count="10">
    <mergeCell ref="B33:F33"/>
    <mergeCell ref="A24:F24"/>
    <mergeCell ref="A27:E27"/>
    <mergeCell ref="A30:F30"/>
    <mergeCell ref="A1:O1"/>
    <mergeCell ref="A7:F7"/>
    <mergeCell ref="A12:E12"/>
    <mergeCell ref="A17:F17"/>
    <mergeCell ref="A21:F21"/>
    <mergeCell ref="G33:H33"/>
  </mergeCells>
  <pageMargins left="0.7" right="0.7" top="0.75" bottom="0.75" header="0.3" footer="0.3"/>
  <pageSetup paperSize="9" scale="6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opLeftCell="D1" workbookViewId="0">
      <selection activeCell="F14" sqref="F14"/>
    </sheetView>
  </sheetViews>
  <sheetFormatPr defaultRowHeight="15" x14ac:dyDescent="0.25"/>
  <cols>
    <col min="2" max="2" width="12.5703125" customWidth="1"/>
    <col min="3" max="3" width="18.42578125" customWidth="1"/>
    <col min="4" max="4" width="17.7109375" customWidth="1"/>
    <col min="6" max="6" width="15.140625" customWidth="1"/>
    <col min="7" max="7" width="13.85546875" customWidth="1"/>
    <col min="8" max="8" width="11" customWidth="1"/>
    <col min="9" max="9" width="26.140625" customWidth="1"/>
    <col min="10" max="10" width="19.140625" customWidth="1"/>
  </cols>
  <sheetData>
    <row r="1" spans="1:10" ht="26.25" x14ac:dyDescent="0.25">
      <c r="A1" s="281" t="s">
        <v>1217</v>
      </c>
      <c r="B1" s="282"/>
      <c r="C1" s="282"/>
      <c r="D1" s="282"/>
      <c r="E1" s="282"/>
      <c r="F1" s="282"/>
      <c r="G1" s="282"/>
      <c r="H1" s="282"/>
      <c r="I1" s="282"/>
      <c r="J1" s="283"/>
    </row>
    <row r="2" spans="1:10" x14ac:dyDescent="0.25">
      <c r="A2" s="23" t="s">
        <v>489</v>
      </c>
      <c r="B2" s="23" t="s">
        <v>3</v>
      </c>
      <c r="C2" s="23" t="s">
        <v>490</v>
      </c>
      <c r="D2" s="23" t="s">
        <v>11</v>
      </c>
      <c r="E2" s="23" t="s">
        <v>491</v>
      </c>
      <c r="F2" s="232" t="s">
        <v>492</v>
      </c>
      <c r="G2" s="23" t="s">
        <v>1218</v>
      </c>
      <c r="H2" s="233" t="s">
        <v>499</v>
      </c>
      <c r="I2" s="23" t="s">
        <v>500</v>
      </c>
      <c r="J2" s="23" t="s">
        <v>501</v>
      </c>
    </row>
    <row r="3" spans="1:10" x14ac:dyDescent="0.25">
      <c r="A3" s="23">
        <v>1</v>
      </c>
      <c r="B3" s="30">
        <v>42826</v>
      </c>
      <c r="C3" s="31" t="s">
        <v>474</v>
      </c>
      <c r="D3" s="31" t="s">
        <v>475</v>
      </c>
      <c r="E3" s="31">
        <v>3453389</v>
      </c>
      <c r="F3" s="32" t="s">
        <v>476</v>
      </c>
      <c r="G3" s="33">
        <v>50000</v>
      </c>
      <c r="H3" s="40">
        <v>27874</v>
      </c>
      <c r="I3" s="31" t="s">
        <v>481</v>
      </c>
      <c r="J3" s="31" t="s">
        <v>482</v>
      </c>
    </row>
    <row r="4" spans="1:10" x14ac:dyDescent="0.25">
      <c r="A4" s="23">
        <v>2</v>
      </c>
      <c r="B4" s="30">
        <v>42826</v>
      </c>
      <c r="C4" s="31" t="s">
        <v>474</v>
      </c>
      <c r="D4" s="31" t="s">
        <v>475</v>
      </c>
      <c r="E4" s="31">
        <v>3453390</v>
      </c>
      <c r="F4" s="32" t="s">
        <v>483</v>
      </c>
      <c r="G4" s="33">
        <v>50000</v>
      </c>
      <c r="H4" s="40">
        <v>27875</v>
      </c>
      <c r="I4" s="31" t="s">
        <v>481</v>
      </c>
      <c r="J4" s="31" t="s">
        <v>482</v>
      </c>
    </row>
    <row r="5" spans="1:10" x14ac:dyDescent="0.25">
      <c r="A5" s="23">
        <v>3</v>
      </c>
      <c r="B5" s="30">
        <v>42826</v>
      </c>
      <c r="C5" s="31" t="s">
        <v>474</v>
      </c>
      <c r="D5" s="31" t="s">
        <v>475</v>
      </c>
      <c r="E5" s="31">
        <v>3453391</v>
      </c>
      <c r="F5" s="32" t="s">
        <v>486</v>
      </c>
      <c r="G5" s="33">
        <v>50000</v>
      </c>
      <c r="H5" s="40">
        <v>27873</v>
      </c>
      <c r="I5" s="31" t="s">
        <v>481</v>
      </c>
      <c r="J5" s="31" t="s">
        <v>482</v>
      </c>
    </row>
    <row r="6" spans="1:10" x14ac:dyDescent="0.25">
      <c r="A6" s="23">
        <v>4</v>
      </c>
      <c r="B6" s="30">
        <v>42826</v>
      </c>
      <c r="C6" s="31" t="s">
        <v>474</v>
      </c>
      <c r="D6" s="31" t="s">
        <v>475</v>
      </c>
      <c r="E6" s="31">
        <v>3453392</v>
      </c>
      <c r="F6" s="32" t="s">
        <v>486</v>
      </c>
      <c r="G6" s="33">
        <v>50000</v>
      </c>
      <c r="H6" s="40">
        <v>27891</v>
      </c>
      <c r="I6" s="31" t="s">
        <v>481</v>
      </c>
      <c r="J6" s="31" t="s">
        <v>482</v>
      </c>
    </row>
    <row r="7" spans="1:10" x14ac:dyDescent="0.25">
      <c r="A7" s="23">
        <v>1</v>
      </c>
      <c r="B7" s="30">
        <v>42827</v>
      </c>
      <c r="C7" s="31" t="s">
        <v>474</v>
      </c>
      <c r="D7" s="31" t="s">
        <v>475</v>
      </c>
      <c r="E7" s="31">
        <v>3453851</v>
      </c>
      <c r="F7" s="32" t="s">
        <v>483</v>
      </c>
      <c r="G7" s="33">
        <v>50000</v>
      </c>
      <c r="H7" s="40">
        <v>27894</v>
      </c>
      <c r="I7" s="31" t="s">
        <v>481</v>
      </c>
      <c r="J7" s="31" t="s">
        <v>482</v>
      </c>
    </row>
    <row r="8" spans="1:10" x14ac:dyDescent="0.25">
      <c r="A8" s="23">
        <v>2</v>
      </c>
      <c r="B8" s="30">
        <v>42827</v>
      </c>
      <c r="C8" s="31" t="s">
        <v>474</v>
      </c>
      <c r="D8" s="31" t="s">
        <v>475</v>
      </c>
      <c r="E8" s="31">
        <v>3453852</v>
      </c>
      <c r="F8" s="32" t="s">
        <v>476</v>
      </c>
      <c r="G8" s="33">
        <v>50000</v>
      </c>
      <c r="H8" s="40">
        <v>27892</v>
      </c>
      <c r="I8" s="31" t="s">
        <v>481</v>
      </c>
      <c r="J8" s="31" t="s">
        <v>482</v>
      </c>
    </row>
    <row r="9" spans="1:10" x14ac:dyDescent="0.25">
      <c r="A9" s="23">
        <v>3</v>
      </c>
      <c r="B9" s="30">
        <v>42827</v>
      </c>
      <c r="C9" s="31" t="s">
        <v>474</v>
      </c>
      <c r="D9" s="31" t="s">
        <v>475</v>
      </c>
      <c r="E9" s="31">
        <v>3453393</v>
      </c>
      <c r="F9" s="32" t="s">
        <v>486</v>
      </c>
      <c r="G9" s="33">
        <v>50000</v>
      </c>
      <c r="H9" s="40">
        <v>27893</v>
      </c>
      <c r="I9" s="31" t="s">
        <v>481</v>
      </c>
      <c r="J9" s="31" t="s">
        <v>482</v>
      </c>
    </row>
    <row r="10" spans="1:10" x14ac:dyDescent="0.25">
      <c r="A10" s="23">
        <v>1</v>
      </c>
      <c r="B10" s="30">
        <v>42831</v>
      </c>
      <c r="C10" s="31" t="s">
        <v>504</v>
      </c>
      <c r="D10" s="31" t="s">
        <v>475</v>
      </c>
      <c r="E10" s="31">
        <v>3453853</v>
      </c>
      <c r="F10" s="32" t="s">
        <v>483</v>
      </c>
      <c r="G10" s="33">
        <v>50000</v>
      </c>
      <c r="H10" s="40">
        <v>28224</v>
      </c>
      <c r="I10" s="31" t="s">
        <v>481</v>
      </c>
      <c r="J10" s="31" t="s">
        <v>482</v>
      </c>
    </row>
    <row r="11" spans="1:10" x14ac:dyDescent="0.25">
      <c r="A11" s="23">
        <v>2</v>
      </c>
      <c r="B11" s="30">
        <v>42831</v>
      </c>
      <c r="C11" s="31" t="s">
        <v>504</v>
      </c>
      <c r="D11" s="31" t="s">
        <v>475</v>
      </c>
      <c r="E11" s="31">
        <v>3453855</v>
      </c>
      <c r="F11" s="32" t="s">
        <v>486</v>
      </c>
      <c r="G11" s="33">
        <v>50000</v>
      </c>
      <c r="H11" s="40">
        <v>28227</v>
      </c>
      <c r="I11" s="31" t="s">
        <v>481</v>
      </c>
      <c r="J11" s="31" t="s">
        <v>482</v>
      </c>
    </row>
    <row r="12" spans="1:10" x14ac:dyDescent="0.25">
      <c r="A12" s="23">
        <v>3</v>
      </c>
      <c r="B12" s="30">
        <v>42831</v>
      </c>
      <c r="C12" s="31" t="s">
        <v>504</v>
      </c>
      <c r="D12" s="31" t="s">
        <v>475</v>
      </c>
      <c r="E12" s="31">
        <v>3453854</v>
      </c>
      <c r="F12" s="32" t="s">
        <v>476</v>
      </c>
      <c r="G12" s="33">
        <v>50000</v>
      </c>
      <c r="H12" s="40">
        <v>28228</v>
      </c>
      <c r="I12" s="31" t="s">
        <v>481</v>
      </c>
      <c r="J12" s="31" t="s">
        <v>482</v>
      </c>
    </row>
    <row r="13" spans="1:10" x14ac:dyDescent="0.25">
      <c r="A13" s="23">
        <v>1</v>
      </c>
      <c r="B13" s="30">
        <v>42835</v>
      </c>
      <c r="C13" s="31" t="s">
        <v>504</v>
      </c>
      <c r="D13" s="31" t="s">
        <v>475</v>
      </c>
      <c r="E13" s="31">
        <v>3453933</v>
      </c>
      <c r="F13" s="32" t="s">
        <v>486</v>
      </c>
      <c r="G13" s="33">
        <v>50000</v>
      </c>
      <c r="H13" s="40">
        <v>28246</v>
      </c>
      <c r="I13" s="31" t="s">
        <v>481</v>
      </c>
      <c r="J13" s="31" t="s">
        <v>482</v>
      </c>
    </row>
    <row r="14" spans="1:10" x14ac:dyDescent="0.25">
      <c r="A14" s="23">
        <v>2</v>
      </c>
      <c r="B14" s="30">
        <v>42835</v>
      </c>
      <c r="C14" s="31" t="s">
        <v>504</v>
      </c>
      <c r="D14" s="31" t="s">
        <v>475</v>
      </c>
      <c r="E14" s="31">
        <v>3453934</v>
      </c>
      <c r="F14" s="32" t="s">
        <v>483</v>
      </c>
      <c r="G14" s="33">
        <v>50000</v>
      </c>
      <c r="H14" s="40">
        <v>28249</v>
      </c>
      <c r="I14" s="31" t="s">
        <v>481</v>
      </c>
      <c r="J14" s="31" t="s">
        <v>482</v>
      </c>
    </row>
    <row r="15" spans="1:10" x14ac:dyDescent="0.25">
      <c r="A15" s="23">
        <v>1</v>
      </c>
      <c r="B15" s="30">
        <v>42837</v>
      </c>
      <c r="C15" s="31" t="s">
        <v>504</v>
      </c>
      <c r="D15" s="31" t="s">
        <v>475</v>
      </c>
      <c r="E15" s="31">
        <v>3453935</v>
      </c>
      <c r="F15" s="32" t="s">
        <v>483</v>
      </c>
      <c r="G15" s="33">
        <v>50000</v>
      </c>
      <c r="H15" s="40">
        <v>28364</v>
      </c>
      <c r="I15" s="31" t="s">
        <v>481</v>
      </c>
      <c r="J15" s="31" t="s">
        <v>482</v>
      </c>
    </row>
    <row r="16" spans="1:10" x14ac:dyDescent="0.25">
      <c r="A16" s="23">
        <v>1</v>
      </c>
      <c r="B16" s="30">
        <v>42838</v>
      </c>
      <c r="C16" s="31" t="s">
        <v>504</v>
      </c>
      <c r="D16" s="31" t="s">
        <v>475</v>
      </c>
      <c r="E16" s="31">
        <v>3453936</v>
      </c>
      <c r="F16" s="32" t="s">
        <v>483</v>
      </c>
      <c r="G16" s="33">
        <v>50000</v>
      </c>
      <c r="H16" s="40">
        <v>28393</v>
      </c>
      <c r="I16" s="31" t="s">
        <v>481</v>
      </c>
      <c r="J16" s="31" t="s">
        <v>482</v>
      </c>
    </row>
    <row r="17" spans="1:10" x14ac:dyDescent="0.25">
      <c r="A17" s="23">
        <v>1</v>
      </c>
      <c r="B17" s="30">
        <v>42844</v>
      </c>
      <c r="C17" s="31" t="s">
        <v>504</v>
      </c>
      <c r="D17" s="31" t="s">
        <v>475</v>
      </c>
      <c r="E17" s="31">
        <v>3453937</v>
      </c>
      <c r="F17" s="32" t="s">
        <v>509</v>
      </c>
      <c r="G17" s="33">
        <v>50000</v>
      </c>
      <c r="H17" s="40">
        <v>28496</v>
      </c>
      <c r="I17" s="31" t="s">
        <v>511</v>
      </c>
      <c r="J17" s="23" t="s">
        <v>482</v>
      </c>
    </row>
    <row r="18" spans="1:10" x14ac:dyDescent="0.25">
      <c r="A18" s="149"/>
      <c r="B18" s="48"/>
      <c r="C18" s="48"/>
      <c r="D18" s="48"/>
      <c r="E18" s="48"/>
      <c r="F18" s="48"/>
      <c r="G18" s="234">
        <f>SUM(G3:G17)</f>
        <v>750000</v>
      </c>
      <c r="H18" s="48"/>
      <c r="I18" s="48"/>
      <c r="J18" s="48"/>
    </row>
    <row r="19" spans="1:10" x14ac:dyDescent="0.25">
      <c r="A19" s="149"/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20.25" x14ac:dyDescent="0.25">
      <c r="A20" s="226"/>
      <c r="B20" s="277" t="s">
        <v>547</v>
      </c>
      <c r="C20" s="277"/>
      <c r="D20" s="277"/>
      <c r="E20" s="277"/>
      <c r="F20" s="277"/>
      <c r="G20" s="227"/>
      <c r="H20" s="152"/>
      <c r="I20" s="152"/>
      <c r="J20" s="152"/>
    </row>
  </sheetData>
  <mergeCells count="2">
    <mergeCell ref="B20:F20"/>
    <mergeCell ref="A1:J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73" zoomScale="60" zoomScaleNormal="85" workbookViewId="0">
      <selection activeCell="K77" sqref="K77"/>
    </sheetView>
  </sheetViews>
  <sheetFormatPr defaultRowHeight="15" x14ac:dyDescent="0.25"/>
  <cols>
    <col min="1" max="1" width="6.140625" style="141" customWidth="1"/>
    <col min="2" max="2" width="14" style="141" customWidth="1"/>
    <col min="3" max="3" width="20.7109375" style="141" customWidth="1"/>
    <col min="4" max="4" width="17.42578125" style="141" customWidth="1"/>
    <col min="5" max="5" width="10.140625" style="141" customWidth="1"/>
    <col min="6" max="6" width="15.5703125" style="141" customWidth="1"/>
    <col min="7" max="7" width="12.7109375" style="141" customWidth="1"/>
    <col min="8" max="8" width="16.7109375" style="144" customWidth="1"/>
    <col min="9" max="9" width="17.28515625" style="141" customWidth="1"/>
    <col min="10" max="10" width="15.85546875" style="141" customWidth="1"/>
    <col min="11" max="11" width="9.140625" style="141"/>
    <col min="12" max="12" width="16.42578125" style="141" customWidth="1"/>
    <col min="13" max="13" width="9.140625" style="141"/>
    <col min="14" max="14" width="17.5703125" style="141" customWidth="1"/>
    <col min="15" max="15" width="15.42578125" style="141" customWidth="1"/>
    <col min="16" max="16384" width="9.140625" style="136"/>
  </cols>
  <sheetData>
    <row r="1" spans="1:15" s="135" customFormat="1" ht="26.25" x14ac:dyDescent="0.25">
      <c r="A1" s="288" t="s">
        <v>936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</row>
    <row r="2" spans="1:15" s="47" customFormat="1" ht="47.25" x14ac:dyDescent="0.25">
      <c r="A2" s="37" t="s">
        <v>548</v>
      </c>
      <c r="B2" s="37" t="s">
        <v>3</v>
      </c>
      <c r="C2" s="39" t="s">
        <v>490</v>
      </c>
      <c r="D2" s="39" t="s">
        <v>11</v>
      </c>
      <c r="E2" s="37" t="s">
        <v>491</v>
      </c>
      <c r="F2" s="29" t="s">
        <v>492</v>
      </c>
      <c r="G2" s="45" t="s">
        <v>493</v>
      </c>
      <c r="H2" s="45" t="s">
        <v>494</v>
      </c>
      <c r="I2" s="39" t="s">
        <v>495</v>
      </c>
      <c r="J2" s="39" t="s">
        <v>496</v>
      </c>
      <c r="K2" s="39" t="s">
        <v>497</v>
      </c>
      <c r="L2" s="39" t="s">
        <v>498</v>
      </c>
      <c r="M2" s="46" t="s">
        <v>499</v>
      </c>
      <c r="N2" s="39" t="s">
        <v>500</v>
      </c>
      <c r="O2" s="39" t="s">
        <v>501</v>
      </c>
    </row>
    <row r="3" spans="1:15" x14ac:dyDescent="0.25">
      <c r="A3" s="31">
        <v>1</v>
      </c>
      <c r="B3" s="30">
        <v>42826</v>
      </c>
      <c r="C3" s="31" t="s">
        <v>549</v>
      </c>
      <c r="D3" s="31" t="s">
        <v>475</v>
      </c>
      <c r="E3" s="31">
        <v>3454126</v>
      </c>
      <c r="F3" s="32" t="s">
        <v>550</v>
      </c>
      <c r="G3" s="33">
        <v>40000</v>
      </c>
      <c r="H3" s="33">
        <v>40000</v>
      </c>
      <c r="I3" s="34" t="s">
        <v>551</v>
      </c>
      <c r="J3" s="31" t="s">
        <v>552</v>
      </c>
      <c r="K3" s="31" t="s">
        <v>517</v>
      </c>
      <c r="L3" s="31" t="s">
        <v>534</v>
      </c>
      <c r="M3" s="35">
        <v>97254</v>
      </c>
      <c r="N3" s="36" t="s">
        <v>511</v>
      </c>
      <c r="O3" s="31" t="s">
        <v>482</v>
      </c>
    </row>
    <row r="4" spans="1:15" x14ac:dyDescent="0.25">
      <c r="A4" s="31">
        <f>A3+1</f>
        <v>2</v>
      </c>
      <c r="B4" s="30">
        <v>42826</v>
      </c>
      <c r="C4" s="31" t="s">
        <v>549</v>
      </c>
      <c r="D4" s="31" t="s">
        <v>475</v>
      </c>
      <c r="E4" s="31">
        <v>3454127</v>
      </c>
      <c r="F4" s="32" t="s">
        <v>520</v>
      </c>
      <c r="G4" s="33">
        <v>40000</v>
      </c>
      <c r="H4" s="33">
        <v>40000</v>
      </c>
      <c r="I4" s="34" t="s">
        <v>528</v>
      </c>
      <c r="J4" s="31" t="s">
        <v>529</v>
      </c>
      <c r="K4" s="31" t="s">
        <v>517</v>
      </c>
      <c r="L4" s="31" t="s">
        <v>534</v>
      </c>
      <c r="M4" s="35">
        <v>97253</v>
      </c>
      <c r="N4" s="36" t="s">
        <v>511</v>
      </c>
      <c r="O4" s="31" t="s">
        <v>482</v>
      </c>
    </row>
    <row r="5" spans="1:15" x14ac:dyDescent="0.25">
      <c r="A5" s="31">
        <f t="shared" ref="A5:A10" si="0">A4+1</f>
        <v>3</v>
      </c>
      <c r="B5" s="30">
        <v>42826</v>
      </c>
      <c r="C5" s="31" t="s">
        <v>549</v>
      </c>
      <c r="D5" s="31" t="s">
        <v>475</v>
      </c>
      <c r="E5" s="31">
        <v>3454128</v>
      </c>
      <c r="F5" s="32" t="s">
        <v>530</v>
      </c>
      <c r="G5" s="33">
        <v>40000</v>
      </c>
      <c r="H5" s="33">
        <v>40000</v>
      </c>
      <c r="I5" s="34" t="s">
        <v>525</v>
      </c>
      <c r="J5" s="31" t="s">
        <v>553</v>
      </c>
      <c r="K5" s="31" t="s">
        <v>517</v>
      </c>
      <c r="L5" s="31" t="s">
        <v>534</v>
      </c>
      <c r="M5" s="35">
        <v>97252</v>
      </c>
      <c r="N5" s="36" t="s">
        <v>511</v>
      </c>
      <c r="O5" s="31" t="s">
        <v>482</v>
      </c>
    </row>
    <row r="6" spans="1:15" x14ac:dyDescent="0.25">
      <c r="A6" s="31">
        <f t="shared" si="0"/>
        <v>4</v>
      </c>
      <c r="B6" s="30">
        <v>42826</v>
      </c>
      <c r="C6" s="31" t="s">
        <v>549</v>
      </c>
      <c r="D6" s="31" t="s">
        <v>475</v>
      </c>
      <c r="E6" s="31">
        <v>3454129</v>
      </c>
      <c r="F6" s="32" t="s">
        <v>538</v>
      </c>
      <c r="G6" s="33">
        <v>40000</v>
      </c>
      <c r="H6" s="33">
        <v>40000</v>
      </c>
      <c r="I6" s="34" t="s">
        <v>554</v>
      </c>
      <c r="J6" s="31" t="s">
        <v>546</v>
      </c>
      <c r="K6" s="31" t="s">
        <v>517</v>
      </c>
      <c r="L6" s="31" t="s">
        <v>534</v>
      </c>
      <c r="M6" s="35">
        <v>97255</v>
      </c>
      <c r="N6" s="36" t="s">
        <v>511</v>
      </c>
      <c r="O6" s="31" t="s">
        <v>482</v>
      </c>
    </row>
    <row r="7" spans="1:15" x14ac:dyDescent="0.25">
      <c r="A7" s="31">
        <f t="shared" si="0"/>
        <v>5</v>
      </c>
      <c r="B7" s="30">
        <v>42826</v>
      </c>
      <c r="C7" s="31" t="s">
        <v>549</v>
      </c>
      <c r="D7" s="31" t="s">
        <v>475</v>
      </c>
      <c r="E7" s="31">
        <v>3454130</v>
      </c>
      <c r="F7" s="32" t="s">
        <v>515</v>
      </c>
      <c r="G7" s="33">
        <v>40000</v>
      </c>
      <c r="H7" s="33">
        <v>40000</v>
      </c>
      <c r="I7" s="34" t="s">
        <v>516</v>
      </c>
      <c r="J7" s="31" t="s">
        <v>555</v>
      </c>
      <c r="K7" s="31" t="s">
        <v>517</v>
      </c>
      <c r="L7" s="31" t="s">
        <v>534</v>
      </c>
      <c r="M7" s="35">
        <v>97251</v>
      </c>
      <c r="N7" s="36" t="s">
        <v>511</v>
      </c>
      <c r="O7" s="31" t="s">
        <v>482</v>
      </c>
    </row>
    <row r="8" spans="1:15" x14ac:dyDescent="0.25">
      <c r="A8" s="31">
        <f t="shared" si="0"/>
        <v>6</v>
      </c>
      <c r="B8" s="30">
        <v>42826</v>
      </c>
      <c r="C8" s="31" t="s">
        <v>549</v>
      </c>
      <c r="D8" s="31" t="s">
        <v>475</v>
      </c>
      <c r="E8" s="31">
        <v>3454131</v>
      </c>
      <c r="F8" s="32" t="s">
        <v>556</v>
      </c>
      <c r="G8" s="33">
        <v>40000</v>
      </c>
      <c r="H8" s="33">
        <v>40000</v>
      </c>
      <c r="I8" s="34" t="s">
        <v>557</v>
      </c>
      <c r="J8" s="31" t="s">
        <v>558</v>
      </c>
      <c r="K8" s="31" t="s">
        <v>517</v>
      </c>
      <c r="L8" s="31" t="s">
        <v>534</v>
      </c>
      <c r="M8" s="35">
        <v>97256</v>
      </c>
      <c r="N8" s="36" t="s">
        <v>511</v>
      </c>
      <c r="O8" s="31" t="s">
        <v>482</v>
      </c>
    </row>
    <row r="9" spans="1:15" x14ac:dyDescent="0.25">
      <c r="A9" s="31">
        <f t="shared" si="0"/>
        <v>7</v>
      </c>
      <c r="B9" s="30">
        <v>42826</v>
      </c>
      <c r="C9" s="31" t="s">
        <v>549</v>
      </c>
      <c r="D9" s="31" t="s">
        <v>475</v>
      </c>
      <c r="E9" s="31">
        <v>3454132</v>
      </c>
      <c r="F9" s="32" t="s">
        <v>559</v>
      </c>
      <c r="G9" s="33">
        <v>40000</v>
      </c>
      <c r="H9" s="33">
        <v>40000</v>
      </c>
      <c r="I9" s="34" t="s">
        <v>560</v>
      </c>
      <c r="J9" s="31" t="s">
        <v>561</v>
      </c>
      <c r="K9" s="31" t="s">
        <v>517</v>
      </c>
      <c r="L9" s="31" t="s">
        <v>534</v>
      </c>
      <c r="M9" s="35">
        <v>97257</v>
      </c>
      <c r="N9" s="36" t="s">
        <v>511</v>
      </c>
      <c r="O9" s="31" t="s">
        <v>482</v>
      </c>
    </row>
    <row r="10" spans="1:15" x14ac:dyDescent="0.25">
      <c r="A10" s="31">
        <f t="shared" si="0"/>
        <v>8</v>
      </c>
      <c r="B10" s="30">
        <v>42826</v>
      </c>
      <c r="C10" s="31" t="s">
        <v>562</v>
      </c>
      <c r="D10" s="31" t="s">
        <v>475</v>
      </c>
      <c r="E10" s="31">
        <v>3454096</v>
      </c>
      <c r="F10" s="32" t="s">
        <v>563</v>
      </c>
      <c r="G10" s="33">
        <v>40000</v>
      </c>
      <c r="H10" s="33">
        <v>40000</v>
      </c>
      <c r="I10" s="34" t="s">
        <v>525</v>
      </c>
      <c r="J10" s="31" t="s">
        <v>564</v>
      </c>
      <c r="K10" s="31" t="s">
        <v>565</v>
      </c>
      <c r="L10" s="31" t="s">
        <v>566</v>
      </c>
      <c r="M10" s="35">
        <v>96999</v>
      </c>
      <c r="N10" s="36" t="s">
        <v>511</v>
      </c>
      <c r="O10" s="31" t="s">
        <v>482</v>
      </c>
    </row>
    <row r="11" spans="1:15" x14ac:dyDescent="0.25">
      <c r="A11" s="31">
        <f>A10+1</f>
        <v>9</v>
      </c>
      <c r="B11" s="30">
        <v>42826</v>
      </c>
      <c r="C11" s="31" t="s">
        <v>562</v>
      </c>
      <c r="D11" s="31" t="s">
        <v>475</v>
      </c>
      <c r="E11" s="31">
        <v>3454097</v>
      </c>
      <c r="F11" s="32" t="s">
        <v>567</v>
      </c>
      <c r="G11" s="33">
        <v>40000</v>
      </c>
      <c r="H11" s="33">
        <v>40000</v>
      </c>
      <c r="I11" s="34" t="s">
        <v>568</v>
      </c>
      <c r="J11" s="31" t="s">
        <v>569</v>
      </c>
      <c r="K11" s="31" t="s">
        <v>565</v>
      </c>
      <c r="L11" s="31" t="s">
        <v>566</v>
      </c>
      <c r="M11" s="35">
        <v>97000</v>
      </c>
      <c r="N11" s="36" t="s">
        <v>511</v>
      </c>
      <c r="O11" s="31" t="s">
        <v>482</v>
      </c>
    </row>
    <row r="12" spans="1:15" s="138" customFormat="1" ht="15.75" x14ac:dyDescent="0.25">
      <c r="A12" s="285" t="s">
        <v>570</v>
      </c>
      <c r="B12" s="286"/>
      <c r="C12" s="286"/>
      <c r="D12" s="286"/>
      <c r="E12" s="286"/>
      <c r="F12" s="287"/>
      <c r="G12" s="24">
        <f>SUM(G3:G11)</f>
        <v>360000</v>
      </c>
      <c r="H12" s="24">
        <f>SUM(H3:H11)</f>
        <v>360000</v>
      </c>
      <c r="I12" s="25"/>
      <c r="J12" s="23"/>
      <c r="K12" s="23"/>
      <c r="L12" s="23"/>
      <c r="M12" s="137"/>
      <c r="N12" s="26"/>
      <c r="O12" s="23"/>
    </row>
    <row r="14" spans="1:15" x14ac:dyDescent="0.25">
      <c r="A14" s="31">
        <v>1</v>
      </c>
      <c r="B14" s="30">
        <v>42829</v>
      </c>
      <c r="C14" s="31" t="s">
        <v>571</v>
      </c>
      <c r="D14" s="31" t="s">
        <v>475</v>
      </c>
      <c r="E14" s="31">
        <v>3453539</v>
      </c>
      <c r="F14" s="32" t="s">
        <v>572</v>
      </c>
      <c r="G14" s="33">
        <v>33000</v>
      </c>
      <c r="H14" s="33">
        <v>33000</v>
      </c>
      <c r="I14" s="34" t="s">
        <v>518</v>
      </c>
      <c r="J14" s="31" t="s">
        <v>573</v>
      </c>
      <c r="K14" s="31" t="s">
        <v>574</v>
      </c>
      <c r="L14" s="139" t="s">
        <v>575</v>
      </c>
      <c r="M14" s="35">
        <v>97258</v>
      </c>
      <c r="N14" s="36" t="s">
        <v>511</v>
      </c>
      <c r="O14" s="31" t="s">
        <v>482</v>
      </c>
    </row>
    <row r="15" spans="1:15" x14ac:dyDescent="0.25">
      <c r="A15" s="31">
        <f>A14+1</f>
        <v>2</v>
      </c>
      <c r="B15" s="30">
        <v>42829</v>
      </c>
      <c r="C15" s="31" t="s">
        <v>571</v>
      </c>
      <c r="D15" s="31" t="s">
        <v>475</v>
      </c>
      <c r="E15" s="31">
        <v>3454062</v>
      </c>
      <c r="F15" s="32" t="s">
        <v>576</v>
      </c>
      <c r="G15" s="33">
        <v>33000</v>
      </c>
      <c r="H15" s="33">
        <v>33000</v>
      </c>
      <c r="I15" s="34" t="s">
        <v>577</v>
      </c>
      <c r="J15" s="31" t="s">
        <v>578</v>
      </c>
      <c r="K15" s="31" t="s">
        <v>574</v>
      </c>
      <c r="L15" s="139" t="s">
        <v>575</v>
      </c>
      <c r="M15" s="35">
        <v>97259</v>
      </c>
      <c r="N15" s="36" t="s">
        <v>511</v>
      </c>
      <c r="O15" s="31" t="s">
        <v>482</v>
      </c>
    </row>
    <row r="16" spans="1:15" x14ac:dyDescent="0.25">
      <c r="A16" s="31">
        <f t="shared" ref="A16:A19" si="1">A15+1</f>
        <v>3</v>
      </c>
      <c r="B16" s="30">
        <v>42829</v>
      </c>
      <c r="C16" s="31" t="s">
        <v>571</v>
      </c>
      <c r="D16" s="31" t="s">
        <v>475</v>
      </c>
      <c r="E16" s="31">
        <v>3454065</v>
      </c>
      <c r="F16" s="32" t="s">
        <v>579</v>
      </c>
      <c r="G16" s="33">
        <v>33000</v>
      </c>
      <c r="H16" s="33">
        <v>33000</v>
      </c>
      <c r="I16" s="34" t="s">
        <v>580</v>
      </c>
      <c r="J16" s="31" t="s">
        <v>581</v>
      </c>
      <c r="K16" s="31" t="s">
        <v>574</v>
      </c>
      <c r="L16" s="139" t="s">
        <v>575</v>
      </c>
      <c r="M16" s="35">
        <v>97260</v>
      </c>
      <c r="N16" s="36" t="s">
        <v>511</v>
      </c>
      <c r="O16" s="31" t="s">
        <v>482</v>
      </c>
    </row>
    <row r="17" spans="1:15" x14ac:dyDescent="0.25">
      <c r="A17" s="31">
        <f t="shared" si="1"/>
        <v>4</v>
      </c>
      <c r="B17" s="30">
        <v>42829</v>
      </c>
      <c r="C17" s="31" t="s">
        <v>571</v>
      </c>
      <c r="D17" s="31" t="s">
        <v>475</v>
      </c>
      <c r="E17" s="31">
        <v>3454063</v>
      </c>
      <c r="F17" s="32" t="s">
        <v>582</v>
      </c>
      <c r="G17" s="33">
        <v>33000</v>
      </c>
      <c r="H17" s="33">
        <v>33000</v>
      </c>
      <c r="I17" s="34" t="s">
        <v>583</v>
      </c>
      <c r="J17" s="31" t="s">
        <v>584</v>
      </c>
      <c r="K17" s="31" t="s">
        <v>574</v>
      </c>
      <c r="L17" s="139" t="s">
        <v>575</v>
      </c>
      <c r="M17" s="35">
        <v>97261</v>
      </c>
      <c r="N17" s="36" t="s">
        <v>511</v>
      </c>
      <c r="O17" s="31" t="s">
        <v>482</v>
      </c>
    </row>
    <row r="18" spans="1:15" x14ac:dyDescent="0.25">
      <c r="A18" s="31">
        <f t="shared" si="1"/>
        <v>5</v>
      </c>
      <c r="B18" s="30">
        <v>42829</v>
      </c>
      <c r="C18" s="31" t="s">
        <v>571</v>
      </c>
      <c r="D18" s="31" t="s">
        <v>475</v>
      </c>
      <c r="E18" s="31">
        <v>3454064</v>
      </c>
      <c r="F18" s="32" t="s">
        <v>585</v>
      </c>
      <c r="G18" s="33">
        <v>40000</v>
      </c>
      <c r="H18" s="33">
        <v>40000</v>
      </c>
      <c r="I18" s="34" t="s">
        <v>586</v>
      </c>
      <c r="J18" s="31" t="s">
        <v>587</v>
      </c>
      <c r="K18" s="31" t="s">
        <v>574</v>
      </c>
      <c r="L18" s="139" t="s">
        <v>575</v>
      </c>
      <c r="M18" s="35">
        <v>97263</v>
      </c>
      <c r="N18" s="36" t="s">
        <v>511</v>
      </c>
      <c r="O18" s="31" t="s">
        <v>482</v>
      </c>
    </row>
    <row r="19" spans="1:15" x14ac:dyDescent="0.25">
      <c r="A19" s="31">
        <f t="shared" si="1"/>
        <v>6</v>
      </c>
      <c r="B19" s="30">
        <v>42829</v>
      </c>
      <c r="C19" s="31" t="s">
        <v>514</v>
      </c>
      <c r="D19" s="31" t="s">
        <v>475</v>
      </c>
      <c r="E19" s="31">
        <v>3454134</v>
      </c>
      <c r="F19" s="32" t="s">
        <v>588</v>
      </c>
      <c r="G19" s="33">
        <v>33000</v>
      </c>
      <c r="H19" s="33">
        <v>33000</v>
      </c>
      <c r="I19" s="34" t="s">
        <v>554</v>
      </c>
      <c r="J19" s="31" t="s">
        <v>546</v>
      </c>
      <c r="K19" s="31" t="s">
        <v>517</v>
      </c>
      <c r="L19" s="31" t="s">
        <v>534</v>
      </c>
      <c r="M19" s="35">
        <v>97262</v>
      </c>
      <c r="N19" s="36" t="s">
        <v>511</v>
      </c>
      <c r="O19" s="31" t="s">
        <v>482</v>
      </c>
    </row>
    <row r="20" spans="1:15" s="138" customFormat="1" ht="15.75" x14ac:dyDescent="0.25">
      <c r="A20" s="285" t="s">
        <v>589</v>
      </c>
      <c r="B20" s="286"/>
      <c r="C20" s="286"/>
      <c r="D20" s="286"/>
      <c r="E20" s="286"/>
      <c r="F20" s="287"/>
      <c r="G20" s="24">
        <f>SUM(G14:G19)</f>
        <v>205000</v>
      </c>
      <c r="H20" s="24">
        <f>SUM(H14:H19)</f>
        <v>205000</v>
      </c>
      <c r="I20" s="25"/>
      <c r="J20" s="23"/>
      <c r="K20" s="23"/>
      <c r="L20" s="23"/>
      <c r="M20" s="137"/>
      <c r="N20" s="26"/>
      <c r="O20" s="23"/>
    </row>
    <row r="22" spans="1:15" x14ac:dyDescent="0.25">
      <c r="A22" s="36">
        <v>1</v>
      </c>
      <c r="B22" s="44">
        <v>42830</v>
      </c>
      <c r="C22" s="36" t="s">
        <v>590</v>
      </c>
      <c r="D22" s="36" t="s">
        <v>475</v>
      </c>
      <c r="E22" s="36">
        <v>3454166</v>
      </c>
      <c r="F22" s="41" t="s">
        <v>591</v>
      </c>
      <c r="G22" s="42">
        <v>60000</v>
      </c>
      <c r="H22" s="42">
        <v>60000</v>
      </c>
      <c r="I22" s="43" t="s">
        <v>560</v>
      </c>
      <c r="J22" s="36" t="s">
        <v>561</v>
      </c>
      <c r="K22" s="36" t="s">
        <v>592</v>
      </c>
      <c r="L22" s="36" t="s">
        <v>593</v>
      </c>
      <c r="M22" s="35">
        <v>97269</v>
      </c>
      <c r="N22" s="36" t="s">
        <v>511</v>
      </c>
      <c r="O22" s="36" t="s">
        <v>482</v>
      </c>
    </row>
    <row r="23" spans="1:15" ht="19.5" customHeight="1" x14ac:dyDescent="0.25">
      <c r="A23" s="36">
        <f>A22+1</f>
        <v>2</v>
      </c>
      <c r="B23" s="44">
        <v>42830</v>
      </c>
      <c r="C23" s="36" t="s">
        <v>541</v>
      </c>
      <c r="D23" s="36" t="s">
        <v>475</v>
      </c>
      <c r="E23" s="36">
        <v>3454088</v>
      </c>
      <c r="F23" s="41" t="s">
        <v>594</v>
      </c>
      <c r="G23" s="42">
        <v>45000</v>
      </c>
      <c r="H23" s="42">
        <v>45000</v>
      </c>
      <c r="I23" s="43" t="s">
        <v>551</v>
      </c>
      <c r="J23" s="36" t="s">
        <v>552</v>
      </c>
      <c r="K23" s="36" t="s">
        <v>565</v>
      </c>
      <c r="L23" s="36" t="s">
        <v>566</v>
      </c>
      <c r="M23" s="35">
        <v>97268</v>
      </c>
      <c r="N23" s="36" t="s">
        <v>595</v>
      </c>
      <c r="O23" s="36" t="s">
        <v>542</v>
      </c>
    </row>
    <row r="24" spans="1:15" x14ac:dyDescent="0.25">
      <c r="A24" s="36">
        <f t="shared" ref="A24:A27" si="2">A23+1</f>
        <v>3</v>
      </c>
      <c r="B24" s="44">
        <v>42830</v>
      </c>
      <c r="C24" s="36" t="s">
        <v>514</v>
      </c>
      <c r="D24" s="36" t="s">
        <v>475</v>
      </c>
      <c r="E24" s="36">
        <v>3454133</v>
      </c>
      <c r="F24" s="41" t="s">
        <v>527</v>
      </c>
      <c r="G24" s="42">
        <v>40000</v>
      </c>
      <c r="H24" s="42">
        <v>40000</v>
      </c>
      <c r="I24" s="43" t="s">
        <v>528</v>
      </c>
      <c r="J24" s="36" t="s">
        <v>529</v>
      </c>
      <c r="K24" s="36" t="s">
        <v>517</v>
      </c>
      <c r="L24" s="36" t="s">
        <v>534</v>
      </c>
      <c r="M24" s="35">
        <v>97267</v>
      </c>
      <c r="N24" s="36" t="s">
        <v>511</v>
      </c>
      <c r="O24" s="36" t="s">
        <v>482</v>
      </c>
    </row>
    <row r="25" spans="1:15" x14ac:dyDescent="0.25">
      <c r="A25" s="36">
        <f t="shared" si="2"/>
        <v>4</v>
      </c>
      <c r="B25" s="44">
        <v>42830</v>
      </c>
      <c r="C25" s="36" t="s">
        <v>514</v>
      </c>
      <c r="D25" s="36" t="s">
        <v>475</v>
      </c>
      <c r="E25" s="36">
        <v>3454135</v>
      </c>
      <c r="F25" s="41" t="s">
        <v>596</v>
      </c>
      <c r="G25" s="42">
        <v>40000</v>
      </c>
      <c r="H25" s="42">
        <v>40000</v>
      </c>
      <c r="I25" s="43" t="s">
        <v>525</v>
      </c>
      <c r="J25" s="36" t="s">
        <v>553</v>
      </c>
      <c r="K25" s="36" t="s">
        <v>517</v>
      </c>
      <c r="L25" s="36" t="s">
        <v>534</v>
      </c>
      <c r="M25" s="35">
        <v>97266</v>
      </c>
      <c r="N25" s="36" t="s">
        <v>511</v>
      </c>
      <c r="O25" s="36" t="s">
        <v>482</v>
      </c>
    </row>
    <row r="26" spans="1:15" x14ac:dyDescent="0.25">
      <c r="A26" s="36">
        <f t="shared" si="2"/>
        <v>5</v>
      </c>
      <c r="B26" s="44">
        <v>42830</v>
      </c>
      <c r="C26" s="36" t="s">
        <v>514</v>
      </c>
      <c r="D26" s="36" t="s">
        <v>475</v>
      </c>
      <c r="E26" s="36">
        <v>3454136</v>
      </c>
      <c r="F26" s="41" t="s">
        <v>530</v>
      </c>
      <c r="G26" s="42">
        <v>40000</v>
      </c>
      <c r="H26" s="42">
        <v>40000</v>
      </c>
      <c r="I26" s="43" t="s">
        <v>554</v>
      </c>
      <c r="J26" s="36" t="s">
        <v>546</v>
      </c>
      <c r="K26" s="36" t="s">
        <v>517</v>
      </c>
      <c r="L26" s="36" t="s">
        <v>534</v>
      </c>
      <c r="M26" s="35">
        <v>97265</v>
      </c>
      <c r="N26" s="36" t="s">
        <v>511</v>
      </c>
      <c r="O26" s="36" t="s">
        <v>482</v>
      </c>
    </row>
    <row r="27" spans="1:15" x14ac:dyDescent="0.25">
      <c r="A27" s="36">
        <f t="shared" si="2"/>
        <v>6</v>
      </c>
      <c r="B27" s="44">
        <v>42830</v>
      </c>
      <c r="C27" s="36" t="s">
        <v>514</v>
      </c>
      <c r="D27" s="36" t="s">
        <v>475</v>
      </c>
      <c r="E27" s="36">
        <v>3454137</v>
      </c>
      <c r="F27" s="41" t="s">
        <v>515</v>
      </c>
      <c r="G27" s="42">
        <v>40000</v>
      </c>
      <c r="H27" s="42">
        <v>40000</v>
      </c>
      <c r="I27" s="43" t="s">
        <v>516</v>
      </c>
      <c r="J27" s="36" t="s">
        <v>555</v>
      </c>
      <c r="K27" s="36" t="s">
        <v>517</v>
      </c>
      <c r="L27" s="36" t="s">
        <v>534</v>
      </c>
      <c r="M27" s="35">
        <v>97264</v>
      </c>
      <c r="N27" s="36" t="s">
        <v>511</v>
      </c>
      <c r="O27" s="36" t="s">
        <v>482</v>
      </c>
    </row>
    <row r="28" spans="1:15" s="47" customFormat="1" ht="15.75" x14ac:dyDescent="0.25">
      <c r="A28" s="285" t="s">
        <v>589</v>
      </c>
      <c r="B28" s="286"/>
      <c r="C28" s="286"/>
      <c r="D28" s="286"/>
      <c r="E28" s="287"/>
      <c r="F28" s="38"/>
      <c r="G28" s="38">
        <f>SUM(H22:H27)</f>
        <v>265000</v>
      </c>
      <c r="H28" s="38">
        <f>SUM(H22:H27)</f>
        <v>265000</v>
      </c>
      <c r="I28" s="37"/>
      <c r="J28" s="37"/>
      <c r="K28" s="37"/>
      <c r="L28" s="140"/>
      <c r="M28" s="39"/>
      <c r="N28" s="37"/>
    </row>
    <row r="30" spans="1:15" s="141" customFormat="1" x14ac:dyDescent="0.25">
      <c r="A30" s="31">
        <v>1</v>
      </c>
      <c r="B30" s="30">
        <v>42831</v>
      </c>
      <c r="C30" s="31" t="s">
        <v>597</v>
      </c>
      <c r="D30" s="31" t="s">
        <v>475</v>
      </c>
      <c r="E30" s="31">
        <v>3454157</v>
      </c>
      <c r="F30" s="32" t="s">
        <v>598</v>
      </c>
      <c r="G30" s="33">
        <v>33000</v>
      </c>
      <c r="H30" s="33">
        <v>33000</v>
      </c>
      <c r="I30" s="34" t="s">
        <v>599</v>
      </c>
      <c r="J30" s="31" t="s">
        <v>600</v>
      </c>
      <c r="K30" s="31" t="s">
        <v>601</v>
      </c>
      <c r="L30" s="31" t="s">
        <v>602</v>
      </c>
      <c r="M30" s="35">
        <v>97277</v>
      </c>
      <c r="N30" s="36" t="s">
        <v>511</v>
      </c>
      <c r="O30" s="31" t="s">
        <v>482</v>
      </c>
    </row>
    <row r="31" spans="1:15" s="141" customFormat="1" x14ac:dyDescent="0.25">
      <c r="A31" s="31">
        <f>A30+1</f>
        <v>2</v>
      </c>
      <c r="B31" s="30">
        <v>42831</v>
      </c>
      <c r="C31" s="31" t="s">
        <v>597</v>
      </c>
      <c r="D31" s="31" t="s">
        <v>475</v>
      </c>
      <c r="E31" s="31">
        <v>3454158</v>
      </c>
      <c r="F31" s="32" t="s">
        <v>603</v>
      </c>
      <c r="G31" s="33">
        <v>33000</v>
      </c>
      <c r="H31" s="33">
        <v>33000</v>
      </c>
      <c r="I31" s="34" t="s">
        <v>604</v>
      </c>
      <c r="J31" s="31" t="s">
        <v>605</v>
      </c>
      <c r="K31" s="31" t="s">
        <v>601</v>
      </c>
      <c r="L31" s="31" t="s">
        <v>602</v>
      </c>
      <c r="M31" s="35">
        <v>97276</v>
      </c>
      <c r="N31" s="36" t="s">
        <v>511</v>
      </c>
      <c r="O31" s="31" t="s">
        <v>482</v>
      </c>
    </row>
    <row r="32" spans="1:15" s="141" customFormat="1" x14ac:dyDescent="0.25">
      <c r="A32" s="31">
        <f t="shared" ref="A32:A36" si="3">A31+1</f>
        <v>3</v>
      </c>
      <c r="B32" s="30">
        <v>42831</v>
      </c>
      <c r="C32" s="31" t="s">
        <v>606</v>
      </c>
      <c r="D32" s="31" t="s">
        <v>475</v>
      </c>
      <c r="E32" s="31">
        <v>3454154</v>
      </c>
      <c r="F32" s="32" t="s">
        <v>607</v>
      </c>
      <c r="G32" s="33">
        <v>38000</v>
      </c>
      <c r="H32" s="33">
        <v>38000</v>
      </c>
      <c r="I32" s="34" t="s">
        <v>608</v>
      </c>
      <c r="J32" s="31" t="s">
        <v>609</v>
      </c>
      <c r="K32" s="31" t="s">
        <v>610</v>
      </c>
      <c r="L32" s="31" t="s">
        <v>611</v>
      </c>
      <c r="M32" s="35">
        <v>97273</v>
      </c>
      <c r="N32" s="36" t="s">
        <v>511</v>
      </c>
      <c r="O32" s="31" t="s">
        <v>482</v>
      </c>
    </row>
    <row r="33" spans="1:15" s="141" customFormat="1" x14ac:dyDescent="0.25">
      <c r="A33" s="31">
        <f t="shared" si="3"/>
        <v>4</v>
      </c>
      <c r="B33" s="30">
        <v>42831</v>
      </c>
      <c r="C33" s="31" t="s">
        <v>606</v>
      </c>
      <c r="D33" s="31" t="s">
        <v>475</v>
      </c>
      <c r="E33" s="31">
        <v>3454174</v>
      </c>
      <c r="F33" s="32" t="s">
        <v>612</v>
      </c>
      <c r="G33" s="33">
        <v>40000</v>
      </c>
      <c r="H33" s="33">
        <v>40000</v>
      </c>
      <c r="I33" s="34" t="s">
        <v>613</v>
      </c>
      <c r="J33" s="31" t="s">
        <v>614</v>
      </c>
      <c r="K33" s="31" t="s">
        <v>610</v>
      </c>
      <c r="L33" s="31" t="s">
        <v>611</v>
      </c>
      <c r="M33" s="35">
        <v>97274</v>
      </c>
      <c r="N33" s="36" t="s">
        <v>511</v>
      </c>
      <c r="O33" s="31" t="s">
        <v>482</v>
      </c>
    </row>
    <row r="34" spans="1:15" s="141" customFormat="1" x14ac:dyDescent="0.25">
      <c r="A34" s="31">
        <f t="shared" si="3"/>
        <v>5</v>
      </c>
      <c r="B34" s="30">
        <v>42831</v>
      </c>
      <c r="C34" s="31" t="s">
        <v>615</v>
      </c>
      <c r="D34" s="31" t="s">
        <v>475</v>
      </c>
      <c r="E34" s="31">
        <v>3454162</v>
      </c>
      <c r="F34" s="32" t="s">
        <v>616</v>
      </c>
      <c r="G34" s="33">
        <v>60000</v>
      </c>
      <c r="H34" s="33">
        <v>60000</v>
      </c>
      <c r="I34" s="34" t="s">
        <v>532</v>
      </c>
      <c r="J34" s="31" t="s">
        <v>617</v>
      </c>
      <c r="K34" s="31" t="s">
        <v>592</v>
      </c>
      <c r="L34" s="31" t="s">
        <v>618</v>
      </c>
      <c r="M34" s="35">
        <v>97271</v>
      </c>
      <c r="N34" s="36" t="s">
        <v>511</v>
      </c>
      <c r="O34" s="31" t="s">
        <v>482</v>
      </c>
    </row>
    <row r="35" spans="1:15" s="141" customFormat="1" x14ac:dyDescent="0.25">
      <c r="A35" s="31">
        <f t="shared" si="3"/>
        <v>6</v>
      </c>
      <c r="B35" s="30">
        <v>42831</v>
      </c>
      <c r="C35" s="31" t="s">
        <v>615</v>
      </c>
      <c r="D35" s="31" t="s">
        <v>475</v>
      </c>
      <c r="E35" s="31">
        <v>3454164</v>
      </c>
      <c r="F35" s="32" t="s">
        <v>619</v>
      </c>
      <c r="G35" s="33">
        <v>52000</v>
      </c>
      <c r="H35" s="33">
        <v>52000</v>
      </c>
      <c r="I35" s="34" t="s">
        <v>620</v>
      </c>
      <c r="J35" s="31" t="s">
        <v>621</v>
      </c>
      <c r="K35" s="31" t="s">
        <v>592</v>
      </c>
      <c r="L35" s="31" t="s">
        <v>618</v>
      </c>
      <c r="M35" s="35">
        <v>97272</v>
      </c>
      <c r="N35" s="36" t="s">
        <v>511</v>
      </c>
      <c r="O35" s="31" t="s">
        <v>482</v>
      </c>
    </row>
    <row r="36" spans="1:15" s="141" customFormat="1" x14ac:dyDescent="0.25">
      <c r="A36" s="31">
        <f t="shared" si="3"/>
        <v>7</v>
      </c>
      <c r="B36" s="30">
        <v>42831</v>
      </c>
      <c r="C36" s="31" t="s">
        <v>615</v>
      </c>
      <c r="D36" s="31" t="s">
        <v>475</v>
      </c>
      <c r="E36" s="31">
        <v>3454165</v>
      </c>
      <c r="F36" s="32" t="s">
        <v>622</v>
      </c>
      <c r="G36" s="33">
        <v>60000</v>
      </c>
      <c r="H36" s="33">
        <v>60000</v>
      </c>
      <c r="I36" s="34" t="s">
        <v>623</v>
      </c>
      <c r="J36" s="31" t="s">
        <v>624</v>
      </c>
      <c r="K36" s="31" t="s">
        <v>592</v>
      </c>
      <c r="L36" s="31" t="s">
        <v>618</v>
      </c>
      <c r="M36" s="35">
        <v>97270</v>
      </c>
      <c r="N36" s="36" t="s">
        <v>511</v>
      </c>
      <c r="O36" s="31" t="s">
        <v>482</v>
      </c>
    </row>
    <row r="37" spans="1:15" s="141" customFormat="1" x14ac:dyDescent="0.25">
      <c r="A37" s="31">
        <f>A36+1</f>
        <v>8</v>
      </c>
      <c r="B37" s="30">
        <v>42831</v>
      </c>
      <c r="C37" s="31" t="s">
        <v>625</v>
      </c>
      <c r="D37" s="31" t="s">
        <v>475</v>
      </c>
      <c r="E37" s="31">
        <v>3454152</v>
      </c>
      <c r="F37" s="32" t="s">
        <v>626</v>
      </c>
      <c r="G37" s="33">
        <v>33000</v>
      </c>
      <c r="H37" s="33">
        <v>33000</v>
      </c>
      <c r="I37" s="34" t="s">
        <v>627</v>
      </c>
      <c r="J37" s="31" t="s">
        <v>628</v>
      </c>
      <c r="K37" s="31" t="s">
        <v>629</v>
      </c>
      <c r="L37" s="31" t="s">
        <v>630</v>
      </c>
      <c r="M37" s="35">
        <v>97275</v>
      </c>
      <c r="N37" s="36" t="s">
        <v>511</v>
      </c>
      <c r="O37" s="31" t="s">
        <v>482</v>
      </c>
    </row>
    <row r="38" spans="1:15" s="141" customFormat="1" x14ac:dyDescent="0.25">
      <c r="A38" s="31">
        <f>A37+1</f>
        <v>9</v>
      </c>
      <c r="B38" s="30">
        <v>42831</v>
      </c>
      <c r="C38" s="31" t="s">
        <v>625</v>
      </c>
      <c r="D38" s="31" t="s">
        <v>475</v>
      </c>
      <c r="E38" s="31">
        <v>3454153</v>
      </c>
      <c r="F38" s="32" t="s">
        <v>631</v>
      </c>
      <c r="G38" s="33">
        <v>33000</v>
      </c>
      <c r="H38" s="33">
        <v>33000</v>
      </c>
      <c r="I38" s="34" t="s">
        <v>517</v>
      </c>
      <c r="J38" s="31" t="s">
        <v>632</v>
      </c>
      <c r="K38" s="31" t="s">
        <v>629</v>
      </c>
      <c r="L38" s="31" t="s">
        <v>630</v>
      </c>
      <c r="M38" s="35">
        <v>97278</v>
      </c>
      <c r="N38" s="36" t="s">
        <v>511</v>
      </c>
      <c r="O38" s="31" t="s">
        <v>482</v>
      </c>
    </row>
    <row r="39" spans="1:15" s="142" customFormat="1" ht="15.75" x14ac:dyDescent="0.25">
      <c r="A39" s="285" t="s">
        <v>570</v>
      </c>
      <c r="B39" s="286"/>
      <c r="C39" s="286"/>
      <c r="D39" s="286"/>
      <c r="E39" s="286"/>
      <c r="F39" s="287"/>
      <c r="G39" s="38">
        <f>SUM(G30:G38)</f>
        <v>382000</v>
      </c>
      <c r="H39" s="38">
        <f>SUM(H30:H38)</f>
        <v>382000</v>
      </c>
      <c r="I39" s="134"/>
      <c r="J39" s="37"/>
      <c r="K39" s="37"/>
      <c r="L39" s="37"/>
      <c r="M39" s="140"/>
      <c r="N39" s="39"/>
      <c r="O39" s="37"/>
    </row>
    <row r="41" spans="1:15" s="48" customFormat="1" ht="21" customHeight="1" x14ac:dyDescent="0.25">
      <c r="A41" s="36">
        <v>1</v>
      </c>
      <c r="B41" s="44">
        <v>42832</v>
      </c>
      <c r="C41" s="36" t="s">
        <v>541</v>
      </c>
      <c r="D41" s="36" t="s">
        <v>475</v>
      </c>
      <c r="E41" s="36">
        <v>3453089</v>
      </c>
      <c r="F41" s="41" t="s">
        <v>633</v>
      </c>
      <c r="G41" s="42">
        <v>45000</v>
      </c>
      <c r="H41" s="42">
        <v>45000</v>
      </c>
      <c r="I41" s="43" t="s">
        <v>543</v>
      </c>
      <c r="J41" s="36" t="s">
        <v>634</v>
      </c>
      <c r="K41" s="36" t="s">
        <v>565</v>
      </c>
      <c r="L41" s="36" t="s">
        <v>566</v>
      </c>
      <c r="M41" s="35">
        <v>97280</v>
      </c>
      <c r="N41" s="36" t="s">
        <v>595</v>
      </c>
      <c r="O41" s="36" t="s">
        <v>542</v>
      </c>
    </row>
    <row r="42" spans="1:15" s="48" customFormat="1" ht="18.75" customHeight="1" x14ac:dyDescent="0.25">
      <c r="A42" s="36">
        <f>A41+1</f>
        <v>2</v>
      </c>
      <c r="B42" s="44">
        <v>42832</v>
      </c>
      <c r="C42" s="36" t="s">
        <v>541</v>
      </c>
      <c r="D42" s="36" t="s">
        <v>475</v>
      </c>
      <c r="E42" s="36">
        <v>3454090</v>
      </c>
      <c r="F42" s="41" t="s">
        <v>544</v>
      </c>
      <c r="G42" s="42">
        <v>45000</v>
      </c>
      <c r="H42" s="42">
        <v>45000</v>
      </c>
      <c r="I42" s="43" t="s">
        <v>543</v>
      </c>
      <c r="J42" s="36" t="s">
        <v>635</v>
      </c>
      <c r="K42" s="36" t="s">
        <v>565</v>
      </c>
      <c r="L42" s="36" t="s">
        <v>566</v>
      </c>
      <c r="M42" s="35">
        <v>97279</v>
      </c>
      <c r="N42" s="36" t="s">
        <v>595</v>
      </c>
      <c r="O42" s="36" t="s">
        <v>542</v>
      </c>
    </row>
    <row r="43" spans="1:15" s="48" customFormat="1" x14ac:dyDescent="0.25">
      <c r="A43" s="36">
        <f t="shared" ref="A43:A49" si="4">A42+1</f>
        <v>3</v>
      </c>
      <c r="B43" s="44">
        <v>42832</v>
      </c>
      <c r="C43" s="36" t="s">
        <v>636</v>
      </c>
      <c r="D43" s="36" t="s">
        <v>475</v>
      </c>
      <c r="E43" s="36">
        <v>3454168</v>
      </c>
      <c r="F43" s="41" t="s">
        <v>637</v>
      </c>
      <c r="G43" s="42">
        <v>60000</v>
      </c>
      <c r="H43" s="42">
        <v>60000</v>
      </c>
      <c r="I43" s="43" t="s">
        <v>638</v>
      </c>
      <c r="J43" s="36" t="s">
        <v>639</v>
      </c>
      <c r="K43" s="36" t="s">
        <v>592</v>
      </c>
      <c r="L43" s="36" t="s">
        <v>618</v>
      </c>
      <c r="M43" s="35">
        <v>97282</v>
      </c>
      <c r="N43" s="36" t="s">
        <v>511</v>
      </c>
      <c r="O43" s="36" t="s">
        <v>482</v>
      </c>
    </row>
    <row r="44" spans="1:15" s="48" customFormat="1" x14ac:dyDescent="0.25">
      <c r="A44" s="36">
        <f t="shared" si="4"/>
        <v>4</v>
      </c>
      <c r="B44" s="44">
        <v>42832</v>
      </c>
      <c r="C44" s="36" t="s">
        <v>640</v>
      </c>
      <c r="D44" s="36" t="s">
        <v>475</v>
      </c>
      <c r="E44" s="36">
        <v>3454155</v>
      </c>
      <c r="F44" s="41" t="s">
        <v>641</v>
      </c>
      <c r="G44" s="42">
        <v>40000</v>
      </c>
      <c r="H44" s="42">
        <v>40000</v>
      </c>
      <c r="I44" s="43" t="s">
        <v>627</v>
      </c>
      <c r="J44" s="36" t="s">
        <v>642</v>
      </c>
      <c r="K44" s="36" t="s">
        <v>610</v>
      </c>
      <c r="L44" s="36" t="s">
        <v>611</v>
      </c>
      <c r="M44" s="35">
        <v>97281</v>
      </c>
      <c r="N44" s="36" t="s">
        <v>511</v>
      </c>
      <c r="O44" s="36" t="s">
        <v>482</v>
      </c>
    </row>
    <row r="45" spans="1:15" s="48" customFormat="1" x14ac:dyDescent="0.25">
      <c r="A45" s="36">
        <f t="shared" si="4"/>
        <v>5</v>
      </c>
      <c r="B45" s="44">
        <v>42832</v>
      </c>
      <c r="C45" s="36" t="s">
        <v>643</v>
      </c>
      <c r="D45" s="36" t="s">
        <v>475</v>
      </c>
      <c r="E45" s="36">
        <v>3454186</v>
      </c>
      <c r="F45" s="41" t="s">
        <v>644</v>
      </c>
      <c r="G45" s="42">
        <v>40000</v>
      </c>
      <c r="H45" s="42">
        <v>40000</v>
      </c>
      <c r="I45" s="43" t="s">
        <v>645</v>
      </c>
      <c r="J45" s="36" t="s">
        <v>646</v>
      </c>
      <c r="K45" s="36" t="s">
        <v>647</v>
      </c>
      <c r="L45" s="36" t="s">
        <v>648</v>
      </c>
      <c r="M45" s="35">
        <v>97887</v>
      </c>
      <c r="N45" s="36" t="s">
        <v>511</v>
      </c>
      <c r="O45" s="36" t="s">
        <v>482</v>
      </c>
    </row>
    <row r="46" spans="1:15" s="48" customFormat="1" ht="18" customHeight="1" x14ac:dyDescent="0.25">
      <c r="A46" s="36">
        <f t="shared" si="4"/>
        <v>6</v>
      </c>
      <c r="B46" s="44">
        <v>42832</v>
      </c>
      <c r="C46" s="36" t="s">
        <v>649</v>
      </c>
      <c r="D46" s="36" t="s">
        <v>475</v>
      </c>
      <c r="E46" s="36">
        <v>3454183</v>
      </c>
      <c r="F46" s="41" t="s">
        <v>650</v>
      </c>
      <c r="G46" s="42">
        <v>45000</v>
      </c>
      <c r="H46" s="42">
        <v>45000</v>
      </c>
      <c r="I46" s="43" t="s">
        <v>651</v>
      </c>
      <c r="J46" s="36" t="s">
        <v>652</v>
      </c>
      <c r="K46" s="36" t="s">
        <v>565</v>
      </c>
      <c r="L46" s="36" t="s">
        <v>566</v>
      </c>
      <c r="M46" s="35">
        <v>97283</v>
      </c>
      <c r="N46" s="36" t="s">
        <v>595</v>
      </c>
      <c r="O46" s="36" t="s">
        <v>542</v>
      </c>
    </row>
    <row r="47" spans="1:15" s="48" customFormat="1" x14ac:dyDescent="0.25">
      <c r="A47" s="36">
        <f t="shared" si="4"/>
        <v>7</v>
      </c>
      <c r="B47" s="44">
        <v>42832</v>
      </c>
      <c r="C47" s="36" t="s">
        <v>653</v>
      </c>
      <c r="D47" s="36" t="s">
        <v>475</v>
      </c>
      <c r="E47" s="36">
        <v>3454197</v>
      </c>
      <c r="F47" s="41" t="s">
        <v>537</v>
      </c>
      <c r="G47" s="42">
        <v>45000</v>
      </c>
      <c r="H47" s="42">
        <v>45000</v>
      </c>
      <c r="I47" s="43" t="s">
        <v>654</v>
      </c>
      <c r="J47" s="36" t="s">
        <v>655</v>
      </c>
      <c r="K47" s="36" t="s">
        <v>565</v>
      </c>
      <c r="L47" s="36" t="s">
        <v>566</v>
      </c>
      <c r="M47" s="35">
        <v>97284</v>
      </c>
      <c r="N47" s="36" t="s">
        <v>511</v>
      </c>
      <c r="O47" s="36" t="s">
        <v>482</v>
      </c>
    </row>
    <row r="48" spans="1:15" s="48" customFormat="1" ht="16.5" customHeight="1" x14ac:dyDescent="0.25">
      <c r="A48" s="36">
        <f t="shared" si="4"/>
        <v>8</v>
      </c>
      <c r="B48" s="44">
        <v>42832</v>
      </c>
      <c r="C48" s="36" t="s">
        <v>656</v>
      </c>
      <c r="D48" s="36" t="s">
        <v>475</v>
      </c>
      <c r="E48" s="36">
        <v>3454189</v>
      </c>
      <c r="F48" s="41" t="s">
        <v>536</v>
      </c>
      <c r="G48" s="42">
        <v>33000</v>
      </c>
      <c r="H48" s="42">
        <v>33000</v>
      </c>
      <c r="I48" s="43" t="s">
        <v>551</v>
      </c>
      <c r="J48" s="36" t="s">
        <v>552</v>
      </c>
      <c r="K48" s="36" t="s">
        <v>565</v>
      </c>
      <c r="L48" s="36" t="s">
        <v>566</v>
      </c>
      <c r="M48" s="35">
        <v>97285</v>
      </c>
      <c r="N48" s="36" t="s">
        <v>595</v>
      </c>
      <c r="O48" s="36" t="s">
        <v>542</v>
      </c>
    </row>
    <row r="49" spans="1:15" s="48" customFormat="1" x14ac:dyDescent="0.25">
      <c r="A49" s="36">
        <f t="shared" si="4"/>
        <v>9</v>
      </c>
      <c r="B49" s="44">
        <v>42832</v>
      </c>
      <c r="C49" s="36" t="s">
        <v>657</v>
      </c>
      <c r="D49" s="36" t="s">
        <v>475</v>
      </c>
      <c r="E49" s="36">
        <v>3454304</v>
      </c>
      <c r="F49" s="41" t="s">
        <v>658</v>
      </c>
      <c r="G49" s="42">
        <v>36000</v>
      </c>
      <c r="H49" s="42">
        <v>36000</v>
      </c>
      <c r="I49" s="43" t="s">
        <v>532</v>
      </c>
      <c r="J49" s="36" t="s">
        <v>617</v>
      </c>
      <c r="K49" s="36" t="s">
        <v>659</v>
      </c>
      <c r="L49" s="36" t="s">
        <v>660</v>
      </c>
      <c r="M49" s="35">
        <v>97886</v>
      </c>
      <c r="N49" s="36" t="s">
        <v>511</v>
      </c>
      <c r="O49" s="36" t="s">
        <v>482</v>
      </c>
    </row>
    <row r="50" spans="1:15" s="142" customFormat="1" ht="15.75" x14ac:dyDescent="0.25">
      <c r="A50" s="285" t="s">
        <v>570</v>
      </c>
      <c r="B50" s="286"/>
      <c r="C50" s="286"/>
      <c r="D50" s="286"/>
      <c r="E50" s="286"/>
      <c r="F50" s="287"/>
      <c r="G50" s="38">
        <f>SUM(G41:G49)</f>
        <v>389000</v>
      </c>
      <c r="H50" s="38">
        <f>SUM(H41:H49)</f>
        <v>389000</v>
      </c>
      <c r="I50" s="134"/>
      <c r="J50" s="37"/>
      <c r="K50" s="37"/>
      <c r="L50" s="37"/>
      <c r="M50" s="140"/>
      <c r="N50" s="39"/>
      <c r="O50" s="37"/>
    </row>
    <row r="52" spans="1:15" s="141" customFormat="1" x14ac:dyDescent="0.25">
      <c r="A52" s="31">
        <v>1</v>
      </c>
      <c r="B52" s="30">
        <v>42835</v>
      </c>
      <c r="C52" s="31" t="s">
        <v>514</v>
      </c>
      <c r="D52" s="31" t="s">
        <v>475</v>
      </c>
      <c r="E52" s="31">
        <v>3454290</v>
      </c>
      <c r="F52" s="32" t="s">
        <v>520</v>
      </c>
      <c r="G52" s="33">
        <v>40000</v>
      </c>
      <c r="H52" s="33">
        <v>40000</v>
      </c>
      <c r="I52" s="34" t="s">
        <v>525</v>
      </c>
      <c r="J52" s="31" t="s">
        <v>526</v>
      </c>
      <c r="K52" s="31" t="s">
        <v>517</v>
      </c>
      <c r="L52" s="35" t="s">
        <v>534</v>
      </c>
      <c r="M52" s="35">
        <v>94002</v>
      </c>
      <c r="N52" s="36" t="s">
        <v>511</v>
      </c>
      <c r="O52" s="31" t="s">
        <v>482</v>
      </c>
    </row>
    <row r="53" spans="1:15" s="141" customFormat="1" x14ac:dyDescent="0.25">
      <c r="A53" s="31">
        <f>A52+1</f>
        <v>2</v>
      </c>
      <c r="B53" s="30">
        <v>42835</v>
      </c>
      <c r="C53" s="31" t="s">
        <v>514</v>
      </c>
      <c r="D53" s="31" t="s">
        <v>475</v>
      </c>
      <c r="E53" s="31">
        <v>3454291</v>
      </c>
      <c r="F53" s="32" t="s">
        <v>527</v>
      </c>
      <c r="G53" s="33">
        <v>40000</v>
      </c>
      <c r="H53" s="33">
        <v>40000</v>
      </c>
      <c r="I53" s="34" t="s">
        <v>528</v>
      </c>
      <c r="J53" s="31" t="s">
        <v>661</v>
      </c>
      <c r="K53" s="31" t="s">
        <v>517</v>
      </c>
      <c r="L53" s="31" t="s">
        <v>534</v>
      </c>
      <c r="M53" s="35">
        <v>94003</v>
      </c>
      <c r="N53" s="36" t="s">
        <v>511</v>
      </c>
      <c r="O53" s="31" t="s">
        <v>482</v>
      </c>
    </row>
    <row r="54" spans="1:15" s="141" customFormat="1" x14ac:dyDescent="0.25">
      <c r="A54" s="31">
        <f t="shared" ref="A54:A63" si="5">A53+1</f>
        <v>3</v>
      </c>
      <c r="B54" s="30">
        <v>42835</v>
      </c>
      <c r="C54" s="31" t="s">
        <v>514</v>
      </c>
      <c r="D54" s="31" t="s">
        <v>475</v>
      </c>
      <c r="E54" s="31">
        <v>3454289</v>
      </c>
      <c r="F54" s="32" t="s">
        <v>515</v>
      </c>
      <c r="G54" s="33">
        <v>40000</v>
      </c>
      <c r="H54" s="33">
        <v>40000</v>
      </c>
      <c r="I54" s="34" t="s">
        <v>516</v>
      </c>
      <c r="J54" s="31" t="s">
        <v>662</v>
      </c>
      <c r="K54" s="31" t="s">
        <v>517</v>
      </c>
      <c r="L54" s="31" t="s">
        <v>534</v>
      </c>
      <c r="M54" s="35">
        <v>94007</v>
      </c>
      <c r="N54" s="36" t="s">
        <v>511</v>
      </c>
      <c r="O54" s="31" t="s">
        <v>482</v>
      </c>
    </row>
    <row r="55" spans="1:15" s="141" customFormat="1" x14ac:dyDescent="0.25">
      <c r="A55" s="31">
        <f t="shared" si="5"/>
        <v>4</v>
      </c>
      <c r="B55" s="30">
        <v>42835</v>
      </c>
      <c r="C55" s="31" t="s">
        <v>514</v>
      </c>
      <c r="D55" s="31" t="s">
        <v>475</v>
      </c>
      <c r="E55" s="31">
        <v>3454300</v>
      </c>
      <c r="F55" s="32" t="s">
        <v>530</v>
      </c>
      <c r="G55" s="33">
        <v>40000</v>
      </c>
      <c r="H55" s="33">
        <v>40000</v>
      </c>
      <c r="I55" s="34" t="s">
        <v>554</v>
      </c>
      <c r="J55" s="31" t="s">
        <v>546</v>
      </c>
      <c r="K55" s="31" t="s">
        <v>517</v>
      </c>
      <c r="L55" s="31" t="s">
        <v>534</v>
      </c>
      <c r="M55" s="35">
        <v>94010</v>
      </c>
      <c r="N55" s="36" t="s">
        <v>511</v>
      </c>
      <c r="O55" s="31" t="s">
        <v>482</v>
      </c>
    </row>
    <row r="56" spans="1:15" s="141" customFormat="1" x14ac:dyDescent="0.25">
      <c r="A56" s="31">
        <f t="shared" si="5"/>
        <v>5</v>
      </c>
      <c r="B56" s="30">
        <v>42835</v>
      </c>
      <c r="C56" s="31" t="s">
        <v>656</v>
      </c>
      <c r="D56" s="31" t="s">
        <v>475</v>
      </c>
      <c r="E56" s="31">
        <v>3454199</v>
      </c>
      <c r="F56" s="32" t="s">
        <v>663</v>
      </c>
      <c r="G56" s="33">
        <v>33000</v>
      </c>
      <c r="H56" s="33">
        <v>33000</v>
      </c>
      <c r="I56" s="34" t="s">
        <v>664</v>
      </c>
      <c r="J56" s="31" t="s">
        <v>665</v>
      </c>
      <c r="K56" s="31" t="s">
        <v>565</v>
      </c>
      <c r="L56" s="31" t="s">
        <v>666</v>
      </c>
      <c r="M56" s="35">
        <v>94011</v>
      </c>
      <c r="N56" s="36" t="s">
        <v>511</v>
      </c>
      <c r="O56" s="31" t="s">
        <v>482</v>
      </c>
    </row>
    <row r="57" spans="1:15" s="141" customFormat="1" x14ac:dyDescent="0.25">
      <c r="A57" s="31">
        <f t="shared" si="5"/>
        <v>6</v>
      </c>
      <c r="B57" s="30">
        <v>42835</v>
      </c>
      <c r="C57" s="31" t="s">
        <v>656</v>
      </c>
      <c r="D57" s="31" t="s">
        <v>475</v>
      </c>
      <c r="E57" s="31">
        <v>3454200</v>
      </c>
      <c r="F57" s="32" t="s">
        <v>667</v>
      </c>
      <c r="G57" s="33">
        <v>33000</v>
      </c>
      <c r="H57" s="33">
        <v>33000</v>
      </c>
      <c r="I57" s="34" t="s">
        <v>668</v>
      </c>
      <c r="J57" s="31" t="s">
        <v>669</v>
      </c>
      <c r="K57" s="31" t="s">
        <v>565</v>
      </c>
      <c r="L57" s="31" t="s">
        <v>666</v>
      </c>
      <c r="M57" s="35">
        <v>94005</v>
      </c>
      <c r="N57" s="36" t="s">
        <v>511</v>
      </c>
      <c r="O57" s="31" t="s">
        <v>482</v>
      </c>
    </row>
    <row r="58" spans="1:15" s="141" customFormat="1" x14ac:dyDescent="0.25">
      <c r="A58" s="31">
        <f t="shared" si="5"/>
        <v>7</v>
      </c>
      <c r="B58" s="30">
        <v>42835</v>
      </c>
      <c r="C58" s="31" t="s">
        <v>535</v>
      </c>
      <c r="D58" s="31" t="s">
        <v>475</v>
      </c>
      <c r="E58" s="31">
        <v>3454091</v>
      </c>
      <c r="F58" s="32" t="s">
        <v>670</v>
      </c>
      <c r="G58" s="33">
        <v>45000</v>
      </c>
      <c r="H58" s="33">
        <v>45000</v>
      </c>
      <c r="I58" s="34" t="s">
        <v>668</v>
      </c>
      <c r="J58" s="31" t="s">
        <v>669</v>
      </c>
      <c r="K58" s="31" t="s">
        <v>565</v>
      </c>
      <c r="L58" s="31" t="s">
        <v>666</v>
      </c>
      <c r="M58" s="35">
        <v>94004</v>
      </c>
      <c r="N58" s="36" t="s">
        <v>595</v>
      </c>
      <c r="O58" s="31" t="s">
        <v>542</v>
      </c>
    </row>
    <row r="59" spans="1:15" s="141" customFormat="1" x14ac:dyDescent="0.25">
      <c r="A59" s="31">
        <f t="shared" si="5"/>
        <v>8</v>
      </c>
      <c r="B59" s="30">
        <v>42835</v>
      </c>
      <c r="C59" s="31" t="s">
        <v>649</v>
      </c>
      <c r="D59" s="31" t="s">
        <v>475</v>
      </c>
      <c r="E59" s="31">
        <v>3454184</v>
      </c>
      <c r="F59" s="32" t="s">
        <v>671</v>
      </c>
      <c r="G59" s="33">
        <v>45000</v>
      </c>
      <c r="H59" s="33">
        <v>45000</v>
      </c>
      <c r="I59" s="34" t="s">
        <v>672</v>
      </c>
      <c r="J59" s="31" t="s">
        <v>673</v>
      </c>
      <c r="K59" s="31" t="s">
        <v>565</v>
      </c>
      <c r="L59" s="31" t="s">
        <v>666</v>
      </c>
      <c r="M59" s="35">
        <v>94012</v>
      </c>
      <c r="N59" s="36" t="s">
        <v>595</v>
      </c>
      <c r="O59" s="31" t="s">
        <v>542</v>
      </c>
    </row>
    <row r="60" spans="1:15" s="141" customFormat="1" x14ac:dyDescent="0.25">
      <c r="A60" s="31">
        <f t="shared" si="5"/>
        <v>9</v>
      </c>
      <c r="B60" s="30">
        <v>42835</v>
      </c>
      <c r="C60" s="31" t="s">
        <v>649</v>
      </c>
      <c r="D60" s="31" t="s">
        <v>475</v>
      </c>
      <c r="E60" s="31">
        <v>3454190</v>
      </c>
      <c r="F60" s="32" t="s">
        <v>544</v>
      </c>
      <c r="G60" s="33">
        <v>45000</v>
      </c>
      <c r="H60" s="33">
        <v>45000</v>
      </c>
      <c r="I60" s="34" t="s">
        <v>543</v>
      </c>
      <c r="J60" s="31" t="s">
        <v>545</v>
      </c>
      <c r="K60" s="31" t="s">
        <v>565</v>
      </c>
      <c r="L60" s="31" t="s">
        <v>666</v>
      </c>
      <c r="M60" s="35">
        <v>94013</v>
      </c>
      <c r="N60" s="36" t="s">
        <v>674</v>
      </c>
      <c r="O60" s="31" t="s">
        <v>675</v>
      </c>
    </row>
    <row r="61" spans="1:15" s="141" customFormat="1" x14ac:dyDescent="0.25">
      <c r="A61" s="31">
        <f t="shared" si="5"/>
        <v>10</v>
      </c>
      <c r="B61" s="30">
        <v>42835</v>
      </c>
      <c r="C61" s="31" t="s">
        <v>676</v>
      </c>
      <c r="D61" s="31" t="s">
        <v>475</v>
      </c>
      <c r="E61" s="31">
        <v>3454301</v>
      </c>
      <c r="F61" s="32" t="s">
        <v>677</v>
      </c>
      <c r="G61" s="33">
        <v>40000</v>
      </c>
      <c r="H61" s="33">
        <v>40000</v>
      </c>
      <c r="I61" s="34" t="s">
        <v>678</v>
      </c>
      <c r="J61" s="31" t="s">
        <v>679</v>
      </c>
      <c r="K61" s="31" t="s">
        <v>680</v>
      </c>
      <c r="L61" s="31" t="s">
        <v>681</v>
      </c>
      <c r="M61" s="35">
        <v>94001</v>
      </c>
      <c r="N61" s="36" t="s">
        <v>511</v>
      </c>
      <c r="O61" s="31" t="s">
        <v>482</v>
      </c>
    </row>
    <row r="62" spans="1:15" s="141" customFormat="1" x14ac:dyDescent="0.25">
      <c r="A62" s="31">
        <f t="shared" si="5"/>
        <v>11</v>
      </c>
      <c r="B62" s="30">
        <v>42835</v>
      </c>
      <c r="C62" s="31" t="s">
        <v>682</v>
      </c>
      <c r="D62" s="31" t="s">
        <v>475</v>
      </c>
      <c r="E62" s="31">
        <v>3454302</v>
      </c>
      <c r="F62" s="32" t="s">
        <v>683</v>
      </c>
      <c r="G62" s="33">
        <v>50000</v>
      </c>
      <c r="H62" s="33">
        <v>50000</v>
      </c>
      <c r="I62" s="34" t="s">
        <v>684</v>
      </c>
      <c r="J62" s="31" t="s">
        <v>685</v>
      </c>
      <c r="K62" s="31" t="s">
        <v>686</v>
      </c>
      <c r="L62" s="31" t="s">
        <v>687</v>
      </c>
      <c r="M62" s="35">
        <v>94008</v>
      </c>
      <c r="N62" s="36" t="s">
        <v>511</v>
      </c>
      <c r="O62" s="31" t="s">
        <v>482</v>
      </c>
    </row>
    <row r="63" spans="1:15" s="141" customFormat="1" x14ac:dyDescent="0.25">
      <c r="A63" s="31">
        <f t="shared" si="5"/>
        <v>12</v>
      </c>
      <c r="B63" s="30">
        <v>42835</v>
      </c>
      <c r="C63" s="31" t="s">
        <v>682</v>
      </c>
      <c r="D63" s="31" t="s">
        <v>475</v>
      </c>
      <c r="E63" s="31">
        <v>3454303</v>
      </c>
      <c r="F63" s="32" t="s">
        <v>688</v>
      </c>
      <c r="G63" s="33">
        <v>50000</v>
      </c>
      <c r="H63" s="33">
        <v>50000</v>
      </c>
      <c r="I63" s="34" t="s">
        <v>689</v>
      </c>
      <c r="J63" s="31" t="s">
        <v>690</v>
      </c>
      <c r="K63" s="31" t="s">
        <v>686</v>
      </c>
      <c r="L63" s="31" t="s">
        <v>687</v>
      </c>
      <c r="M63" s="35">
        <v>94009</v>
      </c>
      <c r="N63" s="36" t="s">
        <v>511</v>
      </c>
      <c r="O63" s="31" t="s">
        <v>482</v>
      </c>
    </row>
    <row r="64" spans="1:15" s="142" customFormat="1" ht="15.75" x14ac:dyDescent="0.25">
      <c r="A64" s="285" t="s">
        <v>691</v>
      </c>
      <c r="B64" s="286"/>
      <c r="C64" s="286"/>
      <c r="D64" s="286"/>
      <c r="E64" s="286"/>
      <c r="F64" s="287"/>
      <c r="G64" s="38">
        <f>SUM(G52:G63)</f>
        <v>501000</v>
      </c>
      <c r="H64" s="38">
        <f>SUM(H52:H63)</f>
        <v>501000</v>
      </c>
      <c r="I64" s="134"/>
      <c r="J64" s="37"/>
      <c r="K64" s="37"/>
      <c r="L64" s="37"/>
      <c r="M64" s="140"/>
      <c r="N64" s="39"/>
      <c r="O64" s="37"/>
    </row>
    <row r="66" spans="1:16" s="141" customFormat="1" x14ac:dyDescent="0.25">
      <c r="A66" s="31">
        <v>1</v>
      </c>
      <c r="B66" s="30">
        <v>42836</v>
      </c>
      <c r="C66" s="31" t="s">
        <v>514</v>
      </c>
      <c r="D66" s="31" t="s">
        <v>475</v>
      </c>
      <c r="E66" s="31">
        <v>3454284</v>
      </c>
      <c r="F66" s="32" t="s">
        <v>538</v>
      </c>
      <c r="G66" s="33">
        <v>40000</v>
      </c>
      <c r="H66" s="33">
        <v>40000</v>
      </c>
      <c r="I66" s="34" t="s">
        <v>539</v>
      </c>
      <c r="J66" s="31" t="s">
        <v>692</v>
      </c>
      <c r="K66" s="31" t="s">
        <v>517</v>
      </c>
      <c r="L66" s="31" t="s">
        <v>534</v>
      </c>
      <c r="M66" s="35">
        <v>97294</v>
      </c>
      <c r="N66" s="36" t="s">
        <v>511</v>
      </c>
      <c r="O66" s="31" t="s">
        <v>482</v>
      </c>
    </row>
    <row r="67" spans="1:16" s="141" customFormat="1" x14ac:dyDescent="0.25">
      <c r="A67" s="31">
        <f>A66+1</f>
        <v>2</v>
      </c>
      <c r="B67" s="30">
        <v>42836</v>
      </c>
      <c r="C67" s="31" t="s">
        <v>514</v>
      </c>
      <c r="D67" s="31" t="s">
        <v>475</v>
      </c>
      <c r="E67" s="31">
        <v>3454297</v>
      </c>
      <c r="F67" s="32" t="s">
        <v>530</v>
      </c>
      <c r="G67" s="33">
        <v>40000</v>
      </c>
      <c r="H67" s="33">
        <v>40000</v>
      </c>
      <c r="I67" s="34" t="s">
        <v>554</v>
      </c>
      <c r="J67" s="31" t="s">
        <v>546</v>
      </c>
      <c r="K67" s="31" t="s">
        <v>517</v>
      </c>
      <c r="L67" s="31" t="s">
        <v>534</v>
      </c>
      <c r="M67" s="35">
        <v>97289</v>
      </c>
      <c r="N67" s="36" t="s">
        <v>511</v>
      </c>
      <c r="O67" s="31" t="s">
        <v>482</v>
      </c>
    </row>
    <row r="68" spans="1:16" s="141" customFormat="1" x14ac:dyDescent="0.25">
      <c r="A68" s="31">
        <f t="shared" ref="A68:A73" si="6">A67+1</f>
        <v>3</v>
      </c>
      <c r="B68" s="30">
        <v>42836</v>
      </c>
      <c r="C68" s="31" t="s">
        <v>514</v>
      </c>
      <c r="D68" s="31" t="s">
        <v>475</v>
      </c>
      <c r="E68" s="31">
        <v>3454299</v>
      </c>
      <c r="F68" s="32" t="s">
        <v>527</v>
      </c>
      <c r="G68" s="33">
        <v>40000</v>
      </c>
      <c r="H68" s="33">
        <v>40000</v>
      </c>
      <c r="I68" s="34" t="s">
        <v>528</v>
      </c>
      <c r="J68" s="31" t="s">
        <v>529</v>
      </c>
      <c r="K68" s="31" t="s">
        <v>517</v>
      </c>
      <c r="L68" s="31" t="s">
        <v>534</v>
      </c>
      <c r="M68" s="35">
        <v>97291</v>
      </c>
      <c r="N68" s="36" t="s">
        <v>511</v>
      </c>
      <c r="O68" s="31" t="s">
        <v>482</v>
      </c>
    </row>
    <row r="69" spans="1:16" s="141" customFormat="1" x14ac:dyDescent="0.25">
      <c r="A69" s="31">
        <f t="shared" si="6"/>
        <v>4</v>
      </c>
      <c r="B69" s="30">
        <v>42836</v>
      </c>
      <c r="C69" s="31" t="s">
        <v>514</v>
      </c>
      <c r="D69" s="31" t="s">
        <v>475</v>
      </c>
      <c r="E69" s="31">
        <v>3454298</v>
      </c>
      <c r="F69" s="32" t="s">
        <v>520</v>
      </c>
      <c r="G69" s="33">
        <v>40000</v>
      </c>
      <c r="H69" s="33">
        <v>40000</v>
      </c>
      <c r="I69" s="34" t="s">
        <v>525</v>
      </c>
      <c r="J69" s="31" t="s">
        <v>526</v>
      </c>
      <c r="K69" s="31" t="s">
        <v>517</v>
      </c>
      <c r="L69" s="31" t="s">
        <v>534</v>
      </c>
      <c r="M69" s="35">
        <v>97293</v>
      </c>
      <c r="N69" s="36" t="s">
        <v>511</v>
      </c>
      <c r="O69" s="31" t="s">
        <v>482</v>
      </c>
    </row>
    <row r="70" spans="1:16" s="141" customFormat="1" x14ac:dyDescent="0.25">
      <c r="A70" s="31">
        <f t="shared" si="6"/>
        <v>5</v>
      </c>
      <c r="B70" s="30">
        <v>42836</v>
      </c>
      <c r="C70" s="31" t="s">
        <v>514</v>
      </c>
      <c r="D70" s="31" t="s">
        <v>475</v>
      </c>
      <c r="E70" s="31">
        <v>3454285</v>
      </c>
      <c r="F70" s="32" t="s">
        <v>515</v>
      </c>
      <c r="G70" s="33">
        <v>40000</v>
      </c>
      <c r="H70" s="33">
        <v>40000</v>
      </c>
      <c r="I70" s="34" t="s">
        <v>516</v>
      </c>
      <c r="J70" s="31" t="s">
        <v>555</v>
      </c>
      <c r="K70" s="31" t="s">
        <v>517</v>
      </c>
      <c r="L70" s="31" t="s">
        <v>534</v>
      </c>
      <c r="M70" s="35">
        <v>97292</v>
      </c>
      <c r="N70" s="36" t="s">
        <v>511</v>
      </c>
      <c r="O70" s="31" t="s">
        <v>482</v>
      </c>
    </row>
    <row r="71" spans="1:16" s="141" customFormat="1" x14ac:dyDescent="0.25">
      <c r="A71" s="31">
        <f t="shared" si="6"/>
        <v>6</v>
      </c>
      <c r="B71" s="30">
        <v>42836</v>
      </c>
      <c r="C71" s="31" t="s">
        <v>693</v>
      </c>
      <c r="D71" s="31" t="s">
        <v>475</v>
      </c>
      <c r="E71" s="31">
        <v>3454250</v>
      </c>
      <c r="F71" s="32" t="s">
        <v>677</v>
      </c>
      <c r="G71" s="33">
        <v>40000</v>
      </c>
      <c r="H71" s="33">
        <v>40000</v>
      </c>
      <c r="I71" s="34" t="s">
        <v>694</v>
      </c>
      <c r="J71" s="31" t="s">
        <v>679</v>
      </c>
      <c r="K71" s="31" t="s">
        <v>601</v>
      </c>
      <c r="L71" s="31" t="s">
        <v>695</v>
      </c>
      <c r="M71" s="35">
        <v>97288</v>
      </c>
      <c r="N71" s="36" t="s">
        <v>511</v>
      </c>
      <c r="O71" s="31" t="s">
        <v>482</v>
      </c>
    </row>
    <row r="72" spans="1:16" s="141" customFormat="1" ht="15" customHeight="1" x14ac:dyDescent="0.25">
      <c r="A72" s="31">
        <f t="shared" si="6"/>
        <v>7</v>
      </c>
      <c r="B72" s="30">
        <v>42836</v>
      </c>
      <c r="C72" s="31" t="s">
        <v>656</v>
      </c>
      <c r="D72" s="31" t="s">
        <v>475</v>
      </c>
      <c r="E72" s="31">
        <v>3454188</v>
      </c>
      <c r="F72" s="32" t="s">
        <v>696</v>
      </c>
      <c r="G72" s="33">
        <v>33000</v>
      </c>
      <c r="H72" s="33">
        <v>33000</v>
      </c>
      <c r="I72" s="34" t="s">
        <v>645</v>
      </c>
      <c r="J72" s="31" t="s">
        <v>697</v>
      </c>
      <c r="K72" s="31" t="s">
        <v>565</v>
      </c>
      <c r="L72" s="31" t="s">
        <v>566</v>
      </c>
      <c r="M72" s="35">
        <v>97295</v>
      </c>
      <c r="N72" s="36" t="s">
        <v>698</v>
      </c>
      <c r="O72" s="31" t="s">
        <v>542</v>
      </c>
    </row>
    <row r="73" spans="1:16" s="141" customFormat="1" x14ac:dyDescent="0.25">
      <c r="A73" s="31">
        <f t="shared" si="6"/>
        <v>8</v>
      </c>
      <c r="B73" s="30">
        <v>42836</v>
      </c>
      <c r="C73" s="31" t="s">
        <v>640</v>
      </c>
      <c r="D73" s="31" t="s">
        <v>475</v>
      </c>
      <c r="E73" s="31">
        <v>3454156</v>
      </c>
      <c r="F73" s="32" t="s">
        <v>699</v>
      </c>
      <c r="G73" s="33">
        <v>40000</v>
      </c>
      <c r="H73" s="33">
        <v>40000</v>
      </c>
      <c r="I73" s="34" t="s">
        <v>627</v>
      </c>
      <c r="J73" s="31" t="s">
        <v>642</v>
      </c>
      <c r="K73" s="31" t="s">
        <v>610</v>
      </c>
      <c r="L73" s="31" t="s">
        <v>611</v>
      </c>
      <c r="M73" s="35">
        <v>97290</v>
      </c>
      <c r="N73" s="36" t="s">
        <v>511</v>
      </c>
      <c r="O73" s="31" t="s">
        <v>482</v>
      </c>
    </row>
    <row r="74" spans="1:16" s="142" customFormat="1" ht="15.75" x14ac:dyDescent="0.25">
      <c r="A74" s="285" t="s">
        <v>700</v>
      </c>
      <c r="B74" s="286"/>
      <c r="C74" s="286"/>
      <c r="D74" s="286"/>
      <c r="E74" s="286"/>
      <c r="F74" s="287"/>
      <c r="G74" s="38">
        <f>SUM(G66:G73)</f>
        <v>313000</v>
      </c>
      <c r="H74" s="38">
        <f>SUM(H66:H73)</f>
        <v>313000</v>
      </c>
      <c r="I74" s="134"/>
      <c r="J74" s="37"/>
      <c r="K74" s="292"/>
      <c r="L74" s="293"/>
      <c r="M74" s="293"/>
      <c r="N74" s="293"/>
      <c r="O74" s="293"/>
      <c r="P74" s="294"/>
    </row>
    <row r="76" spans="1:16" s="141" customFormat="1" x14ac:dyDescent="0.25">
      <c r="A76" s="31">
        <v>1</v>
      </c>
      <c r="B76" s="30">
        <v>42837</v>
      </c>
      <c r="C76" s="31" t="s">
        <v>693</v>
      </c>
      <c r="D76" s="31" t="s">
        <v>475</v>
      </c>
      <c r="E76" s="31">
        <v>3454249</v>
      </c>
      <c r="F76" s="32" t="s">
        <v>677</v>
      </c>
      <c r="G76" s="33">
        <v>40000</v>
      </c>
      <c r="H76" s="33">
        <v>40000</v>
      </c>
      <c r="I76" s="34" t="s">
        <v>694</v>
      </c>
      <c r="J76" s="31" t="s">
        <v>679</v>
      </c>
      <c r="K76" s="31" t="s">
        <v>601</v>
      </c>
      <c r="L76" s="31" t="s">
        <v>695</v>
      </c>
      <c r="M76" s="35">
        <v>94014</v>
      </c>
      <c r="N76" s="36" t="s">
        <v>511</v>
      </c>
      <c r="O76" s="31" t="s">
        <v>482</v>
      </c>
    </row>
    <row r="77" spans="1:16" s="141" customFormat="1" x14ac:dyDescent="0.25">
      <c r="A77" s="31">
        <f>A76+1</f>
        <v>2</v>
      </c>
      <c r="B77" s="30">
        <v>42837</v>
      </c>
      <c r="C77" s="31" t="s">
        <v>615</v>
      </c>
      <c r="D77" s="31" t="s">
        <v>475</v>
      </c>
      <c r="E77" s="31">
        <v>3454169</v>
      </c>
      <c r="F77" s="32" t="s">
        <v>622</v>
      </c>
      <c r="G77" s="33">
        <v>60000</v>
      </c>
      <c r="H77" s="33">
        <v>60000</v>
      </c>
      <c r="I77" s="34" t="s">
        <v>638</v>
      </c>
      <c r="J77" s="31" t="s">
        <v>639</v>
      </c>
      <c r="K77" s="31" t="s">
        <v>592</v>
      </c>
      <c r="L77" s="31" t="s">
        <v>618</v>
      </c>
      <c r="M77" s="35">
        <v>94015</v>
      </c>
      <c r="N77" s="36" t="s">
        <v>511</v>
      </c>
      <c r="O77" s="31" t="s">
        <v>482</v>
      </c>
    </row>
    <row r="78" spans="1:16" s="142" customFormat="1" ht="15.75" x14ac:dyDescent="0.25">
      <c r="A78" s="285" t="s">
        <v>506</v>
      </c>
      <c r="B78" s="286"/>
      <c r="C78" s="286"/>
      <c r="D78" s="286"/>
      <c r="E78" s="286"/>
      <c r="F78" s="287"/>
      <c r="G78" s="38">
        <f>SUM(G76:G77)</f>
        <v>100000</v>
      </c>
      <c r="H78" s="38">
        <f>SUM(H76:H77)</f>
        <v>100000</v>
      </c>
      <c r="I78" s="134"/>
      <c r="J78" s="37"/>
      <c r="K78" s="37"/>
      <c r="L78" s="37"/>
      <c r="M78" s="140"/>
      <c r="N78" s="39"/>
      <c r="O78" s="37"/>
    </row>
    <row r="80" spans="1:16" s="141" customFormat="1" x14ac:dyDescent="0.25">
      <c r="A80" s="31">
        <v>1</v>
      </c>
      <c r="B80" s="30">
        <v>42838</v>
      </c>
      <c r="C80" s="31" t="s">
        <v>653</v>
      </c>
      <c r="D80" s="31" t="s">
        <v>475</v>
      </c>
      <c r="E80" s="31">
        <v>3454198</v>
      </c>
      <c r="F80" s="32" t="s">
        <v>633</v>
      </c>
      <c r="G80" s="33">
        <v>45000</v>
      </c>
      <c r="H80" s="33">
        <v>45000</v>
      </c>
      <c r="I80" s="34" t="s">
        <v>654</v>
      </c>
      <c r="J80" s="31" t="s">
        <v>655</v>
      </c>
      <c r="K80" s="31" t="s">
        <v>565</v>
      </c>
      <c r="L80" s="31" t="s">
        <v>566</v>
      </c>
      <c r="M80" s="35">
        <v>97296</v>
      </c>
      <c r="N80" s="36" t="s">
        <v>511</v>
      </c>
      <c r="O80" s="31" t="s">
        <v>482</v>
      </c>
    </row>
    <row r="81" spans="1:15" s="141" customFormat="1" x14ac:dyDescent="0.25">
      <c r="A81" s="31">
        <f>A80+1</f>
        <v>2</v>
      </c>
      <c r="B81" s="30">
        <v>42838</v>
      </c>
      <c r="C81" s="31" t="s">
        <v>649</v>
      </c>
      <c r="D81" s="31" t="s">
        <v>475</v>
      </c>
      <c r="E81" s="31">
        <v>3454191</v>
      </c>
      <c r="F81" s="32" t="s">
        <v>544</v>
      </c>
      <c r="G81" s="33">
        <v>45000</v>
      </c>
      <c r="H81" s="33">
        <v>45000</v>
      </c>
      <c r="I81" s="34" t="s">
        <v>672</v>
      </c>
      <c r="J81" s="31" t="s">
        <v>673</v>
      </c>
      <c r="K81" s="31" t="s">
        <v>565</v>
      </c>
      <c r="L81" s="31" t="s">
        <v>566</v>
      </c>
      <c r="M81" s="35">
        <v>97297</v>
      </c>
      <c r="N81" s="36" t="s">
        <v>511</v>
      </c>
      <c r="O81" s="31" t="s">
        <v>482</v>
      </c>
    </row>
    <row r="82" spans="1:15" s="141" customFormat="1" x14ac:dyDescent="0.25">
      <c r="A82" s="31">
        <f>A81+1</f>
        <v>3</v>
      </c>
      <c r="B82" s="30">
        <v>42838</v>
      </c>
      <c r="C82" s="31" t="s">
        <v>590</v>
      </c>
      <c r="D82" s="31" t="s">
        <v>475</v>
      </c>
      <c r="E82" s="31">
        <v>3454167</v>
      </c>
      <c r="F82" s="32" t="s">
        <v>637</v>
      </c>
      <c r="G82" s="33">
        <v>52000</v>
      </c>
      <c r="H82" s="33">
        <v>52000</v>
      </c>
      <c r="I82" s="34" t="s">
        <v>638</v>
      </c>
      <c r="J82" s="31" t="s">
        <v>639</v>
      </c>
      <c r="K82" s="31" t="s">
        <v>592</v>
      </c>
      <c r="L82" s="31" t="s">
        <v>618</v>
      </c>
      <c r="M82" s="35">
        <v>97298</v>
      </c>
      <c r="N82" s="36" t="s">
        <v>511</v>
      </c>
      <c r="O82" s="31" t="s">
        <v>482</v>
      </c>
    </row>
    <row r="83" spans="1:15" s="142" customFormat="1" ht="15.75" x14ac:dyDescent="0.25">
      <c r="A83" s="285" t="s">
        <v>503</v>
      </c>
      <c r="B83" s="286"/>
      <c r="C83" s="286"/>
      <c r="D83" s="286"/>
      <c r="E83" s="286"/>
      <c r="F83" s="287"/>
      <c r="G83" s="38">
        <f>SUM(G80:G82)</f>
        <v>142000</v>
      </c>
      <c r="H83" s="38">
        <f>SUM(H80:H82)</f>
        <v>142000</v>
      </c>
      <c r="I83" s="134"/>
      <c r="J83" s="37"/>
      <c r="K83" s="37"/>
      <c r="L83" s="37"/>
      <c r="M83" s="140"/>
      <c r="N83" s="39"/>
      <c r="O83" s="37"/>
    </row>
    <row r="85" spans="1:15" x14ac:dyDescent="0.25">
      <c r="A85" s="31">
        <v>1</v>
      </c>
      <c r="B85" s="30">
        <v>42843</v>
      </c>
      <c r="C85" s="31" t="s">
        <v>701</v>
      </c>
      <c r="D85" s="31" t="s">
        <v>475</v>
      </c>
      <c r="E85" s="31">
        <v>3454404</v>
      </c>
      <c r="F85" s="32" t="s">
        <v>702</v>
      </c>
      <c r="G85" s="33">
        <v>33000</v>
      </c>
      <c r="H85" s="33">
        <v>33000</v>
      </c>
      <c r="I85" s="34" t="s">
        <v>703</v>
      </c>
      <c r="J85" s="31" t="s">
        <v>704</v>
      </c>
      <c r="K85" s="31" t="s">
        <v>686</v>
      </c>
      <c r="L85" s="31" t="s">
        <v>705</v>
      </c>
      <c r="M85" s="35">
        <v>94017</v>
      </c>
      <c r="N85" s="36" t="s">
        <v>511</v>
      </c>
      <c r="O85" s="31" t="s">
        <v>482</v>
      </c>
    </row>
    <row r="86" spans="1:15" x14ac:dyDescent="0.25">
      <c r="A86" s="31">
        <f>A85+1</f>
        <v>2</v>
      </c>
      <c r="B86" s="30">
        <v>42843</v>
      </c>
      <c r="C86" s="31" t="s">
        <v>701</v>
      </c>
      <c r="D86" s="31" t="s">
        <v>475</v>
      </c>
      <c r="E86" s="31">
        <v>3454405</v>
      </c>
      <c r="F86" s="32" t="s">
        <v>706</v>
      </c>
      <c r="G86" s="33">
        <v>33000</v>
      </c>
      <c r="H86" s="33">
        <v>33000</v>
      </c>
      <c r="I86" s="34" t="s">
        <v>707</v>
      </c>
      <c r="J86" s="31" t="s">
        <v>708</v>
      </c>
      <c r="K86" s="31" t="s">
        <v>686</v>
      </c>
      <c r="L86" s="31" t="s">
        <v>705</v>
      </c>
      <c r="M86" s="35">
        <v>94020</v>
      </c>
      <c r="N86" s="36" t="s">
        <v>511</v>
      </c>
      <c r="O86" s="31" t="s">
        <v>482</v>
      </c>
    </row>
    <row r="87" spans="1:15" x14ac:dyDescent="0.25">
      <c r="A87" s="31">
        <f t="shared" ref="A87:A100" si="7">A86+1</f>
        <v>3</v>
      </c>
      <c r="B87" s="30">
        <v>42843</v>
      </c>
      <c r="C87" s="31" t="s">
        <v>701</v>
      </c>
      <c r="D87" s="31" t="s">
        <v>475</v>
      </c>
      <c r="E87" s="31">
        <v>3454407</v>
      </c>
      <c r="F87" s="32" t="s">
        <v>709</v>
      </c>
      <c r="G87" s="33">
        <v>33000</v>
      </c>
      <c r="H87" s="33">
        <v>33000</v>
      </c>
      <c r="I87" s="34" t="s">
        <v>583</v>
      </c>
      <c r="J87" s="31" t="s">
        <v>584</v>
      </c>
      <c r="K87" s="31" t="s">
        <v>686</v>
      </c>
      <c r="L87" s="31" t="s">
        <v>705</v>
      </c>
      <c r="M87" s="35">
        <v>94023</v>
      </c>
      <c r="N87" s="36" t="s">
        <v>511</v>
      </c>
      <c r="O87" s="31" t="s">
        <v>482</v>
      </c>
    </row>
    <row r="88" spans="1:15" x14ac:dyDescent="0.25">
      <c r="A88" s="31">
        <f t="shared" si="7"/>
        <v>4</v>
      </c>
      <c r="B88" s="30">
        <v>42843</v>
      </c>
      <c r="C88" s="31" t="s">
        <v>701</v>
      </c>
      <c r="D88" s="31" t="s">
        <v>475</v>
      </c>
      <c r="E88" s="31">
        <v>3454406</v>
      </c>
      <c r="F88" s="32" t="s">
        <v>710</v>
      </c>
      <c r="G88" s="33">
        <v>33000</v>
      </c>
      <c r="H88" s="33">
        <v>33000</v>
      </c>
      <c r="I88" s="34" t="s">
        <v>711</v>
      </c>
      <c r="J88" s="31" t="s">
        <v>712</v>
      </c>
      <c r="K88" s="31" t="s">
        <v>686</v>
      </c>
      <c r="L88" s="31" t="s">
        <v>705</v>
      </c>
      <c r="M88" s="35">
        <v>94025</v>
      </c>
      <c r="N88" s="36" t="s">
        <v>511</v>
      </c>
      <c r="O88" s="31" t="s">
        <v>482</v>
      </c>
    </row>
    <row r="89" spans="1:15" x14ac:dyDescent="0.25">
      <c r="A89" s="31">
        <f t="shared" si="7"/>
        <v>5</v>
      </c>
      <c r="B89" s="30">
        <v>42843</v>
      </c>
      <c r="C89" s="31" t="s">
        <v>701</v>
      </c>
      <c r="D89" s="31" t="s">
        <v>475</v>
      </c>
      <c r="E89" s="31">
        <v>3454408</v>
      </c>
      <c r="F89" s="32" t="s">
        <v>713</v>
      </c>
      <c r="G89" s="33">
        <v>33000</v>
      </c>
      <c r="H89" s="33">
        <v>33000</v>
      </c>
      <c r="I89" s="34" t="s">
        <v>586</v>
      </c>
      <c r="J89" s="31" t="s">
        <v>587</v>
      </c>
      <c r="K89" s="31" t="s">
        <v>686</v>
      </c>
      <c r="L89" s="31" t="s">
        <v>705</v>
      </c>
      <c r="M89" s="35">
        <v>94024</v>
      </c>
      <c r="N89" s="36" t="s">
        <v>511</v>
      </c>
      <c r="O89" s="31" t="s">
        <v>482</v>
      </c>
    </row>
    <row r="90" spans="1:15" x14ac:dyDescent="0.25">
      <c r="A90" s="31">
        <f t="shared" si="7"/>
        <v>6</v>
      </c>
      <c r="B90" s="30">
        <v>42843</v>
      </c>
      <c r="C90" s="31" t="s">
        <v>714</v>
      </c>
      <c r="D90" s="31" t="s">
        <v>475</v>
      </c>
      <c r="E90" s="31">
        <v>3454384</v>
      </c>
      <c r="F90" s="32" t="s">
        <v>715</v>
      </c>
      <c r="G90" s="33">
        <v>33000</v>
      </c>
      <c r="H90" s="33">
        <v>33000</v>
      </c>
      <c r="I90" s="34" t="s">
        <v>716</v>
      </c>
      <c r="J90" s="31" t="s">
        <v>717</v>
      </c>
      <c r="K90" s="31" t="s">
        <v>718</v>
      </c>
      <c r="L90" s="31" t="s">
        <v>719</v>
      </c>
      <c r="M90" s="35">
        <v>97299</v>
      </c>
      <c r="N90" s="36" t="s">
        <v>511</v>
      </c>
      <c r="O90" s="31" t="s">
        <v>482</v>
      </c>
    </row>
    <row r="91" spans="1:15" x14ac:dyDescent="0.25">
      <c r="A91" s="31">
        <f t="shared" si="7"/>
        <v>7</v>
      </c>
      <c r="B91" s="30">
        <v>42843</v>
      </c>
      <c r="C91" s="31" t="s">
        <v>714</v>
      </c>
      <c r="D91" s="31" t="s">
        <v>475</v>
      </c>
      <c r="E91" s="31">
        <v>3454387</v>
      </c>
      <c r="F91" s="32" t="s">
        <v>720</v>
      </c>
      <c r="G91" s="33">
        <v>33000</v>
      </c>
      <c r="H91" s="33">
        <v>33000</v>
      </c>
      <c r="I91" s="34" t="s">
        <v>721</v>
      </c>
      <c r="J91" s="31" t="s">
        <v>722</v>
      </c>
      <c r="K91" s="31" t="s">
        <v>718</v>
      </c>
      <c r="L91" s="31" t="s">
        <v>719</v>
      </c>
      <c r="M91" s="35">
        <v>94019</v>
      </c>
      <c r="N91" s="36" t="s">
        <v>723</v>
      </c>
      <c r="O91" s="31" t="s">
        <v>724</v>
      </c>
    </row>
    <row r="92" spans="1:15" x14ac:dyDescent="0.25">
      <c r="A92" s="31">
        <f t="shared" si="7"/>
        <v>8</v>
      </c>
      <c r="B92" s="30">
        <v>42843</v>
      </c>
      <c r="C92" s="31" t="s">
        <v>725</v>
      </c>
      <c r="D92" s="31" t="s">
        <v>475</v>
      </c>
      <c r="E92" s="31">
        <v>3454403</v>
      </c>
      <c r="F92" s="32" t="s">
        <v>726</v>
      </c>
      <c r="G92" s="33">
        <v>33000</v>
      </c>
      <c r="H92" s="33">
        <v>33000</v>
      </c>
      <c r="I92" s="34" t="s">
        <v>727</v>
      </c>
      <c r="J92" s="31" t="s">
        <v>728</v>
      </c>
      <c r="K92" s="31" t="s">
        <v>718</v>
      </c>
      <c r="L92" s="31" t="s">
        <v>719</v>
      </c>
      <c r="M92" s="35">
        <v>94027</v>
      </c>
      <c r="N92" s="36" t="s">
        <v>511</v>
      </c>
      <c r="O92" s="31" t="s">
        <v>482</v>
      </c>
    </row>
    <row r="93" spans="1:15" x14ac:dyDescent="0.25">
      <c r="A93" s="31">
        <f t="shared" si="7"/>
        <v>9</v>
      </c>
      <c r="B93" s="30">
        <v>42843</v>
      </c>
      <c r="C93" s="31" t="s">
        <v>729</v>
      </c>
      <c r="D93" s="31" t="s">
        <v>475</v>
      </c>
      <c r="E93" s="31">
        <v>3454382</v>
      </c>
      <c r="F93" s="32" t="s">
        <v>730</v>
      </c>
      <c r="G93" s="33">
        <v>33000</v>
      </c>
      <c r="H93" s="33">
        <v>33000</v>
      </c>
      <c r="I93" s="34" t="s">
        <v>731</v>
      </c>
      <c r="J93" s="31" t="s">
        <v>732</v>
      </c>
      <c r="K93" s="31" t="s">
        <v>718</v>
      </c>
      <c r="L93" s="31" t="s">
        <v>719</v>
      </c>
      <c r="M93" s="35">
        <v>94026</v>
      </c>
      <c r="N93" s="36" t="s">
        <v>511</v>
      </c>
      <c r="O93" s="31" t="s">
        <v>482</v>
      </c>
    </row>
    <row r="94" spans="1:15" x14ac:dyDescent="0.25">
      <c r="A94" s="31">
        <f t="shared" si="7"/>
        <v>10</v>
      </c>
      <c r="B94" s="30">
        <v>42843</v>
      </c>
      <c r="C94" s="31" t="s">
        <v>729</v>
      </c>
      <c r="D94" s="31" t="s">
        <v>475</v>
      </c>
      <c r="E94" s="31">
        <v>3454388</v>
      </c>
      <c r="F94" s="32" t="s">
        <v>733</v>
      </c>
      <c r="G94" s="33">
        <v>33000</v>
      </c>
      <c r="H94" s="33">
        <v>33000</v>
      </c>
      <c r="I94" s="34" t="s">
        <v>734</v>
      </c>
      <c r="J94" s="31" t="s">
        <v>735</v>
      </c>
      <c r="K94" s="31" t="s">
        <v>718</v>
      </c>
      <c r="L94" s="31" t="s">
        <v>719</v>
      </c>
      <c r="M94" s="35">
        <v>94018</v>
      </c>
      <c r="N94" s="36" t="s">
        <v>511</v>
      </c>
      <c r="O94" s="31" t="s">
        <v>482</v>
      </c>
    </row>
    <row r="95" spans="1:15" x14ac:dyDescent="0.25">
      <c r="A95" s="31">
        <f t="shared" si="7"/>
        <v>11</v>
      </c>
      <c r="B95" s="30">
        <v>42843</v>
      </c>
      <c r="C95" s="31" t="s">
        <v>736</v>
      </c>
      <c r="D95" s="31" t="s">
        <v>475</v>
      </c>
      <c r="E95" s="31">
        <v>3454380</v>
      </c>
      <c r="F95" s="32" t="s">
        <v>737</v>
      </c>
      <c r="G95" s="33">
        <v>33000</v>
      </c>
      <c r="H95" s="33">
        <v>33000</v>
      </c>
      <c r="I95" s="34" t="s">
        <v>738</v>
      </c>
      <c r="J95" s="31" t="s">
        <v>739</v>
      </c>
      <c r="K95" s="31" t="s">
        <v>629</v>
      </c>
      <c r="L95" s="31" t="s">
        <v>630</v>
      </c>
      <c r="M95" s="35">
        <v>94022</v>
      </c>
      <c r="N95" s="36" t="s">
        <v>511</v>
      </c>
      <c r="O95" s="31" t="s">
        <v>482</v>
      </c>
    </row>
    <row r="96" spans="1:15" x14ac:dyDescent="0.25">
      <c r="A96" s="31">
        <f t="shared" si="7"/>
        <v>12</v>
      </c>
      <c r="B96" s="30">
        <v>42843</v>
      </c>
      <c r="C96" s="31" t="s">
        <v>736</v>
      </c>
      <c r="D96" s="31" t="s">
        <v>475</v>
      </c>
      <c r="E96" s="31">
        <v>3454381</v>
      </c>
      <c r="F96" s="32" t="s">
        <v>740</v>
      </c>
      <c r="G96" s="33">
        <v>33000</v>
      </c>
      <c r="H96" s="33">
        <v>33000</v>
      </c>
      <c r="I96" s="34" t="s">
        <v>741</v>
      </c>
      <c r="J96" s="31" t="s">
        <v>742</v>
      </c>
      <c r="K96" s="31" t="s">
        <v>629</v>
      </c>
      <c r="L96" s="31" t="s">
        <v>630</v>
      </c>
      <c r="M96" s="35">
        <v>94028</v>
      </c>
      <c r="N96" s="36" t="s">
        <v>511</v>
      </c>
      <c r="O96" s="31" t="s">
        <v>482</v>
      </c>
    </row>
    <row r="97" spans="1:15" x14ac:dyDescent="0.25">
      <c r="A97" s="31">
        <f t="shared" si="7"/>
        <v>13</v>
      </c>
      <c r="B97" s="30">
        <v>42843</v>
      </c>
      <c r="C97" s="31" t="s">
        <v>643</v>
      </c>
      <c r="D97" s="31" t="s">
        <v>475</v>
      </c>
      <c r="E97" s="31">
        <v>3454402</v>
      </c>
      <c r="F97" s="32" t="s">
        <v>743</v>
      </c>
      <c r="G97" s="33">
        <v>33000</v>
      </c>
      <c r="H97" s="33">
        <v>33000</v>
      </c>
      <c r="I97" s="34" t="s">
        <v>744</v>
      </c>
      <c r="J97" s="31" t="s">
        <v>745</v>
      </c>
      <c r="K97" s="31" t="s">
        <v>601</v>
      </c>
      <c r="L97" s="31" t="s">
        <v>695</v>
      </c>
      <c r="M97" s="35">
        <v>94028</v>
      </c>
      <c r="N97" s="36" t="s">
        <v>511</v>
      </c>
      <c r="O97" s="31" t="s">
        <v>482</v>
      </c>
    </row>
    <row r="98" spans="1:15" x14ac:dyDescent="0.25">
      <c r="A98" s="31">
        <f t="shared" si="7"/>
        <v>14</v>
      </c>
      <c r="B98" s="30">
        <v>42843</v>
      </c>
      <c r="C98" s="31" t="s">
        <v>643</v>
      </c>
      <c r="D98" s="31" t="s">
        <v>475</v>
      </c>
      <c r="E98" s="31">
        <v>3454401</v>
      </c>
      <c r="F98" s="32" t="s">
        <v>746</v>
      </c>
      <c r="G98" s="33">
        <v>33000</v>
      </c>
      <c r="H98" s="33">
        <v>33000</v>
      </c>
      <c r="I98" s="34" t="s">
        <v>747</v>
      </c>
      <c r="J98" s="31" t="s">
        <v>748</v>
      </c>
      <c r="K98" s="31" t="s">
        <v>601</v>
      </c>
      <c r="L98" s="31" t="s">
        <v>695</v>
      </c>
      <c r="M98" s="35">
        <v>94029</v>
      </c>
      <c r="N98" s="36" t="s">
        <v>511</v>
      </c>
      <c r="O98" s="31" t="s">
        <v>482</v>
      </c>
    </row>
    <row r="99" spans="1:15" x14ac:dyDescent="0.25">
      <c r="A99" s="31">
        <f>A98+1</f>
        <v>15</v>
      </c>
      <c r="B99" s="30">
        <v>42843</v>
      </c>
      <c r="C99" s="31" t="s">
        <v>643</v>
      </c>
      <c r="D99" s="31" t="s">
        <v>475</v>
      </c>
      <c r="E99" s="31">
        <v>3454386</v>
      </c>
      <c r="F99" s="32" t="s">
        <v>749</v>
      </c>
      <c r="G99" s="33">
        <v>33000</v>
      </c>
      <c r="H99" s="33">
        <v>33000</v>
      </c>
      <c r="I99" s="34" t="s">
        <v>750</v>
      </c>
      <c r="J99" s="31" t="s">
        <v>751</v>
      </c>
      <c r="K99" s="31" t="s">
        <v>601</v>
      </c>
      <c r="L99" s="31" t="s">
        <v>695</v>
      </c>
      <c r="M99" s="35">
        <v>94016</v>
      </c>
      <c r="N99" s="36" t="s">
        <v>511</v>
      </c>
      <c r="O99" s="31" t="s">
        <v>482</v>
      </c>
    </row>
    <row r="100" spans="1:15" x14ac:dyDescent="0.25">
      <c r="A100" s="31">
        <f t="shared" si="7"/>
        <v>16</v>
      </c>
      <c r="B100" s="30">
        <v>42843</v>
      </c>
      <c r="C100" s="31" t="s">
        <v>643</v>
      </c>
      <c r="D100" s="31" t="s">
        <v>475</v>
      </c>
      <c r="E100" s="31">
        <v>3454385</v>
      </c>
      <c r="F100" s="32" t="s">
        <v>752</v>
      </c>
      <c r="G100" s="33">
        <v>33000</v>
      </c>
      <c r="H100" s="33">
        <v>33000</v>
      </c>
      <c r="I100" s="34" t="s">
        <v>753</v>
      </c>
      <c r="J100" s="31" t="s">
        <v>754</v>
      </c>
      <c r="K100" s="31" t="s">
        <v>601</v>
      </c>
      <c r="L100" s="31" t="s">
        <v>695</v>
      </c>
      <c r="M100" s="35">
        <v>97300</v>
      </c>
      <c r="N100" s="36" t="s">
        <v>511</v>
      </c>
      <c r="O100" s="31" t="s">
        <v>482</v>
      </c>
    </row>
    <row r="101" spans="1:15" s="47" customFormat="1" ht="15.75" x14ac:dyDescent="0.25">
      <c r="A101" s="285" t="s">
        <v>755</v>
      </c>
      <c r="B101" s="286"/>
      <c r="C101" s="286"/>
      <c r="D101" s="286"/>
      <c r="E101" s="286"/>
      <c r="F101" s="287"/>
      <c r="G101" s="38">
        <f>SUM(G85:G100)</f>
        <v>528000</v>
      </c>
      <c r="H101" s="38">
        <f>SUM(H85:H100)</f>
        <v>528000</v>
      </c>
      <c r="I101" s="134"/>
      <c r="J101" s="37"/>
      <c r="K101" s="37"/>
      <c r="L101" s="37"/>
      <c r="M101" s="140"/>
      <c r="N101" s="39"/>
      <c r="O101" s="37"/>
    </row>
    <row r="103" spans="1:15" s="141" customFormat="1" x14ac:dyDescent="0.25">
      <c r="A103" s="31">
        <v>1</v>
      </c>
      <c r="B103" s="30">
        <v>42844</v>
      </c>
      <c r="C103" s="31" t="s">
        <v>756</v>
      </c>
      <c r="D103" s="31" t="s">
        <v>475</v>
      </c>
      <c r="E103" s="31">
        <v>445892</v>
      </c>
      <c r="F103" s="32" t="s">
        <v>757</v>
      </c>
      <c r="G103" s="33">
        <v>30000</v>
      </c>
      <c r="H103" s="33">
        <v>30000</v>
      </c>
      <c r="I103" s="34" t="s">
        <v>521</v>
      </c>
      <c r="J103" s="31" t="s">
        <v>758</v>
      </c>
      <c r="K103" s="31"/>
      <c r="L103" s="31"/>
      <c r="M103" s="40">
        <v>94038</v>
      </c>
      <c r="N103" s="31" t="s">
        <v>759</v>
      </c>
      <c r="O103" s="31" t="s">
        <v>482</v>
      </c>
    </row>
    <row r="104" spans="1:15" s="141" customFormat="1" x14ac:dyDescent="0.25">
      <c r="A104" s="31">
        <f>A103+1</f>
        <v>2</v>
      </c>
      <c r="B104" s="30">
        <v>42844</v>
      </c>
      <c r="C104" s="31" t="s">
        <v>760</v>
      </c>
      <c r="D104" s="31" t="s">
        <v>475</v>
      </c>
      <c r="E104" s="31">
        <v>445872</v>
      </c>
      <c r="F104" s="32" t="s">
        <v>761</v>
      </c>
      <c r="G104" s="33">
        <v>30000</v>
      </c>
      <c r="H104" s="33">
        <v>30000</v>
      </c>
      <c r="I104" s="34" t="s">
        <v>762</v>
      </c>
      <c r="J104" s="31" t="s">
        <v>763</v>
      </c>
      <c r="K104" s="31"/>
      <c r="L104" s="31"/>
      <c r="M104" s="40">
        <v>94037</v>
      </c>
      <c r="N104" s="31" t="s">
        <v>764</v>
      </c>
      <c r="O104" s="31" t="s">
        <v>482</v>
      </c>
    </row>
    <row r="105" spans="1:15" s="141" customFormat="1" x14ac:dyDescent="0.25">
      <c r="A105" s="31">
        <f t="shared" ref="A105:A107" si="8">A104+1</f>
        <v>3</v>
      </c>
      <c r="B105" s="30">
        <v>42844</v>
      </c>
      <c r="C105" s="31" t="s">
        <v>765</v>
      </c>
      <c r="D105" s="31" t="s">
        <v>475</v>
      </c>
      <c r="E105" s="31">
        <v>445882</v>
      </c>
      <c r="F105" s="32" t="s">
        <v>766</v>
      </c>
      <c r="G105" s="33">
        <v>30000</v>
      </c>
      <c r="H105" s="33">
        <v>30000</v>
      </c>
      <c r="I105" s="34" t="s">
        <v>767</v>
      </c>
      <c r="J105" s="31" t="s">
        <v>768</v>
      </c>
      <c r="K105" s="31"/>
      <c r="L105" s="31"/>
      <c r="M105" s="40">
        <v>94032</v>
      </c>
      <c r="N105" s="31" t="s">
        <v>769</v>
      </c>
      <c r="O105" s="31" t="s">
        <v>482</v>
      </c>
    </row>
    <row r="106" spans="1:15" s="141" customFormat="1" x14ac:dyDescent="0.25">
      <c r="A106" s="31">
        <f t="shared" si="8"/>
        <v>4</v>
      </c>
      <c r="B106" s="30">
        <v>42844</v>
      </c>
      <c r="C106" s="31" t="s">
        <v>770</v>
      </c>
      <c r="D106" s="31" t="s">
        <v>475</v>
      </c>
      <c r="E106" s="31">
        <v>445883</v>
      </c>
      <c r="F106" s="32" t="s">
        <v>771</v>
      </c>
      <c r="G106" s="33">
        <v>30000</v>
      </c>
      <c r="H106" s="33">
        <v>30000</v>
      </c>
      <c r="I106" s="34" t="s">
        <v>772</v>
      </c>
      <c r="J106" s="31" t="s">
        <v>773</v>
      </c>
      <c r="K106" s="31"/>
      <c r="L106" s="31"/>
      <c r="M106" s="40">
        <v>94036</v>
      </c>
      <c r="N106" s="31" t="s">
        <v>774</v>
      </c>
      <c r="O106" s="31" t="s">
        <v>482</v>
      </c>
    </row>
    <row r="107" spans="1:15" s="141" customFormat="1" x14ac:dyDescent="0.25">
      <c r="A107" s="31">
        <f t="shared" si="8"/>
        <v>5</v>
      </c>
      <c r="B107" s="30">
        <v>42844</v>
      </c>
      <c r="C107" s="31" t="s">
        <v>775</v>
      </c>
      <c r="D107" s="31" t="s">
        <v>475</v>
      </c>
      <c r="E107" s="31">
        <v>445895</v>
      </c>
      <c r="F107" s="32" t="s">
        <v>776</v>
      </c>
      <c r="G107" s="33">
        <v>30000</v>
      </c>
      <c r="H107" s="33">
        <v>30000</v>
      </c>
      <c r="I107" s="34" t="s">
        <v>777</v>
      </c>
      <c r="J107" s="31" t="s">
        <v>778</v>
      </c>
      <c r="K107" s="31"/>
      <c r="L107" s="31"/>
      <c r="M107" s="40">
        <v>94040</v>
      </c>
      <c r="N107" s="31" t="s">
        <v>779</v>
      </c>
      <c r="O107" s="31" t="s">
        <v>482</v>
      </c>
    </row>
    <row r="108" spans="1:15" s="47" customFormat="1" ht="15.75" x14ac:dyDescent="0.25">
      <c r="A108" s="285" t="s">
        <v>524</v>
      </c>
      <c r="B108" s="286"/>
      <c r="C108" s="286"/>
      <c r="D108" s="286"/>
      <c r="E108" s="286"/>
      <c r="F108" s="287"/>
      <c r="G108" s="38">
        <f>SUM(G103:G107)</f>
        <v>150000</v>
      </c>
      <c r="H108" s="38">
        <f>SUM(H103:H107)</f>
        <v>150000</v>
      </c>
      <c r="I108" s="134"/>
      <c r="J108" s="37"/>
      <c r="K108" s="37"/>
      <c r="L108" s="37"/>
      <c r="M108" s="133"/>
      <c r="N108" s="37"/>
      <c r="O108" s="37"/>
    </row>
    <row r="109" spans="1:15" s="141" customFormat="1" ht="15.75" x14ac:dyDescent="0.25">
      <c r="A109" s="49"/>
      <c r="B109" s="50"/>
      <c r="C109" s="50"/>
      <c r="D109" s="51"/>
      <c r="E109" s="50"/>
      <c r="F109" s="50"/>
      <c r="G109" s="33"/>
      <c r="H109" s="33"/>
      <c r="I109" s="34"/>
      <c r="J109" s="31"/>
      <c r="K109" s="31"/>
      <c r="L109" s="31"/>
      <c r="M109" s="40"/>
      <c r="N109" s="31"/>
      <c r="O109" s="31"/>
    </row>
    <row r="110" spans="1:15" s="141" customFormat="1" x14ac:dyDescent="0.25">
      <c r="A110" s="31">
        <v>6</v>
      </c>
      <c r="B110" s="30">
        <v>42844</v>
      </c>
      <c r="C110" s="31" t="s">
        <v>780</v>
      </c>
      <c r="D110" s="31" t="s">
        <v>781</v>
      </c>
      <c r="E110" s="31">
        <v>100015</v>
      </c>
      <c r="F110" s="32" t="s">
        <v>782</v>
      </c>
      <c r="G110" s="33">
        <v>33000</v>
      </c>
      <c r="H110" s="33">
        <v>33000</v>
      </c>
      <c r="I110" s="34" t="s">
        <v>783</v>
      </c>
      <c r="J110" s="31" t="s">
        <v>784</v>
      </c>
      <c r="K110" s="31"/>
      <c r="L110" s="31"/>
      <c r="M110" s="40">
        <v>94034</v>
      </c>
      <c r="N110" s="31" t="s">
        <v>785</v>
      </c>
      <c r="O110" s="31" t="s">
        <v>482</v>
      </c>
    </row>
    <row r="111" spans="1:15" s="141" customFormat="1" x14ac:dyDescent="0.25">
      <c r="A111" s="31">
        <f>A110+1</f>
        <v>7</v>
      </c>
      <c r="B111" s="30">
        <v>42844</v>
      </c>
      <c r="C111" s="31" t="s">
        <v>780</v>
      </c>
      <c r="D111" s="31" t="s">
        <v>781</v>
      </c>
      <c r="E111" s="31">
        <v>100023</v>
      </c>
      <c r="F111" s="32" t="s">
        <v>786</v>
      </c>
      <c r="G111" s="33">
        <v>33000</v>
      </c>
      <c r="H111" s="33">
        <v>33000</v>
      </c>
      <c r="I111" s="34" t="s">
        <v>516</v>
      </c>
      <c r="J111" s="31" t="s">
        <v>787</v>
      </c>
      <c r="K111" s="31"/>
      <c r="L111" s="31"/>
      <c r="M111" s="40">
        <v>94035</v>
      </c>
      <c r="N111" s="31" t="s">
        <v>788</v>
      </c>
      <c r="O111" s="31" t="s">
        <v>482</v>
      </c>
    </row>
    <row r="112" spans="1:15" s="141" customFormat="1" x14ac:dyDescent="0.25">
      <c r="A112" s="31">
        <f t="shared" ref="A112:A114" si="9">A111+1</f>
        <v>8</v>
      </c>
      <c r="B112" s="30">
        <v>42844</v>
      </c>
      <c r="C112" s="31" t="s">
        <v>248</v>
      </c>
      <c r="D112" s="31" t="s">
        <v>781</v>
      </c>
      <c r="E112" s="31">
        <v>54603</v>
      </c>
      <c r="F112" s="32" t="s">
        <v>789</v>
      </c>
      <c r="G112" s="33">
        <v>33000</v>
      </c>
      <c r="H112" s="33">
        <v>33000</v>
      </c>
      <c r="I112" s="34" t="s">
        <v>790</v>
      </c>
      <c r="J112" s="31" t="s">
        <v>791</v>
      </c>
      <c r="K112" s="31"/>
      <c r="L112" s="31"/>
      <c r="M112" s="40">
        <v>94033</v>
      </c>
      <c r="N112" s="31" t="s">
        <v>792</v>
      </c>
      <c r="O112" s="31" t="s">
        <v>793</v>
      </c>
    </row>
    <row r="113" spans="1:15" s="141" customFormat="1" x14ac:dyDescent="0.25">
      <c r="A113" s="31">
        <f t="shared" si="9"/>
        <v>9</v>
      </c>
      <c r="B113" s="30">
        <v>42844</v>
      </c>
      <c r="C113" s="31" t="s">
        <v>794</v>
      </c>
      <c r="D113" s="31" t="s">
        <v>781</v>
      </c>
      <c r="E113" s="31">
        <v>44921</v>
      </c>
      <c r="F113" s="32" t="s">
        <v>795</v>
      </c>
      <c r="G113" s="33">
        <v>33000</v>
      </c>
      <c r="H113" s="33">
        <v>33000</v>
      </c>
      <c r="I113" s="34" t="s">
        <v>796</v>
      </c>
      <c r="J113" s="31" t="s">
        <v>797</v>
      </c>
      <c r="K113" s="31"/>
      <c r="L113" s="31"/>
      <c r="M113" s="40">
        <v>94039</v>
      </c>
      <c r="N113" s="31" t="s">
        <v>798</v>
      </c>
      <c r="O113" s="31" t="s">
        <v>793</v>
      </c>
    </row>
    <row r="114" spans="1:15" s="141" customFormat="1" x14ac:dyDescent="0.25">
      <c r="A114" s="31">
        <f t="shared" si="9"/>
        <v>10</v>
      </c>
      <c r="B114" s="30">
        <v>42844</v>
      </c>
      <c r="C114" s="31" t="s">
        <v>799</v>
      </c>
      <c r="D114" s="31" t="s">
        <v>781</v>
      </c>
      <c r="E114" s="31">
        <v>68288</v>
      </c>
      <c r="F114" s="32" t="s">
        <v>582</v>
      </c>
      <c r="G114" s="33">
        <v>33000</v>
      </c>
      <c r="H114" s="33">
        <v>33000</v>
      </c>
      <c r="I114" s="34" t="s">
        <v>800</v>
      </c>
      <c r="J114" s="31" t="s">
        <v>801</v>
      </c>
      <c r="K114" s="31"/>
      <c r="L114" s="31"/>
      <c r="M114" s="40">
        <v>94030</v>
      </c>
      <c r="N114" s="31" t="s">
        <v>802</v>
      </c>
      <c r="O114" s="31" t="s">
        <v>793</v>
      </c>
    </row>
    <row r="115" spans="1:15" s="142" customFormat="1" ht="15.75" x14ac:dyDescent="0.25">
      <c r="A115" s="285" t="s">
        <v>803</v>
      </c>
      <c r="B115" s="286"/>
      <c r="C115" s="286"/>
      <c r="D115" s="286"/>
      <c r="E115" s="286"/>
      <c r="F115" s="287"/>
      <c r="G115" s="38">
        <f>SUM(G110:G114)</f>
        <v>165000</v>
      </c>
      <c r="H115" s="38">
        <f>SUM(H110:H114)</f>
        <v>165000</v>
      </c>
      <c r="I115" s="37"/>
      <c r="J115" s="37"/>
      <c r="K115" s="37"/>
      <c r="L115" s="37"/>
      <c r="M115" s="133"/>
      <c r="N115" s="37"/>
      <c r="O115" s="37"/>
    </row>
    <row r="117" spans="1:15" s="141" customFormat="1" x14ac:dyDescent="0.25">
      <c r="A117" s="31">
        <v>1</v>
      </c>
      <c r="B117" s="30">
        <v>42845</v>
      </c>
      <c r="C117" s="31" t="s">
        <v>804</v>
      </c>
      <c r="D117" s="31" t="s">
        <v>475</v>
      </c>
      <c r="E117" s="31">
        <v>3454861</v>
      </c>
      <c r="F117" s="32" t="s">
        <v>805</v>
      </c>
      <c r="G117" s="33">
        <v>33000</v>
      </c>
      <c r="H117" s="33">
        <v>33000</v>
      </c>
      <c r="I117" s="34" t="s">
        <v>694</v>
      </c>
      <c r="J117" s="31" t="s">
        <v>806</v>
      </c>
      <c r="K117" s="31" t="s">
        <v>540</v>
      </c>
      <c r="L117" s="31"/>
      <c r="M117" s="35">
        <v>102702</v>
      </c>
      <c r="N117" s="36" t="s">
        <v>511</v>
      </c>
      <c r="O117" s="31" t="s">
        <v>482</v>
      </c>
    </row>
    <row r="118" spans="1:15" s="141" customFormat="1" x14ac:dyDescent="0.25">
      <c r="A118" s="31">
        <f>A117+1</f>
        <v>2</v>
      </c>
      <c r="B118" s="30">
        <v>42845</v>
      </c>
      <c r="C118" s="31" t="s">
        <v>807</v>
      </c>
      <c r="D118" s="31" t="s">
        <v>475</v>
      </c>
      <c r="E118" s="31">
        <v>445926</v>
      </c>
      <c r="F118" s="32" t="s">
        <v>808</v>
      </c>
      <c r="G118" s="33">
        <v>30000</v>
      </c>
      <c r="H118" s="33">
        <v>30000</v>
      </c>
      <c r="I118" s="34" t="s">
        <v>809</v>
      </c>
      <c r="J118" s="31" t="s">
        <v>810</v>
      </c>
      <c r="K118" s="31" t="s">
        <v>601</v>
      </c>
      <c r="L118" s="31" t="s">
        <v>695</v>
      </c>
      <c r="M118" s="35">
        <v>94047</v>
      </c>
      <c r="N118" s="36" t="s">
        <v>161</v>
      </c>
      <c r="O118" s="31" t="s">
        <v>482</v>
      </c>
    </row>
    <row r="119" spans="1:15" s="141" customFormat="1" x14ac:dyDescent="0.25">
      <c r="A119" s="31">
        <f t="shared" ref="A119:A125" si="10">A118+1</f>
        <v>3</v>
      </c>
      <c r="B119" s="30">
        <v>42845</v>
      </c>
      <c r="C119" s="31" t="s">
        <v>811</v>
      </c>
      <c r="D119" s="31" t="s">
        <v>475</v>
      </c>
      <c r="E119" s="31">
        <v>445875</v>
      </c>
      <c r="F119" s="32" t="s">
        <v>812</v>
      </c>
      <c r="G119" s="33">
        <v>30000</v>
      </c>
      <c r="H119" s="33">
        <v>30000</v>
      </c>
      <c r="I119" s="34" t="s">
        <v>813</v>
      </c>
      <c r="J119" s="31" t="s">
        <v>814</v>
      </c>
      <c r="K119" s="31" t="s">
        <v>601</v>
      </c>
      <c r="L119" s="31" t="s">
        <v>695</v>
      </c>
      <c r="M119" s="35">
        <v>94042</v>
      </c>
      <c r="N119" s="36" t="s">
        <v>815</v>
      </c>
      <c r="O119" s="31" t="s">
        <v>482</v>
      </c>
    </row>
    <row r="120" spans="1:15" s="141" customFormat="1" x14ac:dyDescent="0.25">
      <c r="A120" s="31">
        <f t="shared" si="10"/>
        <v>4</v>
      </c>
      <c r="B120" s="30">
        <v>42845</v>
      </c>
      <c r="C120" s="31" t="s">
        <v>676</v>
      </c>
      <c r="D120" s="31" t="s">
        <v>475</v>
      </c>
      <c r="E120" s="31">
        <v>445939</v>
      </c>
      <c r="F120" s="32" t="s">
        <v>816</v>
      </c>
      <c r="G120" s="33">
        <v>30000</v>
      </c>
      <c r="H120" s="33">
        <v>30000</v>
      </c>
      <c r="I120" s="34" t="s">
        <v>680</v>
      </c>
      <c r="J120" s="31" t="s">
        <v>681</v>
      </c>
      <c r="K120" s="31" t="s">
        <v>601</v>
      </c>
      <c r="L120" s="31" t="s">
        <v>695</v>
      </c>
      <c r="M120" s="35">
        <v>94046</v>
      </c>
      <c r="N120" s="36" t="s">
        <v>817</v>
      </c>
      <c r="O120" s="31" t="s">
        <v>482</v>
      </c>
    </row>
    <row r="121" spans="1:15" s="141" customFormat="1" x14ac:dyDescent="0.25">
      <c r="A121" s="31">
        <f t="shared" si="10"/>
        <v>5</v>
      </c>
      <c r="B121" s="30">
        <v>42845</v>
      </c>
      <c r="C121" s="31" t="s">
        <v>676</v>
      </c>
      <c r="D121" s="31" t="s">
        <v>475</v>
      </c>
      <c r="E121" s="31">
        <v>445902</v>
      </c>
      <c r="F121" s="32" t="s">
        <v>818</v>
      </c>
      <c r="G121" s="33">
        <v>30000</v>
      </c>
      <c r="H121" s="33">
        <v>30000</v>
      </c>
      <c r="I121" s="34" t="s">
        <v>819</v>
      </c>
      <c r="J121" s="31" t="s">
        <v>820</v>
      </c>
      <c r="K121" s="31" t="s">
        <v>601</v>
      </c>
      <c r="L121" s="31" t="s">
        <v>695</v>
      </c>
      <c r="M121" s="35">
        <v>94044</v>
      </c>
      <c r="N121" s="36" t="s">
        <v>511</v>
      </c>
      <c r="O121" s="31" t="s">
        <v>482</v>
      </c>
    </row>
    <row r="122" spans="1:15" s="141" customFormat="1" x14ac:dyDescent="0.25">
      <c r="A122" s="31">
        <f t="shared" si="10"/>
        <v>6</v>
      </c>
      <c r="B122" s="30">
        <v>42845</v>
      </c>
      <c r="C122" s="36" t="s">
        <v>821</v>
      </c>
      <c r="D122" s="31" t="s">
        <v>475</v>
      </c>
      <c r="E122" s="31">
        <v>445908</v>
      </c>
      <c r="F122" s="32" t="s">
        <v>822</v>
      </c>
      <c r="G122" s="33">
        <v>30000</v>
      </c>
      <c r="H122" s="33">
        <v>30000</v>
      </c>
      <c r="I122" s="34" t="s">
        <v>654</v>
      </c>
      <c r="J122" s="31" t="s">
        <v>823</v>
      </c>
      <c r="K122" s="31" t="s">
        <v>601</v>
      </c>
      <c r="L122" s="31" t="s">
        <v>695</v>
      </c>
      <c r="M122" s="35">
        <v>94043</v>
      </c>
      <c r="N122" s="36" t="s">
        <v>511</v>
      </c>
      <c r="O122" s="31" t="s">
        <v>482</v>
      </c>
    </row>
    <row r="123" spans="1:15" s="141" customFormat="1" x14ac:dyDescent="0.25">
      <c r="A123" s="31">
        <f t="shared" si="10"/>
        <v>7</v>
      </c>
      <c r="B123" s="30">
        <v>42845</v>
      </c>
      <c r="C123" s="31" t="s">
        <v>824</v>
      </c>
      <c r="D123" s="31" t="s">
        <v>475</v>
      </c>
      <c r="E123" s="31">
        <v>445958</v>
      </c>
      <c r="F123" s="32" t="s">
        <v>825</v>
      </c>
      <c r="G123" s="33">
        <v>30000</v>
      </c>
      <c r="H123" s="33">
        <v>30000</v>
      </c>
      <c r="I123" s="34" t="s">
        <v>826</v>
      </c>
      <c r="J123" s="31" t="s">
        <v>827</v>
      </c>
      <c r="K123" s="31" t="s">
        <v>601</v>
      </c>
      <c r="L123" s="31" t="s">
        <v>695</v>
      </c>
      <c r="M123" s="35">
        <v>102703</v>
      </c>
      <c r="N123" s="36" t="s">
        <v>511</v>
      </c>
      <c r="O123" s="31" t="s">
        <v>482</v>
      </c>
    </row>
    <row r="124" spans="1:15" s="141" customFormat="1" x14ac:dyDescent="0.25">
      <c r="A124" s="31">
        <f t="shared" si="10"/>
        <v>8</v>
      </c>
      <c r="B124" s="30">
        <v>42845</v>
      </c>
      <c r="C124" s="31" t="s">
        <v>828</v>
      </c>
      <c r="D124" s="31" t="s">
        <v>475</v>
      </c>
      <c r="E124" s="31">
        <v>445943</v>
      </c>
      <c r="F124" s="32" t="s">
        <v>829</v>
      </c>
      <c r="G124" s="33">
        <v>30000</v>
      </c>
      <c r="H124" s="33">
        <v>30000</v>
      </c>
      <c r="I124" s="34" t="s">
        <v>830</v>
      </c>
      <c r="J124" s="31" t="s">
        <v>831</v>
      </c>
      <c r="K124" s="31" t="s">
        <v>601</v>
      </c>
      <c r="L124" s="31" t="s">
        <v>695</v>
      </c>
      <c r="M124" s="35">
        <v>94048</v>
      </c>
      <c r="N124" s="36" t="s">
        <v>832</v>
      </c>
      <c r="O124" s="31" t="s">
        <v>793</v>
      </c>
    </row>
    <row r="125" spans="1:15" s="141" customFormat="1" x14ac:dyDescent="0.25">
      <c r="A125" s="31">
        <f t="shared" si="10"/>
        <v>9</v>
      </c>
      <c r="B125" s="30">
        <v>42845</v>
      </c>
      <c r="C125" s="31" t="s">
        <v>833</v>
      </c>
      <c r="D125" s="31" t="s">
        <v>475</v>
      </c>
      <c r="E125" s="31">
        <v>445976</v>
      </c>
      <c r="F125" s="32" t="s">
        <v>834</v>
      </c>
      <c r="G125" s="33">
        <v>30000</v>
      </c>
      <c r="H125" s="33">
        <v>30000</v>
      </c>
      <c r="I125" s="34" t="s">
        <v>604</v>
      </c>
      <c r="J125" s="31" t="s">
        <v>835</v>
      </c>
      <c r="K125" s="31" t="s">
        <v>601</v>
      </c>
      <c r="L125" s="31" t="s">
        <v>695</v>
      </c>
      <c r="M125" s="35">
        <v>94049</v>
      </c>
      <c r="N125" s="36" t="s">
        <v>836</v>
      </c>
      <c r="O125" s="31" t="s">
        <v>793</v>
      </c>
    </row>
    <row r="126" spans="1:15" s="47" customFormat="1" ht="15.75" x14ac:dyDescent="0.25">
      <c r="A126" s="285" t="s">
        <v>570</v>
      </c>
      <c r="B126" s="286"/>
      <c r="C126" s="286"/>
      <c r="D126" s="286"/>
      <c r="E126" s="286"/>
      <c r="F126" s="287"/>
      <c r="G126" s="38">
        <f>SUM(G117:G125)</f>
        <v>273000</v>
      </c>
      <c r="H126" s="38">
        <f>SUM(H117:H125)</f>
        <v>273000</v>
      </c>
      <c r="I126" s="134"/>
      <c r="J126" s="37"/>
      <c r="K126" s="37"/>
      <c r="L126" s="37"/>
      <c r="M126" s="140"/>
      <c r="N126" s="39"/>
      <c r="O126" s="37"/>
    </row>
    <row r="127" spans="1:15" s="141" customFormat="1" ht="15.75" x14ac:dyDescent="0.25">
      <c r="A127" s="49"/>
      <c r="B127" s="50"/>
      <c r="C127" s="50"/>
      <c r="D127" s="50"/>
      <c r="E127" s="50"/>
      <c r="F127" s="50"/>
      <c r="G127" s="33"/>
      <c r="H127" s="33"/>
      <c r="I127" s="34"/>
      <c r="J127" s="31"/>
      <c r="K127" s="31"/>
      <c r="L127" s="31"/>
      <c r="M127" s="35"/>
      <c r="N127" s="36"/>
      <c r="O127" s="31"/>
    </row>
    <row r="128" spans="1:15" s="141" customFormat="1" x14ac:dyDescent="0.25">
      <c r="A128" s="31">
        <v>10</v>
      </c>
      <c r="B128" s="30">
        <v>42845</v>
      </c>
      <c r="C128" s="31" t="s">
        <v>794</v>
      </c>
      <c r="D128" s="31" t="s">
        <v>781</v>
      </c>
      <c r="E128" s="31">
        <v>44929</v>
      </c>
      <c r="F128" s="32" t="s">
        <v>795</v>
      </c>
      <c r="G128" s="33">
        <v>33000</v>
      </c>
      <c r="H128" s="33">
        <v>33000</v>
      </c>
      <c r="I128" s="34" t="s">
        <v>796</v>
      </c>
      <c r="J128" s="31" t="s">
        <v>797</v>
      </c>
      <c r="K128" s="31"/>
      <c r="L128" s="31"/>
      <c r="M128" s="35">
        <v>94045</v>
      </c>
      <c r="N128" s="36" t="s">
        <v>836</v>
      </c>
      <c r="O128" s="31" t="s">
        <v>793</v>
      </c>
    </row>
    <row r="129" spans="1:15" s="141" customFormat="1" x14ac:dyDescent="0.25">
      <c r="A129" s="31">
        <f>A128+1</f>
        <v>11</v>
      </c>
      <c r="B129" s="30">
        <v>42845</v>
      </c>
      <c r="C129" s="31" t="s">
        <v>248</v>
      </c>
      <c r="D129" s="31" t="s">
        <v>781</v>
      </c>
      <c r="E129" s="31">
        <v>54610</v>
      </c>
      <c r="F129" s="32" t="s">
        <v>837</v>
      </c>
      <c r="G129" s="33">
        <v>33000</v>
      </c>
      <c r="H129" s="33">
        <v>33000</v>
      </c>
      <c r="I129" s="34" t="s">
        <v>604</v>
      </c>
      <c r="J129" s="31" t="s">
        <v>838</v>
      </c>
      <c r="K129" s="31"/>
      <c r="L129" s="31"/>
      <c r="M129" s="35">
        <v>94050</v>
      </c>
      <c r="N129" s="36" t="s">
        <v>839</v>
      </c>
      <c r="O129" s="31" t="s">
        <v>793</v>
      </c>
    </row>
    <row r="130" spans="1:15" s="141" customFormat="1" x14ac:dyDescent="0.25">
      <c r="A130" s="31">
        <f t="shared" ref="A130:A131" si="11">A129+1</f>
        <v>12</v>
      </c>
      <c r="B130" s="30">
        <v>42845</v>
      </c>
      <c r="C130" s="31" t="s">
        <v>415</v>
      </c>
      <c r="D130" s="31" t="s">
        <v>781</v>
      </c>
      <c r="E130" s="31">
        <v>99188</v>
      </c>
      <c r="F130" s="31" t="s">
        <v>840</v>
      </c>
      <c r="G130" s="33">
        <v>33000</v>
      </c>
      <c r="H130" s="33">
        <v>33000</v>
      </c>
      <c r="I130" s="34" t="s">
        <v>841</v>
      </c>
      <c r="J130" s="31" t="s">
        <v>842</v>
      </c>
      <c r="K130" s="31"/>
      <c r="L130" s="31"/>
      <c r="M130" s="35">
        <v>102701</v>
      </c>
      <c r="N130" s="36" t="s">
        <v>511</v>
      </c>
      <c r="O130" s="31" t="s">
        <v>482</v>
      </c>
    </row>
    <row r="131" spans="1:15" s="141" customFormat="1" x14ac:dyDescent="0.25">
      <c r="A131" s="31">
        <f t="shared" si="11"/>
        <v>13</v>
      </c>
      <c r="B131" s="30">
        <v>42845</v>
      </c>
      <c r="C131" s="31" t="s">
        <v>415</v>
      </c>
      <c r="D131" s="31" t="s">
        <v>781</v>
      </c>
      <c r="E131" s="31">
        <v>66198</v>
      </c>
      <c r="F131" s="31" t="s">
        <v>843</v>
      </c>
      <c r="G131" s="33">
        <v>33000</v>
      </c>
      <c r="H131" s="33">
        <v>33000</v>
      </c>
      <c r="I131" s="34" t="s">
        <v>516</v>
      </c>
      <c r="J131" s="31" t="s">
        <v>844</v>
      </c>
      <c r="K131" s="31"/>
      <c r="L131" s="31"/>
      <c r="M131" s="35">
        <v>94041</v>
      </c>
      <c r="N131" s="36" t="s">
        <v>511</v>
      </c>
      <c r="O131" s="31" t="s">
        <v>482</v>
      </c>
    </row>
    <row r="132" spans="1:15" s="47" customFormat="1" ht="15.75" x14ac:dyDescent="0.25">
      <c r="A132" s="285" t="s">
        <v>845</v>
      </c>
      <c r="B132" s="286"/>
      <c r="C132" s="286"/>
      <c r="D132" s="286"/>
      <c r="E132" s="286"/>
      <c r="F132" s="287"/>
      <c r="G132" s="38">
        <f>SUM(G128:G131)</f>
        <v>132000</v>
      </c>
      <c r="H132" s="38">
        <f>SUM(H128:H131)</f>
        <v>132000</v>
      </c>
      <c r="I132" s="37"/>
      <c r="J132" s="37"/>
      <c r="K132" s="37"/>
      <c r="L132" s="37"/>
      <c r="M132" s="140"/>
      <c r="N132" s="39"/>
      <c r="O132" s="37"/>
    </row>
    <row r="134" spans="1:15" x14ac:dyDescent="0.25">
      <c r="A134" s="31">
        <v>1</v>
      </c>
      <c r="B134" s="30">
        <v>42846</v>
      </c>
      <c r="C134" s="31" t="s">
        <v>846</v>
      </c>
      <c r="D134" s="31" t="s">
        <v>475</v>
      </c>
      <c r="E134" s="31">
        <v>3454509</v>
      </c>
      <c r="F134" s="32" t="s">
        <v>847</v>
      </c>
      <c r="G134" s="33">
        <v>33000</v>
      </c>
      <c r="H134" s="33">
        <v>33000</v>
      </c>
      <c r="I134" s="34" t="s">
        <v>574</v>
      </c>
      <c r="J134" s="31" t="s">
        <v>848</v>
      </c>
      <c r="K134" s="31" t="s">
        <v>849</v>
      </c>
      <c r="L134" s="31" t="s">
        <v>850</v>
      </c>
      <c r="M134" s="35">
        <v>102704</v>
      </c>
      <c r="N134" s="36" t="s">
        <v>511</v>
      </c>
      <c r="O134" s="31" t="s">
        <v>482</v>
      </c>
    </row>
    <row r="135" spans="1:15" x14ac:dyDescent="0.25">
      <c r="A135" s="31">
        <f>A134+1</f>
        <v>2</v>
      </c>
      <c r="B135" s="30">
        <v>42846</v>
      </c>
      <c r="C135" s="31" t="s">
        <v>846</v>
      </c>
      <c r="D135" s="31" t="s">
        <v>475</v>
      </c>
      <c r="E135" s="31">
        <v>3454510</v>
      </c>
      <c r="F135" s="32" t="s">
        <v>851</v>
      </c>
      <c r="G135" s="33">
        <v>33000</v>
      </c>
      <c r="H135" s="33">
        <v>33000</v>
      </c>
      <c r="I135" s="34" t="s">
        <v>519</v>
      </c>
      <c r="J135" s="31" t="s">
        <v>852</v>
      </c>
      <c r="K135" s="31" t="s">
        <v>849</v>
      </c>
      <c r="L135" s="31" t="s">
        <v>850</v>
      </c>
      <c r="M135" s="35">
        <v>102708</v>
      </c>
      <c r="N135" s="36" t="s">
        <v>511</v>
      </c>
      <c r="O135" s="31" t="s">
        <v>482</v>
      </c>
    </row>
    <row r="136" spans="1:15" x14ac:dyDescent="0.25">
      <c r="A136" s="31">
        <f t="shared" ref="A136:A148" si="12">A135+1</f>
        <v>3</v>
      </c>
      <c r="B136" s="30">
        <v>42846</v>
      </c>
      <c r="C136" s="31" t="s">
        <v>846</v>
      </c>
      <c r="D136" s="31" t="s">
        <v>475</v>
      </c>
      <c r="E136" s="31">
        <v>3454499</v>
      </c>
      <c r="F136" s="32" t="s">
        <v>853</v>
      </c>
      <c r="G136" s="33">
        <v>33000</v>
      </c>
      <c r="H136" s="33">
        <v>33000</v>
      </c>
      <c r="I136" s="34" t="s">
        <v>854</v>
      </c>
      <c r="J136" s="31" t="s">
        <v>855</v>
      </c>
      <c r="K136" s="31" t="s">
        <v>849</v>
      </c>
      <c r="L136" s="31" t="s">
        <v>850</v>
      </c>
      <c r="M136" s="35">
        <v>102716</v>
      </c>
      <c r="N136" s="36" t="s">
        <v>511</v>
      </c>
      <c r="O136" s="31" t="s">
        <v>482</v>
      </c>
    </row>
    <row r="137" spans="1:15" x14ac:dyDescent="0.25">
      <c r="A137" s="31">
        <f t="shared" si="12"/>
        <v>4</v>
      </c>
      <c r="B137" s="30">
        <v>42846</v>
      </c>
      <c r="C137" s="31" t="s">
        <v>846</v>
      </c>
      <c r="D137" s="31" t="s">
        <v>475</v>
      </c>
      <c r="E137" s="31">
        <v>3454500</v>
      </c>
      <c r="F137" s="32" t="s">
        <v>856</v>
      </c>
      <c r="G137" s="33">
        <v>33000</v>
      </c>
      <c r="H137" s="33">
        <v>33000</v>
      </c>
      <c r="I137" s="34" t="s">
        <v>857</v>
      </c>
      <c r="J137" s="31" t="s">
        <v>858</v>
      </c>
      <c r="K137" s="31" t="s">
        <v>849</v>
      </c>
      <c r="L137" s="31" t="s">
        <v>850</v>
      </c>
      <c r="M137" s="35">
        <v>102717</v>
      </c>
      <c r="N137" s="36" t="s">
        <v>511</v>
      </c>
      <c r="O137" s="31" t="s">
        <v>482</v>
      </c>
    </row>
    <row r="138" spans="1:15" x14ac:dyDescent="0.25">
      <c r="A138" s="31">
        <f t="shared" si="12"/>
        <v>5</v>
      </c>
      <c r="B138" s="30">
        <v>42846</v>
      </c>
      <c r="C138" s="31" t="s">
        <v>514</v>
      </c>
      <c r="D138" s="31" t="s">
        <v>475</v>
      </c>
      <c r="E138" s="31">
        <v>3454513</v>
      </c>
      <c r="F138" s="32" t="s">
        <v>533</v>
      </c>
      <c r="G138" s="33">
        <v>40000</v>
      </c>
      <c r="H138" s="33">
        <v>40000</v>
      </c>
      <c r="I138" s="34" t="s">
        <v>859</v>
      </c>
      <c r="J138" s="31" t="s">
        <v>558</v>
      </c>
      <c r="K138" s="31" t="s">
        <v>517</v>
      </c>
      <c r="L138" s="31" t="s">
        <v>534</v>
      </c>
      <c r="M138" s="35">
        <v>102712</v>
      </c>
      <c r="N138" s="36" t="s">
        <v>511</v>
      </c>
      <c r="O138" s="31" t="s">
        <v>482</v>
      </c>
    </row>
    <row r="139" spans="1:15" x14ac:dyDescent="0.25">
      <c r="A139" s="31">
        <f t="shared" si="12"/>
        <v>6</v>
      </c>
      <c r="B139" s="30">
        <v>42846</v>
      </c>
      <c r="C139" s="31" t="s">
        <v>514</v>
      </c>
      <c r="D139" s="31" t="s">
        <v>475</v>
      </c>
      <c r="E139" s="31">
        <v>3454515</v>
      </c>
      <c r="F139" s="32" t="s">
        <v>530</v>
      </c>
      <c r="G139" s="33">
        <v>40000</v>
      </c>
      <c r="H139" s="33">
        <v>40000</v>
      </c>
      <c r="I139" s="34" t="s">
        <v>531</v>
      </c>
      <c r="J139" s="31" t="s">
        <v>546</v>
      </c>
      <c r="K139" s="31" t="s">
        <v>517</v>
      </c>
      <c r="L139" s="31" t="s">
        <v>534</v>
      </c>
      <c r="M139" s="35">
        <v>102706</v>
      </c>
      <c r="N139" s="36" t="s">
        <v>511</v>
      </c>
      <c r="O139" s="31" t="s">
        <v>482</v>
      </c>
    </row>
    <row r="140" spans="1:15" x14ac:dyDescent="0.25">
      <c r="A140" s="31">
        <f t="shared" si="12"/>
        <v>7</v>
      </c>
      <c r="B140" s="30">
        <v>42846</v>
      </c>
      <c r="C140" s="31" t="s">
        <v>514</v>
      </c>
      <c r="D140" s="31" t="s">
        <v>475</v>
      </c>
      <c r="E140" s="31">
        <v>3454514</v>
      </c>
      <c r="F140" s="32" t="s">
        <v>520</v>
      </c>
      <c r="G140" s="33">
        <v>40000</v>
      </c>
      <c r="H140" s="33">
        <v>40000</v>
      </c>
      <c r="I140" s="34" t="s">
        <v>525</v>
      </c>
      <c r="J140" s="31" t="s">
        <v>526</v>
      </c>
      <c r="K140" s="31" t="s">
        <v>517</v>
      </c>
      <c r="L140" s="31" t="s">
        <v>534</v>
      </c>
      <c r="M140" s="35">
        <v>102710</v>
      </c>
      <c r="N140" s="36" t="s">
        <v>511</v>
      </c>
      <c r="O140" s="31" t="s">
        <v>482</v>
      </c>
    </row>
    <row r="141" spans="1:15" x14ac:dyDescent="0.25">
      <c r="A141" s="31">
        <f t="shared" si="12"/>
        <v>8</v>
      </c>
      <c r="B141" s="30">
        <v>42846</v>
      </c>
      <c r="C141" s="31" t="s">
        <v>514</v>
      </c>
      <c r="D141" s="31" t="s">
        <v>475</v>
      </c>
      <c r="E141" s="31">
        <v>3454519</v>
      </c>
      <c r="F141" s="32" t="s">
        <v>527</v>
      </c>
      <c r="G141" s="33">
        <v>40000</v>
      </c>
      <c r="H141" s="33">
        <v>40000</v>
      </c>
      <c r="I141" s="34" t="s">
        <v>528</v>
      </c>
      <c r="J141" s="31" t="s">
        <v>529</v>
      </c>
      <c r="K141" s="31" t="s">
        <v>517</v>
      </c>
      <c r="L141" s="31" t="s">
        <v>534</v>
      </c>
      <c r="M141" s="35">
        <v>102707</v>
      </c>
      <c r="N141" s="36" t="s">
        <v>511</v>
      </c>
      <c r="O141" s="31" t="s">
        <v>482</v>
      </c>
    </row>
    <row r="142" spans="1:15" x14ac:dyDescent="0.25">
      <c r="A142" s="31">
        <f t="shared" si="12"/>
        <v>9</v>
      </c>
      <c r="B142" s="30">
        <v>42846</v>
      </c>
      <c r="C142" s="31" t="s">
        <v>514</v>
      </c>
      <c r="D142" s="31" t="s">
        <v>475</v>
      </c>
      <c r="E142" s="31">
        <v>3454517</v>
      </c>
      <c r="F142" s="32" t="s">
        <v>538</v>
      </c>
      <c r="G142" s="33">
        <v>40000</v>
      </c>
      <c r="H142" s="33">
        <v>40000</v>
      </c>
      <c r="I142" s="34" t="s">
        <v>539</v>
      </c>
      <c r="J142" s="31" t="s">
        <v>860</v>
      </c>
      <c r="K142" s="31" t="s">
        <v>517</v>
      </c>
      <c r="L142" s="31" t="s">
        <v>534</v>
      </c>
      <c r="M142" s="35">
        <v>102705</v>
      </c>
      <c r="N142" s="36" t="s">
        <v>511</v>
      </c>
      <c r="O142" s="31" t="s">
        <v>482</v>
      </c>
    </row>
    <row r="143" spans="1:15" x14ac:dyDescent="0.25">
      <c r="A143" s="31">
        <f t="shared" si="12"/>
        <v>10</v>
      </c>
      <c r="B143" s="30">
        <v>42846</v>
      </c>
      <c r="C143" s="31" t="s">
        <v>514</v>
      </c>
      <c r="D143" s="31" t="s">
        <v>475</v>
      </c>
      <c r="E143" s="31">
        <v>3454518</v>
      </c>
      <c r="F143" s="32" t="s">
        <v>515</v>
      </c>
      <c r="G143" s="33">
        <v>40000</v>
      </c>
      <c r="H143" s="33">
        <v>40000</v>
      </c>
      <c r="I143" s="34" t="s">
        <v>516</v>
      </c>
      <c r="J143" s="31" t="s">
        <v>662</v>
      </c>
      <c r="K143" s="31" t="s">
        <v>517</v>
      </c>
      <c r="L143" s="31" t="s">
        <v>534</v>
      </c>
      <c r="M143" s="35">
        <v>102709</v>
      </c>
      <c r="N143" s="36" t="s">
        <v>511</v>
      </c>
      <c r="O143" s="31" t="s">
        <v>482</v>
      </c>
    </row>
    <row r="144" spans="1:15" x14ac:dyDescent="0.25">
      <c r="A144" s="31">
        <f t="shared" si="12"/>
        <v>11</v>
      </c>
      <c r="B144" s="30">
        <v>42846</v>
      </c>
      <c r="C144" s="31" t="s">
        <v>861</v>
      </c>
      <c r="D144" s="31" t="s">
        <v>475</v>
      </c>
      <c r="E144" s="31">
        <v>3454511</v>
      </c>
      <c r="F144" s="32" t="s">
        <v>862</v>
      </c>
      <c r="G144" s="33">
        <v>33000</v>
      </c>
      <c r="H144" s="33">
        <v>33000</v>
      </c>
      <c r="I144" s="34" t="s">
        <v>863</v>
      </c>
      <c r="J144" s="31" t="s">
        <v>864</v>
      </c>
      <c r="K144" s="31" t="s">
        <v>865</v>
      </c>
      <c r="L144" s="31" t="s">
        <v>866</v>
      </c>
      <c r="M144" s="35">
        <v>102711</v>
      </c>
      <c r="N144" s="36" t="s">
        <v>511</v>
      </c>
      <c r="O144" s="31" t="s">
        <v>482</v>
      </c>
    </row>
    <row r="145" spans="1:15" x14ac:dyDescent="0.25">
      <c r="A145" s="31">
        <f t="shared" si="12"/>
        <v>12</v>
      </c>
      <c r="B145" s="30">
        <v>42846</v>
      </c>
      <c r="C145" s="31" t="s">
        <v>861</v>
      </c>
      <c r="D145" s="31" t="s">
        <v>475</v>
      </c>
      <c r="E145" s="31">
        <v>3454512</v>
      </c>
      <c r="F145" s="32" t="s">
        <v>867</v>
      </c>
      <c r="G145" s="33">
        <v>33000</v>
      </c>
      <c r="H145" s="33">
        <v>33000</v>
      </c>
      <c r="I145" s="34" t="s">
        <v>819</v>
      </c>
      <c r="J145" s="31" t="s">
        <v>820</v>
      </c>
      <c r="K145" s="31" t="s">
        <v>865</v>
      </c>
      <c r="L145" s="31" t="s">
        <v>866</v>
      </c>
      <c r="M145" s="35">
        <v>102714</v>
      </c>
      <c r="N145" s="36" t="s">
        <v>511</v>
      </c>
      <c r="O145" s="31" t="s">
        <v>482</v>
      </c>
    </row>
    <row r="146" spans="1:15" x14ac:dyDescent="0.25">
      <c r="A146" s="31">
        <f t="shared" si="12"/>
        <v>13</v>
      </c>
      <c r="B146" s="30">
        <v>42846</v>
      </c>
      <c r="C146" s="31" t="s">
        <v>693</v>
      </c>
      <c r="D146" s="31" t="s">
        <v>475</v>
      </c>
      <c r="E146" s="31">
        <v>3453536</v>
      </c>
      <c r="F146" s="32" t="s">
        <v>677</v>
      </c>
      <c r="G146" s="33">
        <v>40000</v>
      </c>
      <c r="H146" s="33">
        <v>40000</v>
      </c>
      <c r="I146" s="34" t="s">
        <v>694</v>
      </c>
      <c r="J146" s="31" t="s">
        <v>806</v>
      </c>
      <c r="K146" s="31" t="s">
        <v>601</v>
      </c>
      <c r="L146" s="31" t="s">
        <v>695</v>
      </c>
      <c r="M146" s="35">
        <v>102715</v>
      </c>
      <c r="N146" s="36" t="s">
        <v>511</v>
      </c>
      <c r="O146" s="31" t="s">
        <v>482</v>
      </c>
    </row>
    <row r="147" spans="1:15" x14ac:dyDescent="0.25">
      <c r="A147" s="31">
        <f t="shared" si="12"/>
        <v>14</v>
      </c>
      <c r="B147" s="30">
        <v>42846</v>
      </c>
      <c r="C147" s="31" t="s">
        <v>868</v>
      </c>
      <c r="D147" s="31" t="s">
        <v>475</v>
      </c>
      <c r="E147" s="31">
        <v>445928</v>
      </c>
      <c r="F147" s="32" t="s">
        <v>869</v>
      </c>
      <c r="G147" s="33">
        <v>30000</v>
      </c>
      <c r="H147" s="33">
        <v>30000</v>
      </c>
      <c r="I147" s="34" t="s">
        <v>870</v>
      </c>
      <c r="J147" s="31" t="s">
        <v>871</v>
      </c>
      <c r="K147" s="31" t="s">
        <v>601</v>
      </c>
      <c r="L147" s="31" t="s">
        <v>695</v>
      </c>
      <c r="M147" s="35">
        <v>102719</v>
      </c>
      <c r="N147" s="36" t="s">
        <v>872</v>
      </c>
      <c r="O147" s="31" t="s">
        <v>482</v>
      </c>
    </row>
    <row r="148" spans="1:15" x14ac:dyDescent="0.25">
      <c r="A148" s="31">
        <f t="shared" si="12"/>
        <v>15</v>
      </c>
      <c r="B148" s="30">
        <v>42846</v>
      </c>
      <c r="C148" s="31" t="s">
        <v>873</v>
      </c>
      <c r="D148" s="31" t="s">
        <v>475</v>
      </c>
      <c r="E148" s="31">
        <v>445948</v>
      </c>
      <c r="F148" s="32" t="s">
        <v>740</v>
      </c>
      <c r="G148" s="33">
        <v>30000</v>
      </c>
      <c r="H148" s="33">
        <v>30000</v>
      </c>
      <c r="I148" s="34" t="s">
        <v>874</v>
      </c>
      <c r="J148" s="31" t="s">
        <v>742</v>
      </c>
      <c r="K148" s="31" t="s">
        <v>875</v>
      </c>
      <c r="L148" s="31" t="s">
        <v>876</v>
      </c>
      <c r="M148" s="35">
        <v>102713</v>
      </c>
      <c r="N148" s="36" t="s">
        <v>877</v>
      </c>
      <c r="O148" s="31" t="s">
        <v>482</v>
      </c>
    </row>
    <row r="149" spans="1:15" s="47" customFormat="1" ht="15.75" x14ac:dyDescent="0.25">
      <c r="A149" s="285" t="s">
        <v>878</v>
      </c>
      <c r="B149" s="286"/>
      <c r="C149" s="286"/>
      <c r="D149" s="286"/>
      <c r="E149" s="286"/>
      <c r="F149" s="287"/>
      <c r="G149" s="38">
        <f>SUM(G134:G148)</f>
        <v>538000</v>
      </c>
      <c r="H149" s="38">
        <f>SUM(H134:H148)</f>
        <v>538000</v>
      </c>
      <c r="I149" s="134"/>
      <c r="J149" s="37"/>
      <c r="K149" s="37"/>
      <c r="L149" s="37"/>
      <c r="M149" s="140"/>
      <c r="N149" s="39"/>
      <c r="O149" s="37"/>
    </row>
    <row r="150" spans="1:15" x14ac:dyDescent="0.25">
      <c r="A150" s="31">
        <v>16</v>
      </c>
      <c r="B150" s="30">
        <v>42846</v>
      </c>
      <c r="C150" s="31" t="s">
        <v>799</v>
      </c>
      <c r="D150" s="143" t="s">
        <v>781</v>
      </c>
      <c r="E150" s="31">
        <v>68291</v>
      </c>
      <c r="F150" s="32" t="s">
        <v>879</v>
      </c>
      <c r="G150" s="33">
        <v>33000</v>
      </c>
      <c r="H150" s="33">
        <v>33000</v>
      </c>
      <c r="I150" s="34" t="s">
        <v>880</v>
      </c>
      <c r="J150" s="31" t="s">
        <v>881</v>
      </c>
      <c r="K150" s="31"/>
      <c r="L150" s="36"/>
      <c r="M150" s="35">
        <v>102720</v>
      </c>
      <c r="N150" s="36" t="s">
        <v>836</v>
      </c>
      <c r="O150" s="31" t="s">
        <v>793</v>
      </c>
    </row>
    <row r="151" spans="1:15" x14ac:dyDescent="0.25">
      <c r="A151" s="31">
        <f>A150+1</f>
        <v>17</v>
      </c>
      <c r="B151" s="30">
        <v>42846</v>
      </c>
      <c r="C151" s="31" t="s">
        <v>799</v>
      </c>
      <c r="D151" s="31" t="s">
        <v>781</v>
      </c>
      <c r="E151" s="31">
        <v>68292</v>
      </c>
      <c r="F151" s="32" t="s">
        <v>882</v>
      </c>
      <c r="G151" s="33">
        <v>33000</v>
      </c>
      <c r="H151" s="33">
        <v>33000</v>
      </c>
      <c r="I151" s="34" t="s">
        <v>883</v>
      </c>
      <c r="J151" s="31" t="s">
        <v>884</v>
      </c>
      <c r="K151" s="31"/>
      <c r="L151" s="31"/>
      <c r="M151" s="35">
        <v>102718</v>
      </c>
      <c r="N151" s="36" t="s">
        <v>511</v>
      </c>
      <c r="O151" s="31" t="s">
        <v>482</v>
      </c>
    </row>
    <row r="152" spans="1:15" s="47" customFormat="1" ht="15.75" x14ac:dyDescent="0.25">
      <c r="A152" s="285" t="s">
        <v>885</v>
      </c>
      <c r="B152" s="286"/>
      <c r="C152" s="286"/>
      <c r="D152" s="286"/>
      <c r="E152" s="286"/>
      <c r="F152" s="287"/>
      <c r="G152" s="38">
        <f>SUM(G150:G151)</f>
        <v>66000</v>
      </c>
      <c r="H152" s="38">
        <f>SUM(H150:H151)</f>
        <v>66000</v>
      </c>
      <c r="I152" s="37"/>
      <c r="J152" s="37"/>
      <c r="K152" s="37"/>
      <c r="L152" s="37"/>
      <c r="M152" s="140"/>
      <c r="N152" s="39"/>
      <c r="O152" s="37"/>
    </row>
    <row r="153" spans="1:15" ht="15.75" customHeight="1" x14ac:dyDescent="0.25"/>
    <row r="154" spans="1:15" s="141" customFormat="1" x14ac:dyDescent="0.25">
      <c r="A154" s="31">
        <v>1</v>
      </c>
      <c r="B154" s="30">
        <v>42849</v>
      </c>
      <c r="C154" s="31" t="s">
        <v>514</v>
      </c>
      <c r="D154" s="31" t="s">
        <v>475</v>
      </c>
      <c r="E154" s="31">
        <v>3454521</v>
      </c>
      <c r="F154" s="32" t="s">
        <v>530</v>
      </c>
      <c r="G154" s="33">
        <v>40000</v>
      </c>
      <c r="H154" s="33">
        <v>40000</v>
      </c>
      <c r="I154" s="34" t="s">
        <v>554</v>
      </c>
      <c r="J154" s="31" t="s">
        <v>546</v>
      </c>
      <c r="K154" s="31" t="s">
        <v>517</v>
      </c>
      <c r="L154" s="31" t="s">
        <v>534</v>
      </c>
      <c r="M154" s="35">
        <v>102722</v>
      </c>
      <c r="N154" s="36" t="s">
        <v>511</v>
      </c>
      <c r="O154" s="31" t="s">
        <v>482</v>
      </c>
    </row>
    <row r="155" spans="1:15" s="141" customFormat="1" x14ac:dyDescent="0.25">
      <c r="A155" s="31">
        <f>A154+1</f>
        <v>2</v>
      </c>
      <c r="B155" s="30">
        <v>42849</v>
      </c>
      <c r="C155" s="31" t="s">
        <v>514</v>
      </c>
      <c r="D155" s="31" t="s">
        <v>475</v>
      </c>
      <c r="E155" s="31">
        <v>3454522</v>
      </c>
      <c r="F155" s="32" t="s">
        <v>538</v>
      </c>
      <c r="G155" s="33">
        <v>40000</v>
      </c>
      <c r="H155" s="33">
        <v>40000</v>
      </c>
      <c r="I155" s="34" t="s">
        <v>539</v>
      </c>
      <c r="J155" s="31" t="s">
        <v>860</v>
      </c>
      <c r="K155" s="31" t="s">
        <v>517</v>
      </c>
      <c r="L155" s="31" t="s">
        <v>534</v>
      </c>
      <c r="M155" s="35">
        <v>102725</v>
      </c>
      <c r="N155" s="36" t="s">
        <v>511</v>
      </c>
      <c r="O155" s="31" t="s">
        <v>482</v>
      </c>
    </row>
    <row r="156" spans="1:15" s="141" customFormat="1" x14ac:dyDescent="0.25">
      <c r="A156" s="31">
        <f t="shared" ref="A156:A159" si="13">A155+1</f>
        <v>3</v>
      </c>
      <c r="B156" s="30">
        <v>42849</v>
      </c>
      <c r="C156" s="31" t="s">
        <v>514</v>
      </c>
      <c r="D156" s="31" t="s">
        <v>475</v>
      </c>
      <c r="E156" s="31">
        <v>3454524</v>
      </c>
      <c r="F156" s="32" t="s">
        <v>515</v>
      </c>
      <c r="G156" s="33">
        <v>40000</v>
      </c>
      <c r="H156" s="33">
        <v>40000</v>
      </c>
      <c r="I156" s="34" t="s">
        <v>516</v>
      </c>
      <c r="J156" s="31" t="s">
        <v>662</v>
      </c>
      <c r="K156" s="31" t="s">
        <v>517</v>
      </c>
      <c r="L156" s="31" t="s">
        <v>534</v>
      </c>
      <c r="M156" s="35">
        <v>102726</v>
      </c>
      <c r="N156" s="36" t="s">
        <v>511</v>
      </c>
      <c r="O156" s="31" t="s">
        <v>482</v>
      </c>
    </row>
    <row r="157" spans="1:15" s="141" customFormat="1" x14ac:dyDescent="0.25">
      <c r="A157" s="31">
        <f t="shared" si="13"/>
        <v>4</v>
      </c>
      <c r="B157" s="30">
        <v>42849</v>
      </c>
      <c r="C157" s="31" t="s">
        <v>514</v>
      </c>
      <c r="D157" s="31" t="s">
        <v>475</v>
      </c>
      <c r="E157" s="31">
        <v>3454525</v>
      </c>
      <c r="F157" s="32" t="s">
        <v>520</v>
      </c>
      <c r="G157" s="33">
        <v>40000</v>
      </c>
      <c r="H157" s="33">
        <v>40000</v>
      </c>
      <c r="I157" s="34" t="s">
        <v>525</v>
      </c>
      <c r="J157" s="31" t="s">
        <v>526</v>
      </c>
      <c r="K157" s="31" t="s">
        <v>517</v>
      </c>
      <c r="L157" s="31" t="s">
        <v>534</v>
      </c>
      <c r="M157" s="35">
        <v>102721</v>
      </c>
      <c r="N157" s="36" t="s">
        <v>511</v>
      </c>
      <c r="O157" s="31" t="s">
        <v>482</v>
      </c>
    </row>
    <row r="158" spans="1:15" s="141" customFormat="1" x14ac:dyDescent="0.25">
      <c r="A158" s="31">
        <f t="shared" si="13"/>
        <v>5</v>
      </c>
      <c r="B158" s="30">
        <v>42849</v>
      </c>
      <c r="C158" s="31" t="s">
        <v>514</v>
      </c>
      <c r="D158" s="31" t="s">
        <v>475</v>
      </c>
      <c r="E158" s="31">
        <v>3454526</v>
      </c>
      <c r="F158" s="32" t="s">
        <v>533</v>
      </c>
      <c r="G158" s="33">
        <v>40000</v>
      </c>
      <c r="H158" s="33">
        <v>40000</v>
      </c>
      <c r="I158" s="34" t="s">
        <v>859</v>
      </c>
      <c r="J158" s="31" t="s">
        <v>558</v>
      </c>
      <c r="K158" s="31" t="s">
        <v>517</v>
      </c>
      <c r="L158" s="31" t="s">
        <v>534</v>
      </c>
      <c r="M158" s="35">
        <v>102724</v>
      </c>
      <c r="N158" s="36" t="s">
        <v>511</v>
      </c>
      <c r="O158" s="31" t="s">
        <v>482</v>
      </c>
    </row>
    <row r="159" spans="1:15" s="141" customFormat="1" x14ac:dyDescent="0.25">
      <c r="A159" s="31">
        <f t="shared" si="13"/>
        <v>6</v>
      </c>
      <c r="B159" s="30">
        <v>42849</v>
      </c>
      <c r="C159" s="31" t="s">
        <v>886</v>
      </c>
      <c r="D159" s="31" t="s">
        <v>475</v>
      </c>
      <c r="E159" s="31">
        <v>3453862</v>
      </c>
      <c r="F159" s="32" t="s">
        <v>887</v>
      </c>
      <c r="G159" s="33">
        <v>33000</v>
      </c>
      <c r="H159" s="33">
        <v>33000</v>
      </c>
      <c r="I159" s="34" t="s">
        <v>888</v>
      </c>
      <c r="J159" s="31" t="s">
        <v>889</v>
      </c>
      <c r="K159" s="31" t="s">
        <v>551</v>
      </c>
      <c r="L159" s="31" t="s">
        <v>890</v>
      </c>
      <c r="M159" s="35">
        <v>102723</v>
      </c>
      <c r="N159" s="36" t="s">
        <v>511</v>
      </c>
      <c r="O159" s="31" t="s">
        <v>482</v>
      </c>
    </row>
    <row r="160" spans="1:15" s="142" customFormat="1" ht="15.75" x14ac:dyDescent="0.25">
      <c r="A160" s="285" t="s">
        <v>589</v>
      </c>
      <c r="B160" s="286"/>
      <c r="C160" s="286"/>
      <c r="D160" s="286"/>
      <c r="E160" s="286"/>
      <c r="F160" s="287"/>
      <c r="G160" s="38">
        <f>SUM(G154:G159)</f>
        <v>233000</v>
      </c>
      <c r="H160" s="38">
        <f>SUM(H154:H159)</f>
        <v>233000</v>
      </c>
      <c r="I160" s="134"/>
      <c r="J160" s="37"/>
      <c r="K160" s="37"/>
      <c r="L160" s="37"/>
      <c r="M160" s="140"/>
      <c r="N160" s="39"/>
      <c r="O160" s="37"/>
    </row>
    <row r="162" spans="1:15" s="141" customFormat="1" ht="30" x14ac:dyDescent="0.25">
      <c r="A162" s="31">
        <f t="shared" ref="A162:A168" si="14">A161+1</f>
        <v>1</v>
      </c>
      <c r="B162" s="30">
        <v>42850</v>
      </c>
      <c r="C162" s="31" t="s">
        <v>891</v>
      </c>
      <c r="D162" s="31" t="s">
        <v>475</v>
      </c>
      <c r="E162" s="31">
        <v>423486</v>
      </c>
      <c r="F162" s="32" t="s">
        <v>641</v>
      </c>
      <c r="G162" s="33">
        <v>40000</v>
      </c>
      <c r="H162" s="33">
        <v>40000</v>
      </c>
      <c r="I162" s="34" t="s">
        <v>627</v>
      </c>
      <c r="J162" s="31" t="s">
        <v>642</v>
      </c>
      <c r="K162" s="31" t="s">
        <v>610</v>
      </c>
      <c r="L162" s="31" t="s">
        <v>611</v>
      </c>
      <c r="M162" s="35">
        <v>102728</v>
      </c>
      <c r="N162" s="36" t="s">
        <v>892</v>
      </c>
      <c r="O162" s="31" t="s">
        <v>455</v>
      </c>
    </row>
    <row r="163" spans="1:15" s="141" customFormat="1" x14ac:dyDescent="0.25">
      <c r="A163" s="31">
        <f t="shared" si="14"/>
        <v>2</v>
      </c>
      <c r="B163" s="30">
        <v>42850</v>
      </c>
      <c r="C163" s="31" t="s">
        <v>804</v>
      </c>
      <c r="D163" s="31" t="s">
        <v>475</v>
      </c>
      <c r="E163" s="31">
        <v>3454860</v>
      </c>
      <c r="F163" s="32" t="s">
        <v>816</v>
      </c>
      <c r="G163" s="33">
        <v>33000</v>
      </c>
      <c r="H163" s="33">
        <v>33000</v>
      </c>
      <c r="I163" s="34" t="s">
        <v>680</v>
      </c>
      <c r="J163" s="31" t="s">
        <v>681</v>
      </c>
      <c r="K163" s="31" t="s">
        <v>601</v>
      </c>
      <c r="L163" s="31" t="s">
        <v>695</v>
      </c>
      <c r="M163" s="35">
        <v>102727</v>
      </c>
      <c r="N163" s="36" t="s">
        <v>511</v>
      </c>
      <c r="O163" s="31" t="s">
        <v>482</v>
      </c>
    </row>
    <row r="164" spans="1:15" s="141" customFormat="1" x14ac:dyDescent="0.25">
      <c r="A164" s="31">
        <f t="shared" si="14"/>
        <v>3</v>
      </c>
      <c r="B164" s="30">
        <v>42850</v>
      </c>
      <c r="C164" s="31" t="s">
        <v>514</v>
      </c>
      <c r="D164" s="31" t="s">
        <v>475</v>
      </c>
      <c r="E164" s="31">
        <v>3454523</v>
      </c>
      <c r="F164" s="32" t="s">
        <v>527</v>
      </c>
      <c r="G164" s="33">
        <v>40000</v>
      </c>
      <c r="H164" s="33">
        <v>40000</v>
      </c>
      <c r="I164" s="34" t="s">
        <v>528</v>
      </c>
      <c r="J164" s="31" t="s">
        <v>529</v>
      </c>
      <c r="K164" s="31" t="s">
        <v>517</v>
      </c>
      <c r="L164" s="31" t="s">
        <v>534</v>
      </c>
      <c r="M164" s="35">
        <v>102733</v>
      </c>
      <c r="N164" s="36" t="s">
        <v>511</v>
      </c>
      <c r="O164" s="31" t="s">
        <v>482</v>
      </c>
    </row>
    <row r="165" spans="1:15" s="141" customFormat="1" x14ac:dyDescent="0.25">
      <c r="A165" s="31">
        <f t="shared" si="14"/>
        <v>4</v>
      </c>
      <c r="B165" s="30">
        <v>42850</v>
      </c>
      <c r="C165" s="31" t="s">
        <v>514</v>
      </c>
      <c r="D165" s="31" t="s">
        <v>475</v>
      </c>
      <c r="E165" s="31">
        <v>3454527</v>
      </c>
      <c r="F165" s="32" t="s">
        <v>893</v>
      </c>
      <c r="G165" s="33">
        <v>40000</v>
      </c>
      <c r="H165" s="33">
        <v>40000</v>
      </c>
      <c r="I165" s="34" t="s">
        <v>859</v>
      </c>
      <c r="J165" s="31" t="s">
        <v>558</v>
      </c>
      <c r="K165" s="31" t="s">
        <v>517</v>
      </c>
      <c r="L165" s="31" t="s">
        <v>534</v>
      </c>
      <c r="M165" s="35">
        <v>102730</v>
      </c>
      <c r="N165" s="36" t="s">
        <v>511</v>
      </c>
      <c r="O165" s="31" t="s">
        <v>482</v>
      </c>
    </row>
    <row r="166" spans="1:15" s="141" customFormat="1" x14ac:dyDescent="0.25">
      <c r="A166" s="31">
        <f t="shared" si="14"/>
        <v>5</v>
      </c>
      <c r="B166" s="30">
        <v>42850</v>
      </c>
      <c r="C166" s="31" t="s">
        <v>514</v>
      </c>
      <c r="D166" s="31" t="s">
        <v>475</v>
      </c>
      <c r="E166" s="31">
        <v>3454528</v>
      </c>
      <c r="F166" s="32" t="s">
        <v>520</v>
      </c>
      <c r="G166" s="33">
        <v>40000</v>
      </c>
      <c r="H166" s="33">
        <v>40000</v>
      </c>
      <c r="I166" s="34" t="s">
        <v>554</v>
      </c>
      <c r="J166" s="31" t="s">
        <v>546</v>
      </c>
      <c r="K166" s="31" t="s">
        <v>517</v>
      </c>
      <c r="L166" s="31" t="s">
        <v>534</v>
      </c>
      <c r="M166" s="35">
        <v>102732</v>
      </c>
      <c r="N166" s="36" t="s">
        <v>511</v>
      </c>
      <c r="O166" s="31" t="s">
        <v>482</v>
      </c>
    </row>
    <row r="167" spans="1:15" s="141" customFormat="1" x14ac:dyDescent="0.25">
      <c r="A167" s="31">
        <f t="shared" si="14"/>
        <v>6</v>
      </c>
      <c r="B167" s="30">
        <v>42850</v>
      </c>
      <c r="C167" s="31" t="s">
        <v>514</v>
      </c>
      <c r="D167" s="31" t="s">
        <v>475</v>
      </c>
      <c r="E167" s="31">
        <v>3454529</v>
      </c>
      <c r="F167" s="32" t="s">
        <v>538</v>
      </c>
      <c r="G167" s="33">
        <v>40000</v>
      </c>
      <c r="H167" s="33">
        <v>40000</v>
      </c>
      <c r="I167" s="34" t="s">
        <v>525</v>
      </c>
      <c r="J167" s="31" t="s">
        <v>526</v>
      </c>
      <c r="K167" s="31" t="s">
        <v>517</v>
      </c>
      <c r="L167" s="31" t="s">
        <v>534</v>
      </c>
      <c r="M167" s="35">
        <v>102729</v>
      </c>
      <c r="N167" s="36" t="s">
        <v>511</v>
      </c>
      <c r="O167" s="31" t="s">
        <v>482</v>
      </c>
    </row>
    <row r="168" spans="1:15" s="141" customFormat="1" x14ac:dyDescent="0.25">
      <c r="A168" s="31">
        <f t="shared" si="14"/>
        <v>7</v>
      </c>
      <c r="B168" s="30">
        <v>42850</v>
      </c>
      <c r="C168" s="31" t="s">
        <v>514</v>
      </c>
      <c r="D168" s="31" t="s">
        <v>475</v>
      </c>
      <c r="E168" s="31">
        <v>3454530</v>
      </c>
      <c r="F168" s="32" t="s">
        <v>530</v>
      </c>
      <c r="G168" s="33">
        <v>40000</v>
      </c>
      <c r="H168" s="33">
        <v>40000</v>
      </c>
      <c r="I168" s="34" t="s">
        <v>539</v>
      </c>
      <c r="J168" s="31" t="s">
        <v>558</v>
      </c>
      <c r="K168" s="31" t="s">
        <v>517</v>
      </c>
      <c r="L168" s="31" t="s">
        <v>534</v>
      </c>
      <c r="M168" s="35">
        <v>102731</v>
      </c>
      <c r="N168" s="36" t="s">
        <v>511</v>
      </c>
      <c r="O168" s="31" t="s">
        <v>482</v>
      </c>
    </row>
    <row r="169" spans="1:15" s="142" customFormat="1" ht="15.75" x14ac:dyDescent="0.25">
      <c r="A169" s="285" t="s">
        <v>894</v>
      </c>
      <c r="B169" s="286"/>
      <c r="C169" s="286"/>
      <c r="D169" s="286"/>
      <c r="E169" s="286"/>
      <c r="F169" s="287"/>
      <c r="G169" s="38">
        <f>SUM(G162:G168)</f>
        <v>273000</v>
      </c>
      <c r="H169" s="38">
        <f>SUM(H162:H168)</f>
        <v>273000</v>
      </c>
      <c r="I169" s="134"/>
      <c r="J169" s="37"/>
      <c r="K169" s="37"/>
      <c r="L169" s="37"/>
      <c r="M169" s="140"/>
      <c r="N169" s="39"/>
      <c r="O169" s="37"/>
    </row>
    <row r="171" spans="1:15" s="141" customFormat="1" x14ac:dyDescent="0.25">
      <c r="A171" s="31">
        <v>1</v>
      </c>
      <c r="B171" s="30">
        <v>42851</v>
      </c>
      <c r="C171" s="31" t="s">
        <v>514</v>
      </c>
      <c r="D171" s="31" t="s">
        <v>475</v>
      </c>
      <c r="E171" s="31">
        <v>3454533</v>
      </c>
      <c r="F171" s="32" t="s">
        <v>527</v>
      </c>
      <c r="G171" s="33">
        <v>40000</v>
      </c>
      <c r="H171" s="33">
        <v>40000</v>
      </c>
      <c r="I171" s="34" t="s">
        <v>528</v>
      </c>
      <c r="J171" s="31" t="s">
        <v>529</v>
      </c>
      <c r="K171" s="31" t="s">
        <v>517</v>
      </c>
      <c r="L171" s="31" t="s">
        <v>534</v>
      </c>
      <c r="M171" s="35">
        <v>5254</v>
      </c>
      <c r="N171" s="36" t="s">
        <v>511</v>
      </c>
      <c r="O171" s="31" t="s">
        <v>482</v>
      </c>
    </row>
    <row r="172" spans="1:15" s="141" customFormat="1" x14ac:dyDescent="0.25">
      <c r="A172" s="31">
        <f t="shared" ref="A172:A175" si="15">A171+1</f>
        <v>2</v>
      </c>
      <c r="B172" s="30">
        <v>42851</v>
      </c>
      <c r="C172" s="31" t="s">
        <v>514</v>
      </c>
      <c r="D172" s="31" t="s">
        <v>475</v>
      </c>
      <c r="E172" s="31">
        <v>3454531</v>
      </c>
      <c r="F172" s="32" t="s">
        <v>893</v>
      </c>
      <c r="G172" s="33">
        <v>40000</v>
      </c>
      <c r="H172" s="33">
        <v>40000</v>
      </c>
      <c r="I172" s="34" t="s">
        <v>859</v>
      </c>
      <c r="J172" s="31" t="s">
        <v>558</v>
      </c>
      <c r="K172" s="31" t="s">
        <v>517</v>
      </c>
      <c r="L172" s="31" t="s">
        <v>534</v>
      </c>
      <c r="M172" s="35">
        <v>5252</v>
      </c>
      <c r="N172" s="36" t="s">
        <v>511</v>
      </c>
      <c r="O172" s="31" t="s">
        <v>482</v>
      </c>
    </row>
    <row r="173" spans="1:15" s="141" customFormat="1" x14ac:dyDescent="0.25">
      <c r="A173" s="31">
        <f t="shared" si="15"/>
        <v>3</v>
      </c>
      <c r="B173" s="30">
        <v>42851</v>
      </c>
      <c r="C173" s="31" t="s">
        <v>514</v>
      </c>
      <c r="D173" s="31" t="s">
        <v>475</v>
      </c>
      <c r="E173" s="31">
        <v>3454532</v>
      </c>
      <c r="F173" s="32" t="s">
        <v>520</v>
      </c>
      <c r="G173" s="33">
        <v>40000</v>
      </c>
      <c r="H173" s="33">
        <v>40000</v>
      </c>
      <c r="I173" s="34" t="s">
        <v>554</v>
      </c>
      <c r="J173" s="31" t="s">
        <v>546</v>
      </c>
      <c r="K173" s="31" t="s">
        <v>517</v>
      </c>
      <c r="L173" s="31" t="s">
        <v>534</v>
      </c>
      <c r="M173" s="35">
        <v>5253</v>
      </c>
      <c r="N173" s="36" t="s">
        <v>511</v>
      </c>
      <c r="O173" s="31" t="s">
        <v>482</v>
      </c>
    </row>
    <row r="174" spans="1:15" s="141" customFormat="1" x14ac:dyDescent="0.25">
      <c r="A174" s="31">
        <f t="shared" si="15"/>
        <v>4</v>
      </c>
      <c r="B174" s="30">
        <v>42851</v>
      </c>
      <c r="C174" s="31" t="s">
        <v>514</v>
      </c>
      <c r="D174" s="31" t="s">
        <v>475</v>
      </c>
      <c r="E174" s="31">
        <v>3454535</v>
      </c>
      <c r="F174" s="32" t="s">
        <v>530</v>
      </c>
      <c r="G174" s="33">
        <v>40000</v>
      </c>
      <c r="H174" s="33">
        <v>40000</v>
      </c>
      <c r="I174" s="34" t="s">
        <v>525</v>
      </c>
      <c r="J174" s="31" t="s">
        <v>526</v>
      </c>
      <c r="K174" s="31" t="s">
        <v>517</v>
      </c>
      <c r="L174" s="31" t="s">
        <v>534</v>
      </c>
      <c r="M174" s="35">
        <v>102734</v>
      </c>
      <c r="N174" s="36" t="s">
        <v>511</v>
      </c>
      <c r="O174" s="31" t="s">
        <v>482</v>
      </c>
    </row>
    <row r="175" spans="1:15" s="141" customFormat="1" x14ac:dyDescent="0.25">
      <c r="A175" s="31">
        <f t="shared" si="15"/>
        <v>5</v>
      </c>
      <c r="B175" s="30">
        <v>42851</v>
      </c>
      <c r="C175" s="31" t="s">
        <v>514</v>
      </c>
      <c r="D175" s="31" t="s">
        <v>475</v>
      </c>
      <c r="E175" s="31">
        <v>3454534</v>
      </c>
      <c r="F175" s="32" t="s">
        <v>515</v>
      </c>
      <c r="G175" s="33">
        <v>40000</v>
      </c>
      <c r="H175" s="33">
        <v>40000</v>
      </c>
      <c r="I175" s="34" t="s">
        <v>516</v>
      </c>
      <c r="J175" s="31" t="s">
        <v>662</v>
      </c>
      <c r="K175" s="31" t="s">
        <v>517</v>
      </c>
      <c r="L175" s="31" t="s">
        <v>534</v>
      </c>
      <c r="M175" s="35">
        <v>5251</v>
      </c>
      <c r="N175" s="36" t="s">
        <v>511</v>
      </c>
      <c r="O175" s="31" t="s">
        <v>482</v>
      </c>
    </row>
    <row r="176" spans="1:15" s="142" customFormat="1" ht="15.75" x14ac:dyDescent="0.25">
      <c r="A176" s="285" t="s">
        <v>524</v>
      </c>
      <c r="B176" s="286"/>
      <c r="C176" s="286"/>
      <c r="D176" s="286"/>
      <c r="E176" s="286"/>
      <c r="F176" s="287"/>
      <c r="G176" s="38">
        <f>SUM(G171:G175)</f>
        <v>200000</v>
      </c>
      <c r="H176" s="38">
        <f>SUM(H171:H175)</f>
        <v>200000</v>
      </c>
      <c r="I176" s="134"/>
      <c r="J176" s="37"/>
      <c r="K176" s="37"/>
      <c r="L176" s="37"/>
      <c r="M176" s="140"/>
      <c r="N176" s="39"/>
      <c r="O176" s="37"/>
    </row>
    <row r="178" spans="1:15" s="141" customFormat="1" x14ac:dyDescent="0.25">
      <c r="A178" s="31">
        <v>1</v>
      </c>
      <c r="B178" s="30">
        <v>42852</v>
      </c>
      <c r="C178" s="31" t="s">
        <v>895</v>
      </c>
      <c r="D178" s="31" t="s">
        <v>475</v>
      </c>
      <c r="E178" s="31">
        <v>3454954</v>
      </c>
      <c r="F178" s="32" t="s">
        <v>896</v>
      </c>
      <c r="G178" s="33">
        <v>33000</v>
      </c>
      <c r="H178" s="33">
        <v>33000</v>
      </c>
      <c r="I178" s="34" t="s">
        <v>664</v>
      </c>
      <c r="J178" s="31" t="s">
        <v>897</v>
      </c>
      <c r="K178" s="31" t="s">
        <v>849</v>
      </c>
      <c r="L178" s="31" t="s">
        <v>850</v>
      </c>
      <c r="M178" s="35">
        <v>5255</v>
      </c>
      <c r="N178" s="36" t="s">
        <v>511</v>
      </c>
      <c r="O178" s="31" t="s">
        <v>482</v>
      </c>
    </row>
    <row r="179" spans="1:15" s="141" customFormat="1" x14ac:dyDescent="0.25">
      <c r="A179" s="31">
        <f t="shared" ref="A179:A188" si="16">A178+1</f>
        <v>2</v>
      </c>
      <c r="B179" s="30">
        <v>42852</v>
      </c>
      <c r="C179" s="31" t="s">
        <v>898</v>
      </c>
      <c r="D179" s="31" t="s">
        <v>475</v>
      </c>
      <c r="E179" s="31">
        <v>3454976</v>
      </c>
      <c r="F179" s="32" t="s">
        <v>522</v>
      </c>
      <c r="G179" s="33">
        <v>33000</v>
      </c>
      <c r="H179" s="33">
        <v>33000</v>
      </c>
      <c r="I179" s="34" t="s">
        <v>523</v>
      </c>
      <c r="J179" s="31" t="s">
        <v>899</v>
      </c>
      <c r="K179" s="31" t="s">
        <v>900</v>
      </c>
      <c r="L179" s="31" t="s">
        <v>901</v>
      </c>
      <c r="M179" s="35">
        <v>5256</v>
      </c>
      <c r="N179" s="36" t="s">
        <v>511</v>
      </c>
      <c r="O179" s="31" t="s">
        <v>482</v>
      </c>
    </row>
    <row r="180" spans="1:15" s="141" customFormat="1" x14ac:dyDescent="0.25">
      <c r="A180" s="31">
        <f t="shared" si="16"/>
        <v>3</v>
      </c>
      <c r="B180" s="30">
        <v>42852</v>
      </c>
      <c r="C180" s="31" t="s">
        <v>861</v>
      </c>
      <c r="D180" s="31" t="s">
        <v>475</v>
      </c>
      <c r="E180" s="31">
        <v>3454951</v>
      </c>
      <c r="F180" s="32" t="s">
        <v>902</v>
      </c>
      <c r="G180" s="33">
        <v>40000</v>
      </c>
      <c r="H180" s="33">
        <v>40000</v>
      </c>
      <c r="I180" s="34" t="s">
        <v>580</v>
      </c>
      <c r="J180" s="31" t="s">
        <v>581</v>
      </c>
      <c r="K180" s="31" t="s">
        <v>900</v>
      </c>
      <c r="L180" s="31" t="s">
        <v>901</v>
      </c>
      <c r="M180" s="35">
        <v>5257</v>
      </c>
      <c r="N180" s="36" t="s">
        <v>511</v>
      </c>
      <c r="O180" s="31" t="s">
        <v>482</v>
      </c>
    </row>
    <row r="181" spans="1:15" s="141" customFormat="1" x14ac:dyDescent="0.25">
      <c r="A181" s="31">
        <f t="shared" si="16"/>
        <v>4</v>
      </c>
      <c r="B181" s="30">
        <v>42852</v>
      </c>
      <c r="C181" s="31" t="s">
        <v>895</v>
      </c>
      <c r="D181" s="31" t="s">
        <v>475</v>
      </c>
      <c r="E181" s="31">
        <v>3454957</v>
      </c>
      <c r="F181" s="32" t="s">
        <v>903</v>
      </c>
      <c r="G181" s="33">
        <v>40000</v>
      </c>
      <c r="H181" s="33">
        <v>40000</v>
      </c>
      <c r="I181" s="34" t="s">
        <v>568</v>
      </c>
      <c r="J181" s="31" t="s">
        <v>904</v>
      </c>
      <c r="K181" s="31" t="s">
        <v>849</v>
      </c>
      <c r="L181" s="31" t="s">
        <v>850</v>
      </c>
      <c r="M181" s="35">
        <v>5258</v>
      </c>
      <c r="N181" s="36" t="s">
        <v>511</v>
      </c>
      <c r="O181" s="31" t="s">
        <v>482</v>
      </c>
    </row>
    <row r="182" spans="1:15" s="141" customFormat="1" x14ac:dyDescent="0.25">
      <c r="A182" s="31">
        <f t="shared" si="16"/>
        <v>5</v>
      </c>
      <c r="B182" s="30">
        <v>42852</v>
      </c>
      <c r="C182" s="31" t="s">
        <v>861</v>
      </c>
      <c r="D182" s="31" t="s">
        <v>475</v>
      </c>
      <c r="E182" s="31">
        <v>3454952</v>
      </c>
      <c r="F182" s="32" t="s">
        <v>905</v>
      </c>
      <c r="G182" s="33">
        <v>40000</v>
      </c>
      <c r="H182" s="33">
        <v>40000</v>
      </c>
      <c r="I182" s="34" t="s">
        <v>906</v>
      </c>
      <c r="J182" s="31" t="s">
        <v>907</v>
      </c>
      <c r="K182" s="31" t="s">
        <v>900</v>
      </c>
      <c r="L182" s="31" t="s">
        <v>901</v>
      </c>
      <c r="M182" s="35">
        <v>5259</v>
      </c>
      <c r="N182" s="36" t="s">
        <v>511</v>
      </c>
      <c r="O182" s="31" t="s">
        <v>482</v>
      </c>
    </row>
    <row r="183" spans="1:15" s="141" customFormat="1" x14ac:dyDescent="0.25">
      <c r="A183" s="31">
        <f t="shared" si="16"/>
        <v>6</v>
      </c>
      <c r="B183" s="30">
        <v>42852</v>
      </c>
      <c r="C183" s="31" t="s">
        <v>898</v>
      </c>
      <c r="D183" s="31" t="s">
        <v>475</v>
      </c>
      <c r="E183" s="31">
        <v>3454977</v>
      </c>
      <c r="F183" s="32" t="s">
        <v>908</v>
      </c>
      <c r="G183" s="33">
        <v>33000</v>
      </c>
      <c r="H183" s="33">
        <v>33000</v>
      </c>
      <c r="I183" s="34" t="s">
        <v>580</v>
      </c>
      <c r="J183" s="31" t="s">
        <v>909</v>
      </c>
      <c r="K183" s="31" t="s">
        <v>900</v>
      </c>
      <c r="L183" s="31" t="s">
        <v>901</v>
      </c>
      <c r="M183" s="35">
        <v>5260</v>
      </c>
      <c r="N183" s="36" t="s">
        <v>511</v>
      </c>
      <c r="O183" s="31" t="s">
        <v>482</v>
      </c>
    </row>
    <row r="184" spans="1:15" s="141" customFormat="1" x14ac:dyDescent="0.25">
      <c r="A184" s="31">
        <f t="shared" si="16"/>
        <v>7</v>
      </c>
      <c r="B184" s="30">
        <v>42852</v>
      </c>
      <c r="C184" s="31" t="s">
        <v>910</v>
      </c>
      <c r="D184" s="31" t="s">
        <v>475</v>
      </c>
      <c r="E184" s="31">
        <v>3454980</v>
      </c>
      <c r="F184" s="32" t="s">
        <v>702</v>
      </c>
      <c r="G184" s="33">
        <v>33000</v>
      </c>
      <c r="H184" s="33">
        <v>33000</v>
      </c>
      <c r="I184" s="34" t="s">
        <v>703</v>
      </c>
      <c r="J184" s="31" t="s">
        <v>911</v>
      </c>
      <c r="K184" s="31" t="s">
        <v>686</v>
      </c>
      <c r="L184" s="31" t="s">
        <v>912</v>
      </c>
      <c r="M184" s="35">
        <v>5261</v>
      </c>
      <c r="N184" s="36" t="s">
        <v>511</v>
      </c>
      <c r="O184" s="31" t="s">
        <v>482</v>
      </c>
    </row>
    <row r="185" spans="1:15" s="141" customFormat="1" x14ac:dyDescent="0.25">
      <c r="A185" s="31">
        <f t="shared" si="16"/>
        <v>8</v>
      </c>
      <c r="B185" s="30">
        <v>42852</v>
      </c>
      <c r="C185" s="31" t="s">
        <v>910</v>
      </c>
      <c r="D185" s="31" t="s">
        <v>475</v>
      </c>
      <c r="E185" s="31">
        <v>3454981</v>
      </c>
      <c r="F185" s="32" t="s">
        <v>706</v>
      </c>
      <c r="G185" s="33">
        <v>33000</v>
      </c>
      <c r="H185" s="33">
        <v>33000</v>
      </c>
      <c r="I185" s="34" t="s">
        <v>707</v>
      </c>
      <c r="J185" s="31" t="s">
        <v>913</v>
      </c>
      <c r="K185" s="31" t="s">
        <v>686</v>
      </c>
      <c r="L185" s="31" t="s">
        <v>912</v>
      </c>
      <c r="M185" s="35">
        <v>5262</v>
      </c>
      <c r="N185" s="36" t="s">
        <v>511</v>
      </c>
      <c r="O185" s="31" t="s">
        <v>482</v>
      </c>
    </row>
    <row r="186" spans="1:15" s="141" customFormat="1" x14ac:dyDescent="0.25">
      <c r="A186" s="31">
        <f t="shared" si="16"/>
        <v>9</v>
      </c>
      <c r="B186" s="30">
        <v>42852</v>
      </c>
      <c r="C186" s="31" t="s">
        <v>514</v>
      </c>
      <c r="D186" s="31" t="s">
        <v>475</v>
      </c>
      <c r="E186" s="31">
        <v>3454973</v>
      </c>
      <c r="F186" s="32" t="s">
        <v>527</v>
      </c>
      <c r="G186" s="33">
        <v>40000</v>
      </c>
      <c r="H186" s="33">
        <v>40000</v>
      </c>
      <c r="I186" s="34" t="s">
        <v>516</v>
      </c>
      <c r="J186" s="31" t="s">
        <v>662</v>
      </c>
      <c r="K186" s="31" t="s">
        <v>517</v>
      </c>
      <c r="L186" s="31" t="s">
        <v>534</v>
      </c>
      <c r="M186" s="35">
        <v>5264</v>
      </c>
      <c r="N186" s="36" t="s">
        <v>511</v>
      </c>
      <c r="O186" s="31" t="s">
        <v>482</v>
      </c>
    </row>
    <row r="187" spans="1:15" s="141" customFormat="1" x14ac:dyDescent="0.25">
      <c r="A187" s="31">
        <f t="shared" si="16"/>
        <v>10</v>
      </c>
      <c r="B187" s="30">
        <v>42852</v>
      </c>
      <c r="C187" s="31" t="s">
        <v>514</v>
      </c>
      <c r="D187" s="31" t="s">
        <v>475</v>
      </c>
      <c r="E187" s="31">
        <v>3454974</v>
      </c>
      <c r="F187" s="32" t="s">
        <v>893</v>
      </c>
      <c r="G187" s="33">
        <v>40000</v>
      </c>
      <c r="H187" s="33">
        <v>40000</v>
      </c>
      <c r="I187" s="34" t="s">
        <v>859</v>
      </c>
      <c r="J187" s="31" t="s">
        <v>914</v>
      </c>
      <c r="K187" s="31" t="s">
        <v>517</v>
      </c>
      <c r="L187" s="31" t="s">
        <v>534</v>
      </c>
      <c r="M187" s="35">
        <v>5265</v>
      </c>
      <c r="N187" s="36" t="s">
        <v>511</v>
      </c>
      <c r="O187" s="31" t="s">
        <v>482</v>
      </c>
    </row>
    <row r="188" spans="1:15" s="141" customFormat="1" x14ac:dyDescent="0.25">
      <c r="A188" s="31">
        <f t="shared" si="16"/>
        <v>11</v>
      </c>
      <c r="B188" s="30">
        <v>42852</v>
      </c>
      <c r="C188" s="31" t="s">
        <v>514</v>
      </c>
      <c r="D188" s="31" t="s">
        <v>475</v>
      </c>
      <c r="E188" s="31">
        <v>3454975</v>
      </c>
      <c r="F188" s="32" t="s">
        <v>515</v>
      </c>
      <c r="G188" s="33">
        <v>40000</v>
      </c>
      <c r="H188" s="33">
        <v>40000</v>
      </c>
      <c r="I188" s="34" t="s">
        <v>554</v>
      </c>
      <c r="J188" s="31" t="s">
        <v>529</v>
      </c>
      <c r="K188" s="31" t="s">
        <v>517</v>
      </c>
      <c r="L188" s="31" t="s">
        <v>534</v>
      </c>
      <c r="M188" s="35">
        <v>5263</v>
      </c>
      <c r="N188" s="36" t="s">
        <v>511</v>
      </c>
      <c r="O188" s="31" t="s">
        <v>482</v>
      </c>
    </row>
    <row r="189" spans="1:15" s="142" customFormat="1" ht="15.75" x14ac:dyDescent="0.25">
      <c r="A189" s="285" t="s">
        <v>915</v>
      </c>
      <c r="B189" s="286"/>
      <c r="C189" s="286"/>
      <c r="D189" s="286"/>
      <c r="E189" s="286"/>
      <c r="F189" s="287"/>
      <c r="G189" s="38">
        <f>SUM(G178:G188)</f>
        <v>405000</v>
      </c>
      <c r="H189" s="38">
        <f>SUM(H178:H188)</f>
        <v>405000</v>
      </c>
      <c r="I189" s="134"/>
      <c r="J189" s="37"/>
      <c r="K189" s="37"/>
      <c r="L189" s="37"/>
      <c r="M189" s="140"/>
      <c r="N189" s="39"/>
      <c r="O189" s="37"/>
    </row>
    <row r="191" spans="1:15" s="141" customFormat="1" x14ac:dyDescent="0.25">
      <c r="A191" s="31">
        <v>1</v>
      </c>
      <c r="B191" s="30">
        <v>42853</v>
      </c>
      <c r="C191" s="31" t="s">
        <v>886</v>
      </c>
      <c r="D191" s="31" t="s">
        <v>475</v>
      </c>
      <c r="E191" s="31">
        <v>3454962</v>
      </c>
      <c r="F191" s="32" t="s">
        <v>556</v>
      </c>
      <c r="G191" s="33">
        <v>33000</v>
      </c>
      <c r="H191" s="33">
        <v>33000</v>
      </c>
      <c r="I191" s="34" t="s">
        <v>916</v>
      </c>
      <c r="J191" s="31" t="s">
        <v>917</v>
      </c>
      <c r="K191" s="31" t="s">
        <v>551</v>
      </c>
      <c r="L191" s="31" t="s">
        <v>890</v>
      </c>
      <c r="M191" s="35">
        <v>5270</v>
      </c>
      <c r="N191" s="36" t="s">
        <v>511</v>
      </c>
      <c r="O191" s="31" t="s">
        <v>482</v>
      </c>
    </row>
    <row r="192" spans="1:15" s="141" customFormat="1" x14ac:dyDescent="0.25">
      <c r="A192" s="31">
        <f>A191+1</f>
        <v>2</v>
      </c>
      <c r="B192" s="30">
        <v>42853</v>
      </c>
      <c r="C192" s="31" t="s">
        <v>918</v>
      </c>
      <c r="D192" s="31" t="s">
        <v>475</v>
      </c>
      <c r="E192" s="31">
        <v>3454806</v>
      </c>
      <c r="F192" s="32" t="s">
        <v>919</v>
      </c>
      <c r="G192" s="33">
        <v>33000</v>
      </c>
      <c r="H192" s="33">
        <v>33000</v>
      </c>
      <c r="I192" s="34" t="s">
        <v>920</v>
      </c>
      <c r="J192" s="31" t="s">
        <v>921</v>
      </c>
      <c r="K192" s="31" t="s">
        <v>865</v>
      </c>
      <c r="L192" s="31" t="s">
        <v>866</v>
      </c>
      <c r="M192" s="35">
        <v>5266</v>
      </c>
      <c r="N192" s="36" t="s">
        <v>511</v>
      </c>
      <c r="O192" s="31" t="s">
        <v>482</v>
      </c>
    </row>
    <row r="193" spans="1:15" s="141" customFormat="1" x14ac:dyDescent="0.25">
      <c r="A193" s="31">
        <f t="shared" ref="A193:A200" si="17">A192+1</f>
        <v>3</v>
      </c>
      <c r="B193" s="30">
        <v>42853</v>
      </c>
      <c r="C193" s="31" t="s">
        <v>922</v>
      </c>
      <c r="D193" s="31" t="s">
        <v>475</v>
      </c>
      <c r="E193" s="31">
        <v>3454961</v>
      </c>
      <c r="F193" s="32" t="s">
        <v>582</v>
      </c>
      <c r="G193" s="33">
        <v>40000</v>
      </c>
      <c r="H193" s="33">
        <v>40000</v>
      </c>
      <c r="I193" s="34" t="s">
        <v>800</v>
      </c>
      <c r="J193" s="31" t="s">
        <v>923</v>
      </c>
      <c r="K193" s="31" t="s">
        <v>924</v>
      </c>
      <c r="L193" s="31" t="s">
        <v>901</v>
      </c>
      <c r="M193" s="35">
        <v>5274</v>
      </c>
      <c r="N193" s="36" t="s">
        <v>511</v>
      </c>
      <c r="O193" s="31" t="s">
        <v>482</v>
      </c>
    </row>
    <row r="194" spans="1:15" s="141" customFormat="1" x14ac:dyDescent="0.25">
      <c r="A194" s="31">
        <f t="shared" si="17"/>
        <v>4</v>
      </c>
      <c r="B194" s="30">
        <v>42853</v>
      </c>
      <c r="C194" s="31" t="s">
        <v>861</v>
      </c>
      <c r="D194" s="31" t="s">
        <v>475</v>
      </c>
      <c r="E194" s="31">
        <v>3454814</v>
      </c>
      <c r="F194" s="32" t="s">
        <v>905</v>
      </c>
      <c r="G194" s="33">
        <v>40000</v>
      </c>
      <c r="H194" s="33">
        <v>40000</v>
      </c>
      <c r="I194" s="34" t="s">
        <v>906</v>
      </c>
      <c r="J194" s="31" t="s">
        <v>925</v>
      </c>
      <c r="K194" s="31" t="s">
        <v>924</v>
      </c>
      <c r="L194" s="31" t="s">
        <v>901</v>
      </c>
      <c r="M194" s="35">
        <v>5271</v>
      </c>
      <c r="N194" s="36" t="s">
        <v>511</v>
      </c>
      <c r="O194" s="31" t="s">
        <v>482</v>
      </c>
    </row>
    <row r="195" spans="1:15" s="141" customFormat="1" x14ac:dyDescent="0.25">
      <c r="A195" s="31">
        <f t="shared" si="17"/>
        <v>5</v>
      </c>
      <c r="B195" s="30">
        <v>42853</v>
      </c>
      <c r="C195" s="31" t="s">
        <v>861</v>
      </c>
      <c r="D195" s="31" t="s">
        <v>475</v>
      </c>
      <c r="E195" s="31">
        <v>3454815</v>
      </c>
      <c r="F195" s="32" t="s">
        <v>902</v>
      </c>
      <c r="G195" s="33">
        <v>40000</v>
      </c>
      <c r="H195" s="33">
        <v>40000</v>
      </c>
      <c r="I195" s="34" t="s">
        <v>580</v>
      </c>
      <c r="J195" s="31" t="s">
        <v>926</v>
      </c>
      <c r="K195" s="31" t="s">
        <v>924</v>
      </c>
      <c r="L195" s="31" t="s">
        <v>901</v>
      </c>
      <c r="M195" s="35">
        <v>5272</v>
      </c>
      <c r="N195" s="36" t="s">
        <v>511</v>
      </c>
      <c r="O195" s="31" t="s">
        <v>482</v>
      </c>
    </row>
    <row r="196" spans="1:15" s="141" customFormat="1" x14ac:dyDescent="0.25">
      <c r="A196" s="31">
        <f t="shared" si="17"/>
        <v>6</v>
      </c>
      <c r="B196" s="30">
        <v>42853</v>
      </c>
      <c r="C196" s="31" t="s">
        <v>514</v>
      </c>
      <c r="D196" s="31" t="s">
        <v>475</v>
      </c>
      <c r="E196" s="31">
        <v>3454968</v>
      </c>
      <c r="F196" s="32" t="s">
        <v>527</v>
      </c>
      <c r="G196" s="33">
        <v>40000</v>
      </c>
      <c r="H196" s="33">
        <v>40000</v>
      </c>
      <c r="I196" s="34" t="s">
        <v>528</v>
      </c>
      <c r="J196" s="31" t="s">
        <v>529</v>
      </c>
      <c r="K196" s="31" t="s">
        <v>927</v>
      </c>
      <c r="L196" s="31" t="s">
        <v>534</v>
      </c>
      <c r="M196" s="35">
        <v>5267</v>
      </c>
      <c r="N196" s="36" t="s">
        <v>511</v>
      </c>
      <c r="O196" s="31" t="s">
        <v>482</v>
      </c>
    </row>
    <row r="197" spans="1:15" s="141" customFormat="1" x14ac:dyDescent="0.25">
      <c r="A197" s="31">
        <f t="shared" si="17"/>
        <v>7</v>
      </c>
      <c r="B197" s="30">
        <v>42853</v>
      </c>
      <c r="C197" s="31" t="s">
        <v>514</v>
      </c>
      <c r="D197" s="31" t="s">
        <v>475</v>
      </c>
      <c r="E197" s="31">
        <v>3454969</v>
      </c>
      <c r="F197" s="32" t="s">
        <v>515</v>
      </c>
      <c r="G197" s="33">
        <v>40000</v>
      </c>
      <c r="H197" s="33">
        <v>40000</v>
      </c>
      <c r="I197" s="34" t="s">
        <v>516</v>
      </c>
      <c r="J197" s="31" t="s">
        <v>555</v>
      </c>
      <c r="K197" s="31" t="s">
        <v>927</v>
      </c>
      <c r="L197" s="31" t="s">
        <v>534</v>
      </c>
      <c r="M197" s="35">
        <v>5268</v>
      </c>
      <c r="N197" s="36" t="s">
        <v>511</v>
      </c>
      <c r="O197" s="31" t="s">
        <v>482</v>
      </c>
    </row>
    <row r="198" spans="1:15" s="141" customFormat="1" x14ac:dyDescent="0.25">
      <c r="A198" s="31">
        <f t="shared" si="17"/>
        <v>8</v>
      </c>
      <c r="B198" s="30">
        <v>42853</v>
      </c>
      <c r="C198" s="31" t="s">
        <v>736</v>
      </c>
      <c r="D198" s="31" t="s">
        <v>475</v>
      </c>
      <c r="E198" s="31">
        <v>3454978</v>
      </c>
      <c r="F198" s="32" t="s">
        <v>522</v>
      </c>
      <c r="G198" s="33">
        <v>33000</v>
      </c>
      <c r="H198" s="33">
        <v>33000</v>
      </c>
      <c r="I198" s="34" t="s">
        <v>523</v>
      </c>
      <c r="J198" s="31" t="s">
        <v>928</v>
      </c>
      <c r="K198" s="31" t="s">
        <v>924</v>
      </c>
      <c r="L198" s="31" t="s">
        <v>901</v>
      </c>
      <c r="M198" s="35">
        <v>5273</v>
      </c>
      <c r="N198" s="36" t="s">
        <v>511</v>
      </c>
      <c r="O198" s="31" t="s">
        <v>482</v>
      </c>
    </row>
    <row r="199" spans="1:15" s="141" customFormat="1" x14ac:dyDescent="0.25">
      <c r="A199" s="31">
        <f t="shared" si="17"/>
        <v>9</v>
      </c>
      <c r="B199" s="30">
        <v>42853</v>
      </c>
      <c r="C199" s="31" t="s">
        <v>535</v>
      </c>
      <c r="D199" s="31" t="s">
        <v>475</v>
      </c>
      <c r="E199" s="31">
        <v>3454812</v>
      </c>
      <c r="F199" s="32" t="s">
        <v>929</v>
      </c>
      <c r="G199" s="33">
        <v>40000</v>
      </c>
      <c r="H199" s="33">
        <v>40000</v>
      </c>
      <c r="I199" s="34" t="s">
        <v>930</v>
      </c>
      <c r="J199" s="31" t="s">
        <v>931</v>
      </c>
      <c r="K199" s="31" t="s">
        <v>565</v>
      </c>
      <c r="L199" s="31" t="s">
        <v>666</v>
      </c>
      <c r="M199" s="35">
        <v>5275</v>
      </c>
      <c r="N199" s="36" t="s">
        <v>511</v>
      </c>
      <c r="O199" s="31" t="s">
        <v>482</v>
      </c>
    </row>
    <row r="200" spans="1:15" s="141" customFormat="1" x14ac:dyDescent="0.25">
      <c r="A200" s="31">
        <f t="shared" si="17"/>
        <v>10</v>
      </c>
      <c r="B200" s="30">
        <v>42853</v>
      </c>
      <c r="C200" s="31" t="s">
        <v>676</v>
      </c>
      <c r="D200" s="31" t="s">
        <v>475</v>
      </c>
      <c r="E200" s="31">
        <v>3454953</v>
      </c>
      <c r="F200" s="32" t="s">
        <v>677</v>
      </c>
      <c r="G200" s="33">
        <v>40000</v>
      </c>
      <c r="H200" s="33">
        <v>40000</v>
      </c>
      <c r="I200" s="34" t="s">
        <v>932</v>
      </c>
      <c r="J200" s="31" t="s">
        <v>933</v>
      </c>
      <c r="K200" s="31" t="s">
        <v>601</v>
      </c>
      <c r="L200" s="31" t="s">
        <v>602</v>
      </c>
      <c r="M200" s="35">
        <v>5269</v>
      </c>
      <c r="N200" s="36" t="s">
        <v>511</v>
      </c>
      <c r="O200" s="31" t="s">
        <v>482</v>
      </c>
    </row>
    <row r="201" spans="1:15" s="142" customFormat="1" ht="15.75" x14ac:dyDescent="0.25">
      <c r="A201" s="285" t="s">
        <v>934</v>
      </c>
      <c r="B201" s="286"/>
      <c r="C201" s="286"/>
      <c r="D201" s="286"/>
      <c r="E201" s="286"/>
      <c r="F201" s="287"/>
      <c r="G201" s="38">
        <f>SUM(G191:G200)</f>
        <v>379000</v>
      </c>
      <c r="H201" s="38">
        <f>SUM(H191:H200)</f>
        <v>379000</v>
      </c>
      <c r="I201" s="134"/>
      <c r="J201" s="37"/>
      <c r="K201" s="37"/>
      <c r="L201" s="37"/>
      <c r="M201" s="140"/>
      <c r="N201" s="39"/>
      <c r="O201" s="37"/>
    </row>
    <row r="205" spans="1:15" s="145" customFormat="1" ht="20.25" x14ac:dyDescent="0.25">
      <c r="C205" s="277" t="s">
        <v>935</v>
      </c>
      <c r="D205" s="277"/>
      <c r="E205" s="277"/>
      <c r="F205" s="277"/>
      <c r="H205" s="291">
        <f>SUM(H201,H189,H176,H169,H160,H152,G149,H132,H126,H115,H108,H101,H83,H78,H74,H64,H50,H39,G28,H20,H12)</f>
        <v>5999000</v>
      </c>
      <c r="I205" s="291"/>
    </row>
  </sheetData>
  <mergeCells count="25">
    <mergeCell ref="A74:F74"/>
    <mergeCell ref="A176:F176"/>
    <mergeCell ref="A189:F189"/>
    <mergeCell ref="A201:F201"/>
    <mergeCell ref="C205:F205"/>
    <mergeCell ref="A149:F149"/>
    <mergeCell ref="A152:F152"/>
    <mergeCell ref="A160:F160"/>
    <mergeCell ref="A169:F169"/>
    <mergeCell ref="A12:F12"/>
    <mergeCell ref="A20:F20"/>
    <mergeCell ref="A1:O1"/>
    <mergeCell ref="H205:I205"/>
    <mergeCell ref="K74:P74"/>
    <mergeCell ref="A78:F78"/>
    <mergeCell ref="A83:F83"/>
    <mergeCell ref="A101:F101"/>
    <mergeCell ref="A28:E28"/>
    <mergeCell ref="A39:F39"/>
    <mergeCell ref="A50:F50"/>
    <mergeCell ref="A108:F108"/>
    <mergeCell ref="A115:F115"/>
    <mergeCell ref="A126:F126"/>
    <mergeCell ref="A132:F132"/>
    <mergeCell ref="A64:F64"/>
  </mergeCells>
  <pageMargins left="0.7" right="0.7" top="0.75" bottom="0.75" header="0.3" footer="0.3"/>
  <pageSetup paperSize="9" scale="6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J165"/>
  <sheetViews>
    <sheetView view="pageBreakPreview" topLeftCell="A128" zoomScale="60" zoomScaleNormal="100" workbookViewId="0">
      <selection activeCell="D2" sqref="A1:J165"/>
    </sheetView>
  </sheetViews>
  <sheetFormatPr defaultRowHeight="15" x14ac:dyDescent="0.25"/>
  <cols>
    <col min="1" max="1" width="7.85546875" style="141" customWidth="1"/>
    <col min="2" max="2" width="14" style="141" customWidth="1"/>
    <col min="3" max="3" width="20.7109375" style="141" customWidth="1"/>
    <col min="4" max="4" width="17.42578125" style="141" customWidth="1"/>
    <col min="5" max="5" width="10.140625" style="141" customWidth="1"/>
    <col min="6" max="6" width="15.5703125" style="141" customWidth="1"/>
    <col min="7" max="7" width="16.7109375" style="144" customWidth="1"/>
    <col min="8" max="8" width="9.140625" style="141"/>
    <col min="9" max="9" width="32.28515625" style="141" customWidth="1"/>
    <col min="10" max="10" width="15.42578125" style="141" customWidth="1"/>
    <col min="11" max="16384" width="9.140625" style="136"/>
  </cols>
  <sheetData>
    <row r="1" spans="1:10" s="135" customFormat="1" ht="26.25" x14ac:dyDescent="0.25">
      <c r="A1" s="295" t="s">
        <v>936</v>
      </c>
      <c r="B1" s="296"/>
      <c r="C1" s="296"/>
      <c r="D1" s="296"/>
      <c r="E1" s="296"/>
      <c r="F1" s="296"/>
      <c r="G1" s="296"/>
      <c r="H1" s="296"/>
      <c r="I1" s="296"/>
      <c r="J1" s="297"/>
    </row>
    <row r="2" spans="1:10" s="47" customFormat="1" ht="31.5" x14ac:dyDescent="0.25">
      <c r="A2" s="37" t="s">
        <v>548</v>
      </c>
      <c r="B2" s="37" t="s">
        <v>3</v>
      </c>
      <c r="C2" s="39" t="s">
        <v>490</v>
      </c>
      <c r="D2" s="39" t="s">
        <v>11</v>
      </c>
      <c r="E2" s="37" t="s">
        <v>491</v>
      </c>
      <c r="F2" s="228" t="s">
        <v>492</v>
      </c>
      <c r="G2" s="45" t="s">
        <v>494</v>
      </c>
      <c r="H2" s="46" t="s">
        <v>499</v>
      </c>
      <c r="I2" s="39" t="s">
        <v>1219</v>
      </c>
      <c r="J2" s="39" t="s">
        <v>501</v>
      </c>
    </row>
    <row r="3" spans="1:10" x14ac:dyDescent="0.25">
      <c r="A3" s="31">
        <v>1</v>
      </c>
      <c r="B3" s="30">
        <v>42826</v>
      </c>
      <c r="C3" s="31" t="s">
        <v>549</v>
      </c>
      <c r="D3" s="31" t="s">
        <v>475</v>
      </c>
      <c r="E3" s="31">
        <v>3454126</v>
      </c>
      <c r="F3" s="32" t="s">
        <v>550</v>
      </c>
      <c r="G3" s="33">
        <v>40000</v>
      </c>
      <c r="H3" s="35">
        <v>97254</v>
      </c>
      <c r="I3" s="36" t="s">
        <v>511</v>
      </c>
      <c r="J3" s="31" t="s">
        <v>482</v>
      </c>
    </row>
    <row r="4" spans="1:10" x14ac:dyDescent="0.25">
      <c r="A4" s="31">
        <f>A3+1</f>
        <v>2</v>
      </c>
      <c r="B4" s="30">
        <v>42826</v>
      </c>
      <c r="C4" s="31" t="s">
        <v>549</v>
      </c>
      <c r="D4" s="31" t="s">
        <v>475</v>
      </c>
      <c r="E4" s="31">
        <v>3454127</v>
      </c>
      <c r="F4" s="32" t="s">
        <v>520</v>
      </c>
      <c r="G4" s="33">
        <v>40000</v>
      </c>
      <c r="H4" s="35">
        <v>97253</v>
      </c>
      <c r="I4" s="36" t="s">
        <v>511</v>
      </c>
      <c r="J4" s="31" t="s">
        <v>482</v>
      </c>
    </row>
    <row r="5" spans="1:10" x14ac:dyDescent="0.25">
      <c r="A5" s="31">
        <f t="shared" ref="A5:A10" si="0">A4+1</f>
        <v>3</v>
      </c>
      <c r="B5" s="30">
        <v>42826</v>
      </c>
      <c r="C5" s="31" t="s">
        <v>549</v>
      </c>
      <c r="D5" s="31" t="s">
        <v>475</v>
      </c>
      <c r="E5" s="31">
        <v>3454128</v>
      </c>
      <c r="F5" s="32" t="s">
        <v>530</v>
      </c>
      <c r="G5" s="33">
        <v>40000</v>
      </c>
      <c r="H5" s="35">
        <v>97252</v>
      </c>
      <c r="I5" s="36" t="s">
        <v>511</v>
      </c>
      <c r="J5" s="31" t="s">
        <v>482</v>
      </c>
    </row>
    <row r="6" spans="1:10" x14ac:dyDescent="0.25">
      <c r="A6" s="31">
        <f t="shared" si="0"/>
        <v>4</v>
      </c>
      <c r="B6" s="30">
        <v>42826</v>
      </c>
      <c r="C6" s="31" t="s">
        <v>549</v>
      </c>
      <c r="D6" s="31" t="s">
        <v>475</v>
      </c>
      <c r="E6" s="31">
        <v>3454129</v>
      </c>
      <c r="F6" s="32" t="s">
        <v>538</v>
      </c>
      <c r="G6" s="33">
        <v>40000</v>
      </c>
      <c r="H6" s="35">
        <v>97255</v>
      </c>
      <c r="I6" s="36" t="s">
        <v>511</v>
      </c>
      <c r="J6" s="31" t="s">
        <v>482</v>
      </c>
    </row>
    <row r="7" spans="1:10" x14ac:dyDescent="0.25">
      <c r="A7" s="31">
        <f t="shared" si="0"/>
        <v>5</v>
      </c>
      <c r="B7" s="30">
        <v>42826</v>
      </c>
      <c r="C7" s="31" t="s">
        <v>549</v>
      </c>
      <c r="D7" s="31" t="s">
        <v>475</v>
      </c>
      <c r="E7" s="31">
        <v>3454130</v>
      </c>
      <c r="F7" s="32" t="s">
        <v>515</v>
      </c>
      <c r="G7" s="33">
        <v>40000</v>
      </c>
      <c r="H7" s="35">
        <v>97251</v>
      </c>
      <c r="I7" s="36" t="s">
        <v>511</v>
      </c>
      <c r="J7" s="31" t="s">
        <v>482</v>
      </c>
    </row>
    <row r="8" spans="1:10" x14ac:dyDescent="0.25">
      <c r="A8" s="31">
        <f t="shared" si="0"/>
        <v>6</v>
      </c>
      <c r="B8" s="30">
        <v>42826</v>
      </c>
      <c r="C8" s="31" t="s">
        <v>549</v>
      </c>
      <c r="D8" s="31" t="s">
        <v>475</v>
      </c>
      <c r="E8" s="31">
        <v>3454131</v>
      </c>
      <c r="F8" s="32" t="s">
        <v>556</v>
      </c>
      <c r="G8" s="33">
        <v>40000</v>
      </c>
      <c r="H8" s="35">
        <v>97256</v>
      </c>
      <c r="I8" s="36" t="s">
        <v>511</v>
      </c>
      <c r="J8" s="31" t="s">
        <v>482</v>
      </c>
    </row>
    <row r="9" spans="1:10" x14ac:dyDescent="0.25">
      <c r="A9" s="31">
        <f t="shared" si="0"/>
        <v>7</v>
      </c>
      <c r="B9" s="30">
        <v>42826</v>
      </c>
      <c r="C9" s="31" t="s">
        <v>549</v>
      </c>
      <c r="D9" s="31" t="s">
        <v>475</v>
      </c>
      <c r="E9" s="31">
        <v>3454132</v>
      </c>
      <c r="F9" s="32" t="s">
        <v>559</v>
      </c>
      <c r="G9" s="33">
        <v>40000</v>
      </c>
      <c r="H9" s="35">
        <v>97257</v>
      </c>
      <c r="I9" s="36" t="s">
        <v>511</v>
      </c>
      <c r="J9" s="31" t="s">
        <v>482</v>
      </c>
    </row>
    <row r="10" spans="1:10" x14ac:dyDescent="0.25">
      <c r="A10" s="31">
        <f t="shared" si="0"/>
        <v>8</v>
      </c>
      <c r="B10" s="30">
        <v>42826</v>
      </c>
      <c r="C10" s="31" t="s">
        <v>562</v>
      </c>
      <c r="D10" s="31" t="s">
        <v>475</v>
      </c>
      <c r="E10" s="31">
        <v>3454096</v>
      </c>
      <c r="F10" s="32" t="s">
        <v>563</v>
      </c>
      <c r="G10" s="33">
        <v>40000</v>
      </c>
      <c r="H10" s="35">
        <v>96999</v>
      </c>
      <c r="I10" s="36" t="s">
        <v>511</v>
      </c>
      <c r="J10" s="31" t="s">
        <v>482</v>
      </c>
    </row>
    <row r="11" spans="1:10" x14ac:dyDescent="0.25">
      <c r="A11" s="31">
        <f>A10+1</f>
        <v>9</v>
      </c>
      <c r="B11" s="30">
        <v>42826</v>
      </c>
      <c r="C11" s="31" t="s">
        <v>562</v>
      </c>
      <c r="D11" s="31" t="s">
        <v>475</v>
      </c>
      <c r="E11" s="31">
        <v>3454097</v>
      </c>
      <c r="F11" s="32" t="s">
        <v>567</v>
      </c>
      <c r="G11" s="33">
        <v>40000</v>
      </c>
      <c r="H11" s="35">
        <v>97000</v>
      </c>
      <c r="I11" s="36" t="s">
        <v>511</v>
      </c>
      <c r="J11" s="31" t="s">
        <v>482</v>
      </c>
    </row>
    <row r="12" spans="1:10" x14ac:dyDescent="0.25">
      <c r="A12" s="31">
        <v>1</v>
      </c>
      <c r="B12" s="30">
        <v>42829</v>
      </c>
      <c r="C12" s="31" t="s">
        <v>571</v>
      </c>
      <c r="D12" s="31" t="s">
        <v>475</v>
      </c>
      <c r="E12" s="31">
        <v>3453539</v>
      </c>
      <c r="F12" s="32" t="s">
        <v>572</v>
      </c>
      <c r="G12" s="33">
        <v>33000</v>
      </c>
      <c r="H12" s="35">
        <v>97258</v>
      </c>
      <c r="I12" s="36" t="s">
        <v>511</v>
      </c>
      <c r="J12" s="31" t="s">
        <v>482</v>
      </c>
    </row>
    <row r="13" spans="1:10" x14ac:dyDescent="0.25">
      <c r="A13" s="31">
        <f>A12+1</f>
        <v>2</v>
      </c>
      <c r="B13" s="30">
        <v>42829</v>
      </c>
      <c r="C13" s="31" t="s">
        <v>571</v>
      </c>
      <c r="D13" s="31" t="s">
        <v>475</v>
      </c>
      <c r="E13" s="31">
        <v>3454062</v>
      </c>
      <c r="F13" s="32" t="s">
        <v>576</v>
      </c>
      <c r="G13" s="33">
        <v>33000</v>
      </c>
      <c r="H13" s="35">
        <v>97259</v>
      </c>
      <c r="I13" s="36" t="s">
        <v>511</v>
      </c>
      <c r="J13" s="31" t="s">
        <v>482</v>
      </c>
    </row>
    <row r="14" spans="1:10" x14ac:dyDescent="0.25">
      <c r="A14" s="31">
        <f t="shared" ref="A14:A17" si="1">A13+1</f>
        <v>3</v>
      </c>
      <c r="B14" s="30">
        <v>42829</v>
      </c>
      <c r="C14" s="31" t="s">
        <v>571</v>
      </c>
      <c r="D14" s="31" t="s">
        <v>475</v>
      </c>
      <c r="E14" s="31">
        <v>3454065</v>
      </c>
      <c r="F14" s="32" t="s">
        <v>579</v>
      </c>
      <c r="G14" s="33">
        <v>33000</v>
      </c>
      <c r="H14" s="35">
        <v>97260</v>
      </c>
      <c r="I14" s="36" t="s">
        <v>511</v>
      </c>
      <c r="J14" s="31" t="s">
        <v>482</v>
      </c>
    </row>
    <row r="15" spans="1:10" x14ac:dyDescent="0.25">
      <c r="A15" s="31">
        <f t="shared" si="1"/>
        <v>4</v>
      </c>
      <c r="B15" s="30">
        <v>42829</v>
      </c>
      <c r="C15" s="31" t="s">
        <v>571</v>
      </c>
      <c r="D15" s="31" t="s">
        <v>475</v>
      </c>
      <c r="E15" s="31">
        <v>3454063</v>
      </c>
      <c r="F15" s="32" t="s">
        <v>582</v>
      </c>
      <c r="G15" s="33">
        <v>33000</v>
      </c>
      <c r="H15" s="35">
        <v>97261</v>
      </c>
      <c r="I15" s="36" t="s">
        <v>511</v>
      </c>
      <c r="J15" s="31" t="s">
        <v>482</v>
      </c>
    </row>
    <row r="16" spans="1:10" x14ac:dyDescent="0.25">
      <c r="A16" s="31">
        <f t="shared" si="1"/>
        <v>5</v>
      </c>
      <c r="B16" s="30">
        <v>42829</v>
      </c>
      <c r="C16" s="31" t="s">
        <v>571</v>
      </c>
      <c r="D16" s="31" t="s">
        <v>475</v>
      </c>
      <c r="E16" s="31">
        <v>3454064</v>
      </c>
      <c r="F16" s="32" t="s">
        <v>585</v>
      </c>
      <c r="G16" s="33">
        <v>40000</v>
      </c>
      <c r="H16" s="35">
        <v>97263</v>
      </c>
      <c r="I16" s="36" t="s">
        <v>511</v>
      </c>
      <c r="J16" s="31" t="s">
        <v>482</v>
      </c>
    </row>
    <row r="17" spans="1:10" x14ac:dyDescent="0.25">
      <c r="A17" s="31">
        <f t="shared" si="1"/>
        <v>6</v>
      </c>
      <c r="B17" s="30">
        <v>42829</v>
      </c>
      <c r="C17" s="31" t="s">
        <v>514</v>
      </c>
      <c r="D17" s="31" t="s">
        <v>475</v>
      </c>
      <c r="E17" s="31">
        <v>3454134</v>
      </c>
      <c r="F17" s="32" t="s">
        <v>588</v>
      </c>
      <c r="G17" s="33">
        <v>33000</v>
      </c>
      <c r="H17" s="35">
        <v>97262</v>
      </c>
      <c r="I17" s="36" t="s">
        <v>511</v>
      </c>
      <c r="J17" s="31" t="s">
        <v>482</v>
      </c>
    </row>
    <row r="18" spans="1:10" x14ac:dyDescent="0.25">
      <c r="A18" s="36">
        <v>1</v>
      </c>
      <c r="B18" s="44">
        <v>42830</v>
      </c>
      <c r="C18" s="36" t="s">
        <v>590</v>
      </c>
      <c r="D18" s="36" t="s">
        <v>475</v>
      </c>
      <c r="E18" s="36">
        <v>3454166</v>
      </c>
      <c r="F18" s="41" t="s">
        <v>591</v>
      </c>
      <c r="G18" s="42">
        <v>60000</v>
      </c>
      <c r="H18" s="35">
        <v>97269</v>
      </c>
      <c r="I18" s="36" t="s">
        <v>511</v>
      </c>
      <c r="J18" s="36" t="s">
        <v>482</v>
      </c>
    </row>
    <row r="19" spans="1:10" ht="15" customHeight="1" x14ac:dyDescent="0.25">
      <c r="A19" s="36">
        <f>A18+1</f>
        <v>2</v>
      </c>
      <c r="B19" s="44">
        <v>42830</v>
      </c>
      <c r="C19" s="36" t="s">
        <v>541</v>
      </c>
      <c r="D19" s="36" t="s">
        <v>475</v>
      </c>
      <c r="E19" s="36">
        <v>3454088</v>
      </c>
      <c r="F19" s="41" t="s">
        <v>594</v>
      </c>
      <c r="G19" s="42">
        <v>45000</v>
      </c>
      <c r="H19" s="35">
        <v>97268</v>
      </c>
      <c r="I19" s="36" t="s">
        <v>595</v>
      </c>
      <c r="J19" s="36" t="s">
        <v>542</v>
      </c>
    </row>
    <row r="20" spans="1:10" x14ac:dyDescent="0.25">
      <c r="A20" s="36">
        <f t="shared" ref="A20:A23" si="2">A19+1</f>
        <v>3</v>
      </c>
      <c r="B20" s="44">
        <v>42830</v>
      </c>
      <c r="C20" s="36" t="s">
        <v>514</v>
      </c>
      <c r="D20" s="36" t="s">
        <v>475</v>
      </c>
      <c r="E20" s="36">
        <v>3454133</v>
      </c>
      <c r="F20" s="41" t="s">
        <v>527</v>
      </c>
      <c r="G20" s="42">
        <v>40000</v>
      </c>
      <c r="H20" s="35">
        <v>97267</v>
      </c>
      <c r="I20" s="36" t="s">
        <v>511</v>
      </c>
      <c r="J20" s="36" t="s">
        <v>482</v>
      </c>
    </row>
    <row r="21" spans="1:10" x14ac:dyDescent="0.25">
      <c r="A21" s="36">
        <f t="shared" si="2"/>
        <v>4</v>
      </c>
      <c r="B21" s="44">
        <v>42830</v>
      </c>
      <c r="C21" s="36" t="s">
        <v>514</v>
      </c>
      <c r="D21" s="36" t="s">
        <v>475</v>
      </c>
      <c r="E21" s="36">
        <v>3454135</v>
      </c>
      <c r="F21" s="41" t="s">
        <v>596</v>
      </c>
      <c r="G21" s="42">
        <v>40000</v>
      </c>
      <c r="H21" s="35">
        <v>97266</v>
      </c>
      <c r="I21" s="36" t="s">
        <v>511</v>
      </c>
      <c r="J21" s="36" t="s">
        <v>482</v>
      </c>
    </row>
    <row r="22" spans="1:10" x14ac:dyDescent="0.25">
      <c r="A22" s="36">
        <f t="shared" si="2"/>
        <v>5</v>
      </c>
      <c r="B22" s="44">
        <v>42830</v>
      </c>
      <c r="C22" s="36" t="s">
        <v>514</v>
      </c>
      <c r="D22" s="36" t="s">
        <v>475</v>
      </c>
      <c r="E22" s="36">
        <v>3454136</v>
      </c>
      <c r="F22" s="41" t="s">
        <v>530</v>
      </c>
      <c r="G22" s="42">
        <v>40000</v>
      </c>
      <c r="H22" s="35">
        <v>97265</v>
      </c>
      <c r="I22" s="36" t="s">
        <v>511</v>
      </c>
      <c r="J22" s="36" t="s">
        <v>482</v>
      </c>
    </row>
    <row r="23" spans="1:10" x14ac:dyDescent="0.25">
      <c r="A23" s="36">
        <f t="shared" si="2"/>
        <v>6</v>
      </c>
      <c r="B23" s="44">
        <v>42830</v>
      </c>
      <c r="C23" s="36" t="s">
        <v>514</v>
      </c>
      <c r="D23" s="36" t="s">
        <v>475</v>
      </c>
      <c r="E23" s="36">
        <v>3454137</v>
      </c>
      <c r="F23" s="41" t="s">
        <v>515</v>
      </c>
      <c r="G23" s="42">
        <v>40000</v>
      </c>
      <c r="H23" s="35">
        <v>97264</v>
      </c>
      <c r="I23" s="36" t="s">
        <v>511</v>
      </c>
      <c r="J23" s="36" t="s">
        <v>482</v>
      </c>
    </row>
    <row r="24" spans="1:10" s="141" customFormat="1" x14ac:dyDescent="0.25">
      <c r="A24" s="31">
        <v>1</v>
      </c>
      <c r="B24" s="30">
        <v>42831</v>
      </c>
      <c r="C24" s="31" t="s">
        <v>597</v>
      </c>
      <c r="D24" s="31" t="s">
        <v>475</v>
      </c>
      <c r="E24" s="31">
        <v>3454157</v>
      </c>
      <c r="F24" s="32" t="s">
        <v>598</v>
      </c>
      <c r="G24" s="33">
        <v>33000</v>
      </c>
      <c r="H24" s="35">
        <v>97277</v>
      </c>
      <c r="I24" s="36" t="s">
        <v>511</v>
      </c>
      <c r="J24" s="31" t="s">
        <v>482</v>
      </c>
    </row>
    <row r="25" spans="1:10" s="141" customFormat="1" x14ac:dyDescent="0.25">
      <c r="A25" s="31">
        <f>A24+1</f>
        <v>2</v>
      </c>
      <c r="B25" s="30">
        <v>42831</v>
      </c>
      <c r="C25" s="31" t="s">
        <v>597</v>
      </c>
      <c r="D25" s="31" t="s">
        <v>475</v>
      </c>
      <c r="E25" s="31">
        <v>3454158</v>
      </c>
      <c r="F25" s="32" t="s">
        <v>603</v>
      </c>
      <c r="G25" s="33">
        <v>33000</v>
      </c>
      <c r="H25" s="35">
        <v>97276</v>
      </c>
      <c r="I25" s="36" t="s">
        <v>511</v>
      </c>
      <c r="J25" s="31" t="s">
        <v>482</v>
      </c>
    </row>
    <row r="26" spans="1:10" s="141" customFormat="1" x14ac:dyDescent="0.25">
      <c r="A26" s="31">
        <f t="shared" ref="A26:A30" si="3">A25+1</f>
        <v>3</v>
      </c>
      <c r="B26" s="30">
        <v>42831</v>
      </c>
      <c r="C26" s="31" t="s">
        <v>606</v>
      </c>
      <c r="D26" s="31" t="s">
        <v>475</v>
      </c>
      <c r="E26" s="31">
        <v>3454154</v>
      </c>
      <c r="F26" s="32" t="s">
        <v>607</v>
      </c>
      <c r="G26" s="33">
        <v>38000</v>
      </c>
      <c r="H26" s="35">
        <v>97273</v>
      </c>
      <c r="I26" s="36" t="s">
        <v>511</v>
      </c>
      <c r="J26" s="31" t="s">
        <v>482</v>
      </c>
    </row>
    <row r="27" spans="1:10" s="141" customFormat="1" x14ac:dyDescent="0.25">
      <c r="A27" s="31">
        <f t="shared" si="3"/>
        <v>4</v>
      </c>
      <c r="B27" s="30">
        <v>42831</v>
      </c>
      <c r="C27" s="31" t="s">
        <v>606</v>
      </c>
      <c r="D27" s="31" t="s">
        <v>475</v>
      </c>
      <c r="E27" s="31">
        <v>3454174</v>
      </c>
      <c r="F27" s="32" t="s">
        <v>612</v>
      </c>
      <c r="G27" s="33">
        <v>40000</v>
      </c>
      <c r="H27" s="35">
        <v>97274</v>
      </c>
      <c r="I27" s="36" t="s">
        <v>511</v>
      </c>
      <c r="J27" s="31" t="s">
        <v>482</v>
      </c>
    </row>
    <row r="28" spans="1:10" s="141" customFormat="1" x14ac:dyDescent="0.25">
      <c r="A28" s="31">
        <f t="shared" si="3"/>
        <v>5</v>
      </c>
      <c r="B28" s="30">
        <v>42831</v>
      </c>
      <c r="C28" s="31" t="s">
        <v>615</v>
      </c>
      <c r="D28" s="31" t="s">
        <v>475</v>
      </c>
      <c r="E28" s="31">
        <v>3454162</v>
      </c>
      <c r="F28" s="32" t="s">
        <v>616</v>
      </c>
      <c r="G28" s="33">
        <v>60000</v>
      </c>
      <c r="H28" s="35">
        <v>97271</v>
      </c>
      <c r="I28" s="36" t="s">
        <v>511</v>
      </c>
      <c r="J28" s="31" t="s">
        <v>482</v>
      </c>
    </row>
    <row r="29" spans="1:10" s="141" customFormat="1" x14ac:dyDescent="0.25">
      <c r="A29" s="31">
        <f t="shared" si="3"/>
        <v>6</v>
      </c>
      <c r="B29" s="30">
        <v>42831</v>
      </c>
      <c r="C29" s="31" t="s">
        <v>615</v>
      </c>
      <c r="D29" s="31" t="s">
        <v>475</v>
      </c>
      <c r="E29" s="31">
        <v>3454164</v>
      </c>
      <c r="F29" s="32" t="s">
        <v>619</v>
      </c>
      <c r="G29" s="33">
        <v>52000</v>
      </c>
      <c r="H29" s="35">
        <v>97272</v>
      </c>
      <c r="I29" s="36" t="s">
        <v>511</v>
      </c>
      <c r="J29" s="31" t="s">
        <v>482</v>
      </c>
    </row>
    <row r="30" spans="1:10" s="141" customFormat="1" x14ac:dyDescent="0.25">
      <c r="A30" s="31">
        <f t="shared" si="3"/>
        <v>7</v>
      </c>
      <c r="B30" s="30">
        <v>42831</v>
      </c>
      <c r="C30" s="31" t="s">
        <v>615</v>
      </c>
      <c r="D30" s="31" t="s">
        <v>475</v>
      </c>
      <c r="E30" s="31">
        <v>3454165</v>
      </c>
      <c r="F30" s="32" t="s">
        <v>622</v>
      </c>
      <c r="G30" s="33">
        <v>60000</v>
      </c>
      <c r="H30" s="35">
        <v>97270</v>
      </c>
      <c r="I30" s="36" t="s">
        <v>511</v>
      </c>
      <c r="J30" s="31" t="s">
        <v>482</v>
      </c>
    </row>
    <row r="31" spans="1:10" s="141" customFormat="1" x14ac:dyDescent="0.25">
      <c r="A31" s="31">
        <f>A30+1</f>
        <v>8</v>
      </c>
      <c r="B31" s="30">
        <v>42831</v>
      </c>
      <c r="C31" s="31" t="s">
        <v>625</v>
      </c>
      <c r="D31" s="31" t="s">
        <v>475</v>
      </c>
      <c r="E31" s="31">
        <v>3454152</v>
      </c>
      <c r="F31" s="32" t="s">
        <v>626</v>
      </c>
      <c r="G31" s="33">
        <v>33000</v>
      </c>
      <c r="H31" s="35">
        <v>97275</v>
      </c>
      <c r="I31" s="36" t="s">
        <v>511</v>
      </c>
      <c r="J31" s="31" t="s">
        <v>482</v>
      </c>
    </row>
    <row r="32" spans="1:10" s="141" customFormat="1" x14ac:dyDescent="0.25">
      <c r="A32" s="31">
        <f>A31+1</f>
        <v>9</v>
      </c>
      <c r="B32" s="30">
        <v>42831</v>
      </c>
      <c r="C32" s="31" t="s">
        <v>625</v>
      </c>
      <c r="D32" s="31" t="s">
        <v>475</v>
      </c>
      <c r="E32" s="31">
        <v>3454153</v>
      </c>
      <c r="F32" s="32" t="s">
        <v>631</v>
      </c>
      <c r="G32" s="33">
        <v>33000</v>
      </c>
      <c r="H32" s="35">
        <v>97278</v>
      </c>
      <c r="I32" s="36" t="s">
        <v>511</v>
      </c>
      <c r="J32" s="31" t="s">
        <v>482</v>
      </c>
    </row>
    <row r="33" spans="1:10" s="48" customFormat="1" ht="17.25" customHeight="1" x14ac:dyDescent="0.25">
      <c r="A33" s="36">
        <v>1</v>
      </c>
      <c r="B33" s="44">
        <v>42832</v>
      </c>
      <c r="C33" s="36" t="s">
        <v>541</v>
      </c>
      <c r="D33" s="36" t="s">
        <v>475</v>
      </c>
      <c r="E33" s="36">
        <v>3453089</v>
      </c>
      <c r="F33" s="41" t="s">
        <v>633</v>
      </c>
      <c r="G33" s="42">
        <v>45000</v>
      </c>
      <c r="H33" s="35">
        <v>97280</v>
      </c>
      <c r="I33" s="36" t="s">
        <v>595</v>
      </c>
      <c r="J33" s="36" t="s">
        <v>542</v>
      </c>
    </row>
    <row r="34" spans="1:10" s="48" customFormat="1" ht="18.75" customHeight="1" x14ac:dyDescent="0.25">
      <c r="A34" s="36">
        <f>A33+1</f>
        <v>2</v>
      </c>
      <c r="B34" s="44">
        <v>42832</v>
      </c>
      <c r="C34" s="36" t="s">
        <v>541</v>
      </c>
      <c r="D34" s="36" t="s">
        <v>475</v>
      </c>
      <c r="E34" s="36">
        <v>3454090</v>
      </c>
      <c r="F34" s="41" t="s">
        <v>544</v>
      </c>
      <c r="G34" s="42">
        <v>45000</v>
      </c>
      <c r="H34" s="35">
        <v>97279</v>
      </c>
      <c r="I34" s="36" t="s">
        <v>595</v>
      </c>
      <c r="J34" s="36" t="s">
        <v>542</v>
      </c>
    </row>
    <row r="35" spans="1:10" s="48" customFormat="1" x14ac:dyDescent="0.25">
      <c r="A35" s="36">
        <f t="shared" ref="A35:A41" si="4">A34+1</f>
        <v>3</v>
      </c>
      <c r="B35" s="44">
        <v>42832</v>
      </c>
      <c r="C35" s="36" t="s">
        <v>636</v>
      </c>
      <c r="D35" s="36" t="s">
        <v>475</v>
      </c>
      <c r="E35" s="36">
        <v>3454168</v>
      </c>
      <c r="F35" s="41" t="s">
        <v>637</v>
      </c>
      <c r="G35" s="42">
        <v>60000</v>
      </c>
      <c r="H35" s="35">
        <v>97282</v>
      </c>
      <c r="I35" s="36" t="s">
        <v>511</v>
      </c>
      <c r="J35" s="36" t="s">
        <v>482</v>
      </c>
    </row>
    <row r="36" spans="1:10" s="48" customFormat="1" x14ac:dyDescent="0.25">
      <c r="A36" s="36">
        <f t="shared" si="4"/>
        <v>4</v>
      </c>
      <c r="B36" s="44">
        <v>42832</v>
      </c>
      <c r="C36" s="36" t="s">
        <v>640</v>
      </c>
      <c r="D36" s="36" t="s">
        <v>475</v>
      </c>
      <c r="E36" s="36">
        <v>3454155</v>
      </c>
      <c r="F36" s="41" t="s">
        <v>641</v>
      </c>
      <c r="G36" s="42">
        <v>40000</v>
      </c>
      <c r="H36" s="35">
        <v>97281</v>
      </c>
      <c r="I36" s="36" t="s">
        <v>511</v>
      </c>
      <c r="J36" s="36" t="s">
        <v>482</v>
      </c>
    </row>
    <row r="37" spans="1:10" s="48" customFormat="1" x14ac:dyDescent="0.25">
      <c r="A37" s="36">
        <f t="shared" si="4"/>
        <v>5</v>
      </c>
      <c r="B37" s="44">
        <v>42832</v>
      </c>
      <c r="C37" s="36" t="s">
        <v>643</v>
      </c>
      <c r="D37" s="36" t="s">
        <v>475</v>
      </c>
      <c r="E37" s="36">
        <v>3454186</v>
      </c>
      <c r="F37" s="41" t="s">
        <v>644</v>
      </c>
      <c r="G37" s="42">
        <v>40000</v>
      </c>
      <c r="H37" s="35">
        <v>97887</v>
      </c>
      <c r="I37" s="36" t="s">
        <v>511</v>
      </c>
      <c r="J37" s="36" t="s">
        <v>482</v>
      </c>
    </row>
    <row r="38" spans="1:10" s="48" customFormat="1" ht="18" customHeight="1" x14ac:dyDescent="0.25">
      <c r="A38" s="36">
        <f t="shared" si="4"/>
        <v>6</v>
      </c>
      <c r="B38" s="44">
        <v>42832</v>
      </c>
      <c r="C38" s="36" t="s">
        <v>649</v>
      </c>
      <c r="D38" s="36" t="s">
        <v>475</v>
      </c>
      <c r="E38" s="36">
        <v>3454183</v>
      </c>
      <c r="F38" s="41" t="s">
        <v>650</v>
      </c>
      <c r="G38" s="42">
        <v>45000</v>
      </c>
      <c r="H38" s="35">
        <v>97283</v>
      </c>
      <c r="I38" s="36" t="s">
        <v>595</v>
      </c>
      <c r="J38" s="36" t="s">
        <v>542</v>
      </c>
    </row>
    <row r="39" spans="1:10" s="48" customFormat="1" x14ac:dyDescent="0.25">
      <c r="A39" s="36">
        <f t="shared" si="4"/>
        <v>7</v>
      </c>
      <c r="B39" s="44">
        <v>42832</v>
      </c>
      <c r="C39" s="36" t="s">
        <v>653</v>
      </c>
      <c r="D39" s="36" t="s">
        <v>475</v>
      </c>
      <c r="E39" s="36">
        <v>3454197</v>
      </c>
      <c r="F39" s="41" t="s">
        <v>537</v>
      </c>
      <c r="G39" s="42">
        <v>45000</v>
      </c>
      <c r="H39" s="35">
        <v>97284</v>
      </c>
      <c r="I39" s="36" t="s">
        <v>511</v>
      </c>
      <c r="J39" s="36" t="s">
        <v>482</v>
      </c>
    </row>
    <row r="40" spans="1:10" s="48" customFormat="1" ht="16.5" customHeight="1" x14ac:dyDescent="0.25">
      <c r="A40" s="36">
        <f t="shared" si="4"/>
        <v>8</v>
      </c>
      <c r="B40" s="44">
        <v>42832</v>
      </c>
      <c r="C40" s="36" t="s">
        <v>656</v>
      </c>
      <c r="D40" s="36" t="s">
        <v>475</v>
      </c>
      <c r="E40" s="36">
        <v>3454189</v>
      </c>
      <c r="F40" s="41" t="s">
        <v>536</v>
      </c>
      <c r="G40" s="42">
        <v>33000</v>
      </c>
      <c r="H40" s="35">
        <v>97285</v>
      </c>
      <c r="I40" s="36" t="s">
        <v>595</v>
      </c>
      <c r="J40" s="36" t="s">
        <v>542</v>
      </c>
    </row>
    <row r="41" spans="1:10" s="48" customFormat="1" x14ac:dyDescent="0.25">
      <c r="A41" s="36">
        <f t="shared" si="4"/>
        <v>9</v>
      </c>
      <c r="B41" s="44">
        <v>42832</v>
      </c>
      <c r="C41" s="36" t="s">
        <v>657</v>
      </c>
      <c r="D41" s="36" t="s">
        <v>475</v>
      </c>
      <c r="E41" s="36">
        <v>3454304</v>
      </c>
      <c r="F41" s="41" t="s">
        <v>658</v>
      </c>
      <c r="G41" s="42">
        <v>36000</v>
      </c>
      <c r="H41" s="35">
        <v>97886</v>
      </c>
      <c r="I41" s="36" t="s">
        <v>511</v>
      </c>
      <c r="J41" s="36" t="s">
        <v>482</v>
      </c>
    </row>
    <row r="42" spans="1:10" s="141" customFormat="1" x14ac:dyDescent="0.25">
      <c r="A42" s="31">
        <v>1</v>
      </c>
      <c r="B42" s="30">
        <v>42835</v>
      </c>
      <c r="C42" s="31" t="s">
        <v>514</v>
      </c>
      <c r="D42" s="31" t="s">
        <v>475</v>
      </c>
      <c r="E42" s="31">
        <v>3454290</v>
      </c>
      <c r="F42" s="32" t="s">
        <v>520</v>
      </c>
      <c r="G42" s="33">
        <v>40000</v>
      </c>
      <c r="H42" s="35">
        <v>94002</v>
      </c>
      <c r="I42" s="36" t="s">
        <v>511</v>
      </c>
      <c r="J42" s="31" t="s">
        <v>482</v>
      </c>
    </row>
    <row r="43" spans="1:10" s="141" customFormat="1" x14ac:dyDescent="0.25">
      <c r="A43" s="31">
        <f>A42+1</f>
        <v>2</v>
      </c>
      <c r="B43" s="30">
        <v>42835</v>
      </c>
      <c r="C43" s="31" t="s">
        <v>514</v>
      </c>
      <c r="D43" s="31" t="s">
        <v>475</v>
      </c>
      <c r="E43" s="31">
        <v>3454291</v>
      </c>
      <c r="F43" s="32" t="s">
        <v>527</v>
      </c>
      <c r="G43" s="33">
        <v>40000</v>
      </c>
      <c r="H43" s="35">
        <v>94003</v>
      </c>
      <c r="I43" s="36" t="s">
        <v>511</v>
      </c>
      <c r="J43" s="31" t="s">
        <v>482</v>
      </c>
    </row>
    <row r="44" spans="1:10" s="141" customFormat="1" x14ac:dyDescent="0.25">
      <c r="A44" s="31">
        <f t="shared" ref="A44:A53" si="5">A43+1</f>
        <v>3</v>
      </c>
      <c r="B44" s="30">
        <v>42835</v>
      </c>
      <c r="C44" s="31" t="s">
        <v>514</v>
      </c>
      <c r="D44" s="31" t="s">
        <v>475</v>
      </c>
      <c r="E44" s="31">
        <v>3454289</v>
      </c>
      <c r="F44" s="32" t="s">
        <v>515</v>
      </c>
      <c r="G44" s="33">
        <v>40000</v>
      </c>
      <c r="H44" s="35">
        <v>94007</v>
      </c>
      <c r="I44" s="36" t="s">
        <v>511</v>
      </c>
      <c r="J44" s="31" t="s">
        <v>482</v>
      </c>
    </row>
    <row r="45" spans="1:10" s="141" customFormat="1" x14ac:dyDescent="0.25">
      <c r="A45" s="31">
        <f t="shared" si="5"/>
        <v>4</v>
      </c>
      <c r="B45" s="30">
        <v>42835</v>
      </c>
      <c r="C45" s="31" t="s">
        <v>514</v>
      </c>
      <c r="D45" s="31" t="s">
        <v>475</v>
      </c>
      <c r="E45" s="31">
        <v>3454300</v>
      </c>
      <c r="F45" s="32" t="s">
        <v>530</v>
      </c>
      <c r="G45" s="33">
        <v>40000</v>
      </c>
      <c r="H45" s="35">
        <v>94010</v>
      </c>
      <c r="I45" s="36" t="s">
        <v>511</v>
      </c>
      <c r="J45" s="31" t="s">
        <v>482</v>
      </c>
    </row>
    <row r="46" spans="1:10" s="141" customFormat="1" x14ac:dyDescent="0.25">
      <c r="A46" s="31">
        <f t="shared" si="5"/>
        <v>5</v>
      </c>
      <c r="B46" s="30">
        <v>42835</v>
      </c>
      <c r="C46" s="31" t="s">
        <v>656</v>
      </c>
      <c r="D46" s="31" t="s">
        <v>475</v>
      </c>
      <c r="E46" s="31">
        <v>3454199</v>
      </c>
      <c r="F46" s="32" t="s">
        <v>663</v>
      </c>
      <c r="G46" s="33">
        <v>33000</v>
      </c>
      <c r="H46" s="35">
        <v>94011</v>
      </c>
      <c r="I46" s="36" t="s">
        <v>511</v>
      </c>
      <c r="J46" s="31" t="s">
        <v>482</v>
      </c>
    </row>
    <row r="47" spans="1:10" s="141" customFormat="1" x14ac:dyDescent="0.25">
      <c r="A47" s="31">
        <f t="shared" si="5"/>
        <v>6</v>
      </c>
      <c r="B47" s="30">
        <v>42835</v>
      </c>
      <c r="C47" s="31" t="s">
        <v>656</v>
      </c>
      <c r="D47" s="31" t="s">
        <v>475</v>
      </c>
      <c r="E47" s="31">
        <v>3454200</v>
      </c>
      <c r="F47" s="32" t="s">
        <v>667</v>
      </c>
      <c r="G47" s="33">
        <v>33000</v>
      </c>
      <c r="H47" s="35">
        <v>94005</v>
      </c>
      <c r="I47" s="36" t="s">
        <v>511</v>
      </c>
      <c r="J47" s="31" t="s">
        <v>482</v>
      </c>
    </row>
    <row r="48" spans="1:10" s="141" customFormat="1" x14ac:dyDescent="0.25">
      <c r="A48" s="31">
        <f t="shared" si="5"/>
        <v>7</v>
      </c>
      <c r="B48" s="30">
        <v>42835</v>
      </c>
      <c r="C48" s="31" t="s">
        <v>535</v>
      </c>
      <c r="D48" s="31" t="s">
        <v>475</v>
      </c>
      <c r="E48" s="31">
        <v>3454091</v>
      </c>
      <c r="F48" s="32" t="s">
        <v>670</v>
      </c>
      <c r="G48" s="33">
        <v>45000</v>
      </c>
      <c r="H48" s="35">
        <v>94004</v>
      </c>
      <c r="I48" s="36" t="s">
        <v>595</v>
      </c>
      <c r="J48" s="31" t="s">
        <v>542</v>
      </c>
    </row>
    <row r="49" spans="1:10" s="141" customFormat="1" x14ac:dyDescent="0.25">
      <c r="A49" s="31">
        <f t="shared" si="5"/>
        <v>8</v>
      </c>
      <c r="B49" s="30">
        <v>42835</v>
      </c>
      <c r="C49" s="31" t="s">
        <v>649</v>
      </c>
      <c r="D49" s="31" t="s">
        <v>475</v>
      </c>
      <c r="E49" s="31">
        <v>3454184</v>
      </c>
      <c r="F49" s="32" t="s">
        <v>671</v>
      </c>
      <c r="G49" s="33">
        <v>45000</v>
      </c>
      <c r="H49" s="35">
        <v>94012</v>
      </c>
      <c r="I49" s="36" t="s">
        <v>595</v>
      </c>
      <c r="J49" s="31" t="s">
        <v>542</v>
      </c>
    </row>
    <row r="50" spans="1:10" s="141" customFormat="1" x14ac:dyDescent="0.25">
      <c r="A50" s="31">
        <f t="shared" si="5"/>
        <v>9</v>
      </c>
      <c r="B50" s="30">
        <v>42835</v>
      </c>
      <c r="C50" s="31" t="s">
        <v>649</v>
      </c>
      <c r="D50" s="31" t="s">
        <v>475</v>
      </c>
      <c r="E50" s="31">
        <v>3454190</v>
      </c>
      <c r="F50" s="32" t="s">
        <v>544</v>
      </c>
      <c r="G50" s="33">
        <v>45000</v>
      </c>
      <c r="H50" s="35">
        <v>94013</v>
      </c>
      <c r="I50" s="36" t="s">
        <v>674</v>
      </c>
      <c r="J50" s="31" t="s">
        <v>675</v>
      </c>
    </row>
    <row r="51" spans="1:10" s="141" customFormat="1" x14ac:dyDescent="0.25">
      <c r="A51" s="31">
        <f t="shared" si="5"/>
        <v>10</v>
      </c>
      <c r="B51" s="30">
        <v>42835</v>
      </c>
      <c r="C51" s="31" t="s">
        <v>676</v>
      </c>
      <c r="D51" s="31" t="s">
        <v>475</v>
      </c>
      <c r="E51" s="31">
        <v>3454301</v>
      </c>
      <c r="F51" s="32" t="s">
        <v>677</v>
      </c>
      <c r="G51" s="33">
        <v>40000</v>
      </c>
      <c r="H51" s="35">
        <v>94001</v>
      </c>
      <c r="I51" s="36" t="s">
        <v>511</v>
      </c>
      <c r="J51" s="31" t="s">
        <v>482</v>
      </c>
    </row>
    <row r="52" spans="1:10" s="141" customFormat="1" x14ac:dyDescent="0.25">
      <c r="A52" s="31">
        <f t="shared" si="5"/>
        <v>11</v>
      </c>
      <c r="B52" s="30">
        <v>42835</v>
      </c>
      <c r="C52" s="31" t="s">
        <v>682</v>
      </c>
      <c r="D52" s="31" t="s">
        <v>475</v>
      </c>
      <c r="E52" s="31">
        <v>3454302</v>
      </c>
      <c r="F52" s="32" t="s">
        <v>683</v>
      </c>
      <c r="G52" s="33">
        <v>50000</v>
      </c>
      <c r="H52" s="35">
        <v>94008</v>
      </c>
      <c r="I52" s="36" t="s">
        <v>511</v>
      </c>
      <c r="J52" s="31" t="s">
        <v>482</v>
      </c>
    </row>
    <row r="53" spans="1:10" s="141" customFormat="1" x14ac:dyDescent="0.25">
      <c r="A53" s="31">
        <f t="shared" si="5"/>
        <v>12</v>
      </c>
      <c r="B53" s="30">
        <v>42835</v>
      </c>
      <c r="C53" s="31" t="s">
        <v>682</v>
      </c>
      <c r="D53" s="31" t="s">
        <v>475</v>
      </c>
      <c r="E53" s="31">
        <v>3454303</v>
      </c>
      <c r="F53" s="32" t="s">
        <v>688</v>
      </c>
      <c r="G53" s="33">
        <v>50000</v>
      </c>
      <c r="H53" s="35">
        <v>94009</v>
      </c>
      <c r="I53" s="36" t="s">
        <v>511</v>
      </c>
      <c r="J53" s="31" t="s">
        <v>482</v>
      </c>
    </row>
    <row r="54" spans="1:10" s="141" customFormat="1" x14ac:dyDescent="0.25">
      <c r="A54" s="31">
        <v>1</v>
      </c>
      <c r="B54" s="30">
        <v>42836</v>
      </c>
      <c r="C54" s="31" t="s">
        <v>514</v>
      </c>
      <c r="D54" s="31" t="s">
        <v>475</v>
      </c>
      <c r="E54" s="31">
        <v>3454284</v>
      </c>
      <c r="F54" s="32" t="s">
        <v>538</v>
      </c>
      <c r="G54" s="33">
        <v>40000</v>
      </c>
      <c r="H54" s="35">
        <v>97294</v>
      </c>
      <c r="I54" s="36" t="s">
        <v>511</v>
      </c>
      <c r="J54" s="31" t="s">
        <v>482</v>
      </c>
    </row>
    <row r="55" spans="1:10" s="141" customFormat="1" x14ac:dyDescent="0.25">
      <c r="A55" s="31">
        <f>A54+1</f>
        <v>2</v>
      </c>
      <c r="B55" s="30">
        <v>42836</v>
      </c>
      <c r="C55" s="31" t="s">
        <v>514</v>
      </c>
      <c r="D55" s="31" t="s">
        <v>475</v>
      </c>
      <c r="E55" s="31">
        <v>3454297</v>
      </c>
      <c r="F55" s="32" t="s">
        <v>530</v>
      </c>
      <c r="G55" s="33">
        <v>40000</v>
      </c>
      <c r="H55" s="35">
        <v>97289</v>
      </c>
      <c r="I55" s="36" t="s">
        <v>511</v>
      </c>
      <c r="J55" s="31" t="s">
        <v>482</v>
      </c>
    </row>
    <row r="56" spans="1:10" s="141" customFormat="1" x14ac:dyDescent="0.25">
      <c r="A56" s="31">
        <f t="shared" ref="A56:A61" si="6">A55+1</f>
        <v>3</v>
      </c>
      <c r="B56" s="30">
        <v>42836</v>
      </c>
      <c r="C56" s="31" t="s">
        <v>514</v>
      </c>
      <c r="D56" s="31" t="s">
        <v>475</v>
      </c>
      <c r="E56" s="31">
        <v>3454299</v>
      </c>
      <c r="F56" s="32" t="s">
        <v>527</v>
      </c>
      <c r="G56" s="33">
        <v>40000</v>
      </c>
      <c r="H56" s="35">
        <v>97291</v>
      </c>
      <c r="I56" s="36" t="s">
        <v>511</v>
      </c>
      <c r="J56" s="31" t="s">
        <v>482</v>
      </c>
    </row>
    <row r="57" spans="1:10" s="141" customFormat="1" x14ac:dyDescent="0.25">
      <c r="A57" s="31">
        <f t="shared" si="6"/>
        <v>4</v>
      </c>
      <c r="B57" s="30">
        <v>42836</v>
      </c>
      <c r="C57" s="31" t="s">
        <v>514</v>
      </c>
      <c r="D57" s="31" t="s">
        <v>475</v>
      </c>
      <c r="E57" s="31">
        <v>3454298</v>
      </c>
      <c r="F57" s="32" t="s">
        <v>520</v>
      </c>
      <c r="G57" s="33">
        <v>40000</v>
      </c>
      <c r="H57" s="35">
        <v>97293</v>
      </c>
      <c r="I57" s="36" t="s">
        <v>511</v>
      </c>
      <c r="J57" s="31" t="s">
        <v>482</v>
      </c>
    </row>
    <row r="58" spans="1:10" s="141" customFormat="1" x14ac:dyDescent="0.25">
      <c r="A58" s="31">
        <f t="shared" si="6"/>
        <v>5</v>
      </c>
      <c r="B58" s="30">
        <v>42836</v>
      </c>
      <c r="C58" s="31" t="s">
        <v>514</v>
      </c>
      <c r="D58" s="31" t="s">
        <v>475</v>
      </c>
      <c r="E58" s="31">
        <v>3454285</v>
      </c>
      <c r="F58" s="32" t="s">
        <v>515</v>
      </c>
      <c r="G58" s="33">
        <v>40000</v>
      </c>
      <c r="H58" s="35">
        <v>97292</v>
      </c>
      <c r="I58" s="36" t="s">
        <v>511</v>
      </c>
      <c r="J58" s="31" t="s">
        <v>482</v>
      </c>
    </row>
    <row r="59" spans="1:10" s="141" customFormat="1" x14ac:dyDescent="0.25">
      <c r="A59" s="31">
        <f t="shared" si="6"/>
        <v>6</v>
      </c>
      <c r="B59" s="30">
        <v>42836</v>
      </c>
      <c r="C59" s="31" t="s">
        <v>693</v>
      </c>
      <c r="D59" s="31" t="s">
        <v>475</v>
      </c>
      <c r="E59" s="31">
        <v>3454250</v>
      </c>
      <c r="F59" s="32" t="s">
        <v>677</v>
      </c>
      <c r="G59" s="33">
        <v>40000</v>
      </c>
      <c r="H59" s="35">
        <v>97288</v>
      </c>
      <c r="I59" s="36" t="s">
        <v>511</v>
      </c>
      <c r="J59" s="31" t="s">
        <v>482</v>
      </c>
    </row>
    <row r="60" spans="1:10" s="141" customFormat="1" ht="15" customHeight="1" x14ac:dyDescent="0.25">
      <c r="A60" s="31">
        <f t="shared" si="6"/>
        <v>7</v>
      </c>
      <c r="B60" s="30">
        <v>42836</v>
      </c>
      <c r="C60" s="31" t="s">
        <v>656</v>
      </c>
      <c r="D60" s="31" t="s">
        <v>475</v>
      </c>
      <c r="E60" s="31">
        <v>3454188</v>
      </c>
      <c r="F60" s="32" t="s">
        <v>696</v>
      </c>
      <c r="G60" s="33">
        <v>33000</v>
      </c>
      <c r="H60" s="35">
        <v>97295</v>
      </c>
      <c r="I60" s="36" t="s">
        <v>698</v>
      </c>
      <c r="J60" s="31" t="s">
        <v>542</v>
      </c>
    </row>
    <row r="61" spans="1:10" s="141" customFormat="1" x14ac:dyDescent="0.25">
      <c r="A61" s="31">
        <f t="shared" si="6"/>
        <v>8</v>
      </c>
      <c r="B61" s="30">
        <v>42836</v>
      </c>
      <c r="C61" s="31" t="s">
        <v>640</v>
      </c>
      <c r="D61" s="31" t="s">
        <v>475</v>
      </c>
      <c r="E61" s="31">
        <v>3454156</v>
      </c>
      <c r="F61" s="32" t="s">
        <v>699</v>
      </c>
      <c r="G61" s="33">
        <v>40000</v>
      </c>
      <c r="H61" s="35">
        <v>97290</v>
      </c>
      <c r="I61" s="36" t="s">
        <v>511</v>
      </c>
      <c r="J61" s="31" t="s">
        <v>482</v>
      </c>
    </row>
    <row r="62" spans="1:10" s="141" customFormat="1" x14ac:dyDescent="0.25">
      <c r="A62" s="31">
        <v>1</v>
      </c>
      <c r="B62" s="30">
        <v>42837</v>
      </c>
      <c r="C62" s="31" t="s">
        <v>693</v>
      </c>
      <c r="D62" s="31" t="s">
        <v>475</v>
      </c>
      <c r="E62" s="31">
        <v>3454249</v>
      </c>
      <c r="F62" s="32" t="s">
        <v>677</v>
      </c>
      <c r="G62" s="33">
        <v>40000</v>
      </c>
      <c r="H62" s="35">
        <v>94014</v>
      </c>
      <c r="I62" s="36" t="s">
        <v>511</v>
      </c>
      <c r="J62" s="31" t="s">
        <v>482</v>
      </c>
    </row>
    <row r="63" spans="1:10" s="141" customFormat="1" x14ac:dyDescent="0.25">
      <c r="A63" s="31">
        <f>A62+1</f>
        <v>2</v>
      </c>
      <c r="B63" s="30">
        <v>42837</v>
      </c>
      <c r="C63" s="31" t="s">
        <v>615</v>
      </c>
      <c r="D63" s="31" t="s">
        <v>475</v>
      </c>
      <c r="E63" s="31">
        <v>3454169</v>
      </c>
      <c r="F63" s="32" t="s">
        <v>622</v>
      </c>
      <c r="G63" s="33">
        <v>60000</v>
      </c>
      <c r="H63" s="35">
        <v>94015</v>
      </c>
      <c r="I63" s="36" t="s">
        <v>511</v>
      </c>
      <c r="J63" s="31" t="s">
        <v>482</v>
      </c>
    </row>
    <row r="64" spans="1:10" s="141" customFormat="1" x14ac:dyDescent="0.25">
      <c r="A64" s="31">
        <v>1</v>
      </c>
      <c r="B64" s="30">
        <v>42838</v>
      </c>
      <c r="C64" s="31" t="s">
        <v>653</v>
      </c>
      <c r="D64" s="31" t="s">
        <v>475</v>
      </c>
      <c r="E64" s="31">
        <v>3454198</v>
      </c>
      <c r="F64" s="32" t="s">
        <v>633</v>
      </c>
      <c r="G64" s="33">
        <v>45000</v>
      </c>
      <c r="H64" s="35">
        <v>97296</v>
      </c>
      <c r="I64" s="36" t="s">
        <v>511</v>
      </c>
      <c r="J64" s="31" t="s">
        <v>482</v>
      </c>
    </row>
    <row r="65" spans="1:10" s="141" customFormat="1" x14ac:dyDescent="0.25">
      <c r="A65" s="31">
        <f>A64+1</f>
        <v>2</v>
      </c>
      <c r="B65" s="30">
        <v>42838</v>
      </c>
      <c r="C65" s="31" t="s">
        <v>649</v>
      </c>
      <c r="D65" s="31" t="s">
        <v>475</v>
      </c>
      <c r="E65" s="31">
        <v>3454191</v>
      </c>
      <c r="F65" s="32" t="s">
        <v>544</v>
      </c>
      <c r="G65" s="33">
        <v>45000</v>
      </c>
      <c r="H65" s="35">
        <v>97297</v>
      </c>
      <c r="I65" s="36" t="s">
        <v>511</v>
      </c>
      <c r="J65" s="31" t="s">
        <v>482</v>
      </c>
    </row>
    <row r="66" spans="1:10" s="141" customFormat="1" x14ac:dyDescent="0.25">
      <c r="A66" s="31">
        <f>A65+1</f>
        <v>3</v>
      </c>
      <c r="B66" s="30">
        <v>42838</v>
      </c>
      <c r="C66" s="31" t="s">
        <v>590</v>
      </c>
      <c r="D66" s="31" t="s">
        <v>475</v>
      </c>
      <c r="E66" s="31">
        <v>3454167</v>
      </c>
      <c r="F66" s="32" t="s">
        <v>637</v>
      </c>
      <c r="G66" s="33">
        <v>52000</v>
      </c>
      <c r="H66" s="35">
        <v>97298</v>
      </c>
      <c r="I66" s="36" t="s">
        <v>511</v>
      </c>
      <c r="J66" s="31" t="s">
        <v>482</v>
      </c>
    </row>
    <row r="67" spans="1:10" x14ac:dyDescent="0.25">
      <c r="A67" s="31">
        <v>1</v>
      </c>
      <c r="B67" s="30">
        <v>42843</v>
      </c>
      <c r="C67" s="31" t="s">
        <v>701</v>
      </c>
      <c r="D67" s="31" t="s">
        <v>475</v>
      </c>
      <c r="E67" s="31">
        <v>3454404</v>
      </c>
      <c r="F67" s="32" t="s">
        <v>702</v>
      </c>
      <c r="G67" s="33">
        <v>33000</v>
      </c>
      <c r="H67" s="35">
        <v>94017</v>
      </c>
      <c r="I67" s="36" t="s">
        <v>511</v>
      </c>
      <c r="J67" s="31" t="s">
        <v>482</v>
      </c>
    </row>
    <row r="68" spans="1:10" x14ac:dyDescent="0.25">
      <c r="A68" s="31">
        <f>A67+1</f>
        <v>2</v>
      </c>
      <c r="B68" s="30">
        <v>42843</v>
      </c>
      <c r="C68" s="31" t="s">
        <v>701</v>
      </c>
      <c r="D68" s="31" t="s">
        <v>475</v>
      </c>
      <c r="E68" s="31">
        <v>3454405</v>
      </c>
      <c r="F68" s="32" t="s">
        <v>706</v>
      </c>
      <c r="G68" s="33">
        <v>33000</v>
      </c>
      <c r="H68" s="35">
        <v>94020</v>
      </c>
      <c r="I68" s="36" t="s">
        <v>511</v>
      </c>
      <c r="J68" s="31" t="s">
        <v>482</v>
      </c>
    </row>
    <row r="69" spans="1:10" x14ac:dyDescent="0.25">
      <c r="A69" s="31">
        <f t="shared" ref="A69:A82" si="7">A68+1</f>
        <v>3</v>
      </c>
      <c r="B69" s="30">
        <v>42843</v>
      </c>
      <c r="C69" s="31" t="s">
        <v>701</v>
      </c>
      <c r="D69" s="31" t="s">
        <v>475</v>
      </c>
      <c r="E69" s="31">
        <v>3454407</v>
      </c>
      <c r="F69" s="32" t="s">
        <v>709</v>
      </c>
      <c r="G69" s="33">
        <v>33000</v>
      </c>
      <c r="H69" s="35">
        <v>94023</v>
      </c>
      <c r="I69" s="36" t="s">
        <v>511</v>
      </c>
      <c r="J69" s="31" t="s">
        <v>482</v>
      </c>
    </row>
    <row r="70" spans="1:10" x14ac:dyDescent="0.25">
      <c r="A70" s="31">
        <f t="shared" si="7"/>
        <v>4</v>
      </c>
      <c r="B70" s="30">
        <v>42843</v>
      </c>
      <c r="C70" s="31" t="s">
        <v>701</v>
      </c>
      <c r="D70" s="31" t="s">
        <v>475</v>
      </c>
      <c r="E70" s="31">
        <v>3454406</v>
      </c>
      <c r="F70" s="32" t="s">
        <v>710</v>
      </c>
      <c r="G70" s="33">
        <v>33000</v>
      </c>
      <c r="H70" s="35">
        <v>94025</v>
      </c>
      <c r="I70" s="36" t="s">
        <v>511</v>
      </c>
      <c r="J70" s="31" t="s">
        <v>482</v>
      </c>
    </row>
    <row r="71" spans="1:10" x14ac:dyDescent="0.25">
      <c r="A71" s="31">
        <f t="shared" si="7"/>
        <v>5</v>
      </c>
      <c r="B71" s="30">
        <v>42843</v>
      </c>
      <c r="C71" s="31" t="s">
        <v>701</v>
      </c>
      <c r="D71" s="31" t="s">
        <v>475</v>
      </c>
      <c r="E71" s="31">
        <v>3454408</v>
      </c>
      <c r="F71" s="32" t="s">
        <v>713</v>
      </c>
      <c r="G71" s="33">
        <v>33000</v>
      </c>
      <c r="H71" s="35">
        <v>94024</v>
      </c>
      <c r="I71" s="36" t="s">
        <v>511</v>
      </c>
      <c r="J71" s="31" t="s">
        <v>482</v>
      </c>
    </row>
    <row r="72" spans="1:10" x14ac:dyDescent="0.25">
      <c r="A72" s="31">
        <f t="shared" si="7"/>
        <v>6</v>
      </c>
      <c r="B72" s="30">
        <v>42843</v>
      </c>
      <c r="C72" s="31" t="s">
        <v>714</v>
      </c>
      <c r="D72" s="31" t="s">
        <v>475</v>
      </c>
      <c r="E72" s="31">
        <v>3454384</v>
      </c>
      <c r="F72" s="32" t="s">
        <v>715</v>
      </c>
      <c r="G72" s="33">
        <v>33000</v>
      </c>
      <c r="H72" s="35">
        <v>97299</v>
      </c>
      <c r="I72" s="36" t="s">
        <v>511</v>
      </c>
      <c r="J72" s="31" t="s">
        <v>482</v>
      </c>
    </row>
    <row r="73" spans="1:10" x14ac:dyDescent="0.25">
      <c r="A73" s="31">
        <f t="shared" si="7"/>
        <v>7</v>
      </c>
      <c r="B73" s="30">
        <v>42843</v>
      </c>
      <c r="C73" s="31" t="s">
        <v>714</v>
      </c>
      <c r="D73" s="31" t="s">
        <v>475</v>
      </c>
      <c r="E73" s="31">
        <v>3454387</v>
      </c>
      <c r="F73" s="32" t="s">
        <v>720</v>
      </c>
      <c r="G73" s="33">
        <v>33000</v>
      </c>
      <c r="H73" s="35">
        <v>94019</v>
      </c>
      <c r="I73" s="36" t="s">
        <v>723</v>
      </c>
      <c r="J73" s="31" t="s">
        <v>724</v>
      </c>
    </row>
    <row r="74" spans="1:10" x14ac:dyDescent="0.25">
      <c r="A74" s="31">
        <f t="shared" si="7"/>
        <v>8</v>
      </c>
      <c r="B74" s="30">
        <v>42843</v>
      </c>
      <c r="C74" s="31" t="s">
        <v>725</v>
      </c>
      <c r="D74" s="31" t="s">
        <v>475</v>
      </c>
      <c r="E74" s="31">
        <v>3454403</v>
      </c>
      <c r="F74" s="32" t="s">
        <v>726</v>
      </c>
      <c r="G74" s="33">
        <v>33000</v>
      </c>
      <c r="H74" s="35">
        <v>94027</v>
      </c>
      <c r="I74" s="36" t="s">
        <v>511</v>
      </c>
      <c r="J74" s="31" t="s">
        <v>482</v>
      </c>
    </row>
    <row r="75" spans="1:10" x14ac:dyDescent="0.25">
      <c r="A75" s="31">
        <f t="shared" si="7"/>
        <v>9</v>
      </c>
      <c r="B75" s="30">
        <v>42843</v>
      </c>
      <c r="C75" s="31" t="s">
        <v>729</v>
      </c>
      <c r="D75" s="31" t="s">
        <v>475</v>
      </c>
      <c r="E75" s="31">
        <v>3454382</v>
      </c>
      <c r="F75" s="32" t="s">
        <v>730</v>
      </c>
      <c r="G75" s="33">
        <v>33000</v>
      </c>
      <c r="H75" s="35">
        <v>94026</v>
      </c>
      <c r="I75" s="36" t="s">
        <v>511</v>
      </c>
      <c r="J75" s="31" t="s">
        <v>482</v>
      </c>
    </row>
    <row r="76" spans="1:10" x14ac:dyDescent="0.25">
      <c r="A76" s="31">
        <f t="shared" si="7"/>
        <v>10</v>
      </c>
      <c r="B76" s="30">
        <v>42843</v>
      </c>
      <c r="C76" s="31" t="s">
        <v>729</v>
      </c>
      <c r="D76" s="31" t="s">
        <v>475</v>
      </c>
      <c r="E76" s="31">
        <v>3454388</v>
      </c>
      <c r="F76" s="32" t="s">
        <v>733</v>
      </c>
      <c r="G76" s="33">
        <v>33000</v>
      </c>
      <c r="H76" s="35">
        <v>94018</v>
      </c>
      <c r="I76" s="36" t="s">
        <v>511</v>
      </c>
      <c r="J76" s="31" t="s">
        <v>482</v>
      </c>
    </row>
    <row r="77" spans="1:10" x14ac:dyDescent="0.25">
      <c r="A77" s="31">
        <f t="shared" si="7"/>
        <v>11</v>
      </c>
      <c r="B77" s="30">
        <v>42843</v>
      </c>
      <c r="C77" s="31" t="s">
        <v>736</v>
      </c>
      <c r="D77" s="31" t="s">
        <v>475</v>
      </c>
      <c r="E77" s="31">
        <v>3454380</v>
      </c>
      <c r="F77" s="32" t="s">
        <v>737</v>
      </c>
      <c r="G77" s="33">
        <v>33000</v>
      </c>
      <c r="H77" s="35">
        <v>94022</v>
      </c>
      <c r="I77" s="36" t="s">
        <v>511</v>
      </c>
      <c r="J77" s="31" t="s">
        <v>482</v>
      </c>
    </row>
    <row r="78" spans="1:10" x14ac:dyDescent="0.25">
      <c r="A78" s="31">
        <f t="shared" si="7"/>
        <v>12</v>
      </c>
      <c r="B78" s="30">
        <v>42843</v>
      </c>
      <c r="C78" s="31" t="s">
        <v>736</v>
      </c>
      <c r="D78" s="31" t="s">
        <v>475</v>
      </c>
      <c r="E78" s="31">
        <v>3454381</v>
      </c>
      <c r="F78" s="32" t="s">
        <v>740</v>
      </c>
      <c r="G78" s="33">
        <v>33000</v>
      </c>
      <c r="H78" s="35">
        <v>94028</v>
      </c>
      <c r="I78" s="36" t="s">
        <v>511</v>
      </c>
      <c r="J78" s="31" t="s">
        <v>482</v>
      </c>
    </row>
    <row r="79" spans="1:10" x14ac:dyDescent="0.25">
      <c r="A79" s="31">
        <f t="shared" si="7"/>
        <v>13</v>
      </c>
      <c r="B79" s="30">
        <v>42843</v>
      </c>
      <c r="C79" s="31" t="s">
        <v>643</v>
      </c>
      <c r="D79" s="31" t="s">
        <v>475</v>
      </c>
      <c r="E79" s="31">
        <v>3454402</v>
      </c>
      <c r="F79" s="32" t="s">
        <v>743</v>
      </c>
      <c r="G79" s="33">
        <v>33000</v>
      </c>
      <c r="H79" s="35">
        <v>94028</v>
      </c>
      <c r="I79" s="36" t="s">
        <v>511</v>
      </c>
      <c r="J79" s="31" t="s">
        <v>482</v>
      </c>
    </row>
    <row r="80" spans="1:10" x14ac:dyDescent="0.25">
      <c r="A80" s="31">
        <f t="shared" si="7"/>
        <v>14</v>
      </c>
      <c r="B80" s="30">
        <v>42843</v>
      </c>
      <c r="C80" s="31" t="s">
        <v>643</v>
      </c>
      <c r="D80" s="31" t="s">
        <v>475</v>
      </c>
      <c r="E80" s="31">
        <v>3454401</v>
      </c>
      <c r="F80" s="32" t="s">
        <v>746</v>
      </c>
      <c r="G80" s="33">
        <v>33000</v>
      </c>
      <c r="H80" s="35">
        <v>94029</v>
      </c>
      <c r="I80" s="36" t="s">
        <v>511</v>
      </c>
      <c r="J80" s="31" t="s">
        <v>482</v>
      </c>
    </row>
    <row r="81" spans="1:10" x14ac:dyDescent="0.25">
      <c r="A81" s="31">
        <f>A80+1</f>
        <v>15</v>
      </c>
      <c r="B81" s="30">
        <v>42843</v>
      </c>
      <c r="C81" s="31" t="s">
        <v>643</v>
      </c>
      <c r="D81" s="31" t="s">
        <v>475</v>
      </c>
      <c r="E81" s="31">
        <v>3454386</v>
      </c>
      <c r="F81" s="32" t="s">
        <v>749</v>
      </c>
      <c r="G81" s="33">
        <v>33000</v>
      </c>
      <c r="H81" s="35">
        <v>94016</v>
      </c>
      <c r="I81" s="36" t="s">
        <v>511</v>
      </c>
      <c r="J81" s="31" t="s">
        <v>482</v>
      </c>
    </row>
    <row r="82" spans="1:10" x14ac:dyDescent="0.25">
      <c r="A82" s="31">
        <f t="shared" si="7"/>
        <v>16</v>
      </c>
      <c r="B82" s="30">
        <v>42843</v>
      </c>
      <c r="C82" s="31" t="s">
        <v>643</v>
      </c>
      <c r="D82" s="31" t="s">
        <v>475</v>
      </c>
      <c r="E82" s="31">
        <v>3454385</v>
      </c>
      <c r="F82" s="32" t="s">
        <v>752</v>
      </c>
      <c r="G82" s="33">
        <v>33000</v>
      </c>
      <c r="H82" s="35">
        <v>97300</v>
      </c>
      <c r="I82" s="36" t="s">
        <v>511</v>
      </c>
      <c r="J82" s="31" t="s">
        <v>482</v>
      </c>
    </row>
    <row r="83" spans="1:10" s="141" customFormat="1" x14ac:dyDescent="0.25">
      <c r="A83" s="31">
        <v>1</v>
      </c>
      <c r="B83" s="30">
        <v>42844</v>
      </c>
      <c r="C83" s="31" t="s">
        <v>756</v>
      </c>
      <c r="D83" s="31" t="s">
        <v>475</v>
      </c>
      <c r="E83" s="31">
        <v>445892</v>
      </c>
      <c r="F83" s="32" t="s">
        <v>757</v>
      </c>
      <c r="G83" s="33">
        <v>30000</v>
      </c>
      <c r="H83" s="40">
        <v>94038</v>
      </c>
      <c r="I83" s="31" t="s">
        <v>759</v>
      </c>
      <c r="J83" s="31" t="s">
        <v>482</v>
      </c>
    </row>
    <row r="84" spans="1:10" s="141" customFormat="1" x14ac:dyDescent="0.25">
      <c r="A84" s="31">
        <f>A83+1</f>
        <v>2</v>
      </c>
      <c r="B84" s="30">
        <v>42844</v>
      </c>
      <c r="C84" s="31" t="s">
        <v>760</v>
      </c>
      <c r="D84" s="31" t="s">
        <v>475</v>
      </c>
      <c r="E84" s="31">
        <v>445872</v>
      </c>
      <c r="F84" s="32" t="s">
        <v>761</v>
      </c>
      <c r="G84" s="33">
        <v>30000</v>
      </c>
      <c r="H84" s="40">
        <v>94037</v>
      </c>
      <c r="I84" s="31" t="s">
        <v>764</v>
      </c>
      <c r="J84" s="31" t="s">
        <v>482</v>
      </c>
    </row>
    <row r="85" spans="1:10" s="141" customFormat="1" x14ac:dyDescent="0.25">
      <c r="A85" s="31">
        <f t="shared" ref="A85:A87" si="8">A84+1</f>
        <v>3</v>
      </c>
      <c r="B85" s="30">
        <v>42844</v>
      </c>
      <c r="C85" s="31" t="s">
        <v>765</v>
      </c>
      <c r="D85" s="31" t="s">
        <v>475</v>
      </c>
      <c r="E85" s="31">
        <v>445882</v>
      </c>
      <c r="F85" s="32" t="s">
        <v>766</v>
      </c>
      <c r="G85" s="33">
        <v>30000</v>
      </c>
      <c r="H85" s="40">
        <v>94032</v>
      </c>
      <c r="I85" s="31" t="s">
        <v>769</v>
      </c>
      <c r="J85" s="31" t="s">
        <v>482</v>
      </c>
    </row>
    <row r="86" spans="1:10" s="141" customFormat="1" x14ac:dyDescent="0.25">
      <c r="A86" s="31">
        <f t="shared" si="8"/>
        <v>4</v>
      </c>
      <c r="B86" s="30">
        <v>42844</v>
      </c>
      <c r="C86" s="31" t="s">
        <v>770</v>
      </c>
      <c r="D86" s="31" t="s">
        <v>475</v>
      </c>
      <c r="E86" s="31">
        <v>445883</v>
      </c>
      <c r="F86" s="32" t="s">
        <v>771</v>
      </c>
      <c r="G86" s="33">
        <v>30000</v>
      </c>
      <c r="H86" s="40">
        <v>94036</v>
      </c>
      <c r="I86" s="31" t="s">
        <v>774</v>
      </c>
      <c r="J86" s="31" t="s">
        <v>482</v>
      </c>
    </row>
    <row r="87" spans="1:10" s="141" customFormat="1" x14ac:dyDescent="0.25">
      <c r="A87" s="31">
        <f t="shared" si="8"/>
        <v>5</v>
      </c>
      <c r="B87" s="30">
        <v>42844</v>
      </c>
      <c r="C87" s="31" t="s">
        <v>775</v>
      </c>
      <c r="D87" s="31" t="s">
        <v>475</v>
      </c>
      <c r="E87" s="31">
        <v>445895</v>
      </c>
      <c r="F87" s="32" t="s">
        <v>776</v>
      </c>
      <c r="G87" s="33">
        <v>30000</v>
      </c>
      <c r="H87" s="40">
        <v>94040</v>
      </c>
      <c r="I87" s="31" t="s">
        <v>779</v>
      </c>
      <c r="J87" s="31" t="s">
        <v>482</v>
      </c>
    </row>
    <row r="88" spans="1:10" s="141" customFormat="1" hidden="1" x14ac:dyDescent="0.25">
      <c r="A88" s="31">
        <v>6</v>
      </c>
      <c r="B88" s="30">
        <v>42844</v>
      </c>
      <c r="C88" s="31" t="s">
        <v>780</v>
      </c>
      <c r="D88" s="31" t="s">
        <v>781</v>
      </c>
      <c r="E88" s="31">
        <v>100015</v>
      </c>
      <c r="F88" s="32" t="s">
        <v>782</v>
      </c>
      <c r="G88" s="33">
        <v>33000</v>
      </c>
      <c r="H88" s="40">
        <v>94034</v>
      </c>
      <c r="I88" s="31" t="s">
        <v>785</v>
      </c>
      <c r="J88" s="31" t="s">
        <v>482</v>
      </c>
    </row>
    <row r="89" spans="1:10" s="141" customFormat="1" hidden="1" x14ac:dyDescent="0.25">
      <c r="A89" s="31">
        <f>A88+1</f>
        <v>7</v>
      </c>
      <c r="B89" s="30">
        <v>42844</v>
      </c>
      <c r="C89" s="31" t="s">
        <v>780</v>
      </c>
      <c r="D89" s="31" t="s">
        <v>781</v>
      </c>
      <c r="E89" s="31">
        <v>100023</v>
      </c>
      <c r="F89" s="32" t="s">
        <v>786</v>
      </c>
      <c r="G89" s="33">
        <v>33000</v>
      </c>
      <c r="H89" s="40">
        <v>94035</v>
      </c>
      <c r="I89" s="31" t="s">
        <v>788</v>
      </c>
      <c r="J89" s="31" t="s">
        <v>482</v>
      </c>
    </row>
    <row r="90" spans="1:10" s="141" customFormat="1" hidden="1" x14ac:dyDescent="0.25">
      <c r="A90" s="31">
        <f t="shared" ref="A90:A92" si="9">A89+1</f>
        <v>8</v>
      </c>
      <c r="B90" s="30">
        <v>42844</v>
      </c>
      <c r="C90" s="31" t="s">
        <v>271</v>
      </c>
      <c r="D90" s="31" t="s">
        <v>781</v>
      </c>
      <c r="E90" s="31">
        <v>54603</v>
      </c>
      <c r="F90" s="32" t="s">
        <v>789</v>
      </c>
      <c r="G90" s="33">
        <v>33000</v>
      </c>
      <c r="H90" s="40">
        <v>94033</v>
      </c>
      <c r="I90" s="31" t="s">
        <v>792</v>
      </c>
      <c r="J90" s="31" t="s">
        <v>793</v>
      </c>
    </row>
    <row r="91" spans="1:10" s="141" customFormat="1" hidden="1" x14ac:dyDescent="0.25">
      <c r="A91" s="31">
        <f t="shared" si="9"/>
        <v>9</v>
      </c>
      <c r="B91" s="30">
        <v>42844</v>
      </c>
      <c r="C91" s="31" t="s">
        <v>794</v>
      </c>
      <c r="D91" s="31" t="s">
        <v>781</v>
      </c>
      <c r="E91" s="31">
        <v>44921</v>
      </c>
      <c r="F91" s="32" t="s">
        <v>795</v>
      </c>
      <c r="G91" s="33">
        <v>33000</v>
      </c>
      <c r="H91" s="40">
        <v>94039</v>
      </c>
      <c r="I91" s="31" t="s">
        <v>798</v>
      </c>
      <c r="J91" s="31" t="s">
        <v>793</v>
      </c>
    </row>
    <row r="92" spans="1:10" s="141" customFormat="1" hidden="1" x14ac:dyDescent="0.25">
      <c r="A92" s="31">
        <f t="shared" si="9"/>
        <v>10</v>
      </c>
      <c r="B92" s="30">
        <v>42844</v>
      </c>
      <c r="C92" s="31" t="s">
        <v>799</v>
      </c>
      <c r="D92" s="31" t="s">
        <v>781</v>
      </c>
      <c r="E92" s="31">
        <v>68288</v>
      </c>
      <c r="F92" s="32" t="s">
        <v>582</v>
      </c>
      <c r="G92" s="33">
        <v>33000</v>
      </c>
      <c r="H92" s="40">
        <v>94030</v>
      </c>
      <c r="I92" s="31" t="s">
        <v>802</v>
      </c>
      <c r="J92" s="31" t="s">
        <v>793</v>
      </c>
    </row>
    <row r="93" spans="1:10" s="141" customFormat="1" x14ac:dyDescent="0.25">
      <c r="A93" s="31">
        <v>1</v>
      </c>
      <c r="B93" s="30">
        <v>42845</v>
      </c>
      <c r="C93" s="31" t="s">
        <v>804</v>
      </c>
      <c r="D93" s="31" t="s">
        <v>475</v>
      </c>
      <c r="E93" s="31">
        <v>3454861</v>
      </c>
      <c r="F93" s="32" t="s">
        <v>805</v>
      </c>
      <c r="G93" s="33">
        <v>33000</v>
      </c>
      <c r="H93" s="35">
        <v>102702</v>
      </c>
      <c r="I93" s="36" t="s">
        <v>511</v>
      </c>
      <c r="J93" s="31" t="s">
        <v>482</v>
      </c>
    </row>
    <row r="94" spans="1:10" s="141" customFormat="1" x14ac:dyDescent="0.25">
      <c r="A94" s="31">
        <f>A93+1</f>
        <v>2</v>
      </c>
      <c r="B94" s="30">
        <v>42845</v>
      </c>
      <c r="C94" s="31" t="s">
        <v>807</v>
      </c>
      <c r="D94" s="31" t="s">
        <v>475</v>
      </c>
      <c r="E94" s="31">
        <v>445926</v>
      </c>
      <c r="F94" s="32" t="s">
        <v>808</v>
      </c>
      <c r="G94" s="33">
        <v>30000</v>
      </c>
      <c r="H94" s="35">
        <v>94047</v>
      </c>
      <c r="I94" s="36" t="s">
        <v>161</v>
      </c>
      <c r="J94" s="31" t="s">
        <v>482</v>
      </c>
    </row>
    <row r="95" spans="1:10" s="141" customFormat="1" x14ac:dyDescent="0.25">
      <c r="A95" s="31">
        <f t="shared" ref="A95:A101" si="10">A94+1</f>
        <v>3</v>
      </c>
      <c r="B95" s="30">
        <v>42845</v>
      </c>
      <c r="C95" s="31" t="s">
        <v>811</v>
      </c>
      <c r="D95" s="31" t="s">
        <v>475</v>
      </c>
      <c r="E95" s="31">
        <v>445875</v>
      </c>
      <c r="F95" s="32" t="s">
        <v>812</v>
      </c>
      <c r="G95" s="33">
        <v>30000</v>
      </c>
      <c r="H95" s="35">
        <v>94042</v>
      </c>
      <c r="I95" s="36" t="s">
        <v>815</v>
      </c>
      <c r="J95" s="31" t="s">
        <v>482</v>
      </c>
    </row>
    <row r="96" spans="1:10" s="141" customFormat="1" x14ac:dyDescent="0.25">
      <c r="A96" s="31">
        <f t="shared" si="10"/>
        <v>4</v>
      </c>
      <c r="B96" s="30">
        <v>42845</v>
      </c>
      <c r="C96" s="31" t="s">
        <v>676</v>
      </c>
      <c r="D96" s="31" t="s">
        <v>475</v>
      </c>
      <c r="E96" s="31">
        <v>445939</v>
      </c>
      <c r="F96" s="32" t="s">
        <v>816</v>
      </c>
      <c r="G96" s="33">
        <v>30000</v>
      </c>
      <c r="H96" s="35">
        <v>94046</v>
      </c>
      <c r="I96" s="36" t="s">
        <v>817</v>
      </c>
      <c r="J96" s="31" t="s">
        <v>482</v>
      </c>
    </row>
    <row r="97" spans="1:10" s="141" customFormat="1" x14ac:dyDescent="0.25">
      <c r="A97" s="31">
        <f t="shared" si="10"/>
        <v>5</v>
      </c>
      <c r="B97" s="30">
        <v>42845</v>
      </c>
      <c r="C97" s="31" t="s">
        <v>676</v>
      </c>
      <c r="D97" s="31" t="s">
        <v>475</v>
      </c>
      <c r="E97" s="31">
        <v>445902</v>
      </c>
      <c r="F97" s="32" t="s">
        <v>818</v>
      </c>
      <c r="G97" s="33">
        <v>30000</v>
      </c>
      <c r="H97" s="35">
        <v>94044</v>
      </c>
      <c r="I97" s="36" t="s">
        <v>511</v>
      </c>
      <c r="J97" s="31" t="s">
        <v>482</v>
      </c>
    </row>
    <row r="98" spans="1:10" s="141" customFormat="1" x14ac:dyDescent="0.25">
      <c r="A98" s="31">
        <f t="shared" si="10"/>
        <v>6</v>
      </c>
      <c r="B98" s="30">
        <v>42845</v>
      </c>
      <c r="C98" s="36" t="s">
        <v>821</v>
      </c>
      <c r="D98" s="31" t="s">
        <v>475</v>
      </c>
      <c r="E98" s="31">
        <v>445908</v>
      </c>
      <c r="F98" s="32" t="s">
        <v>822</v>
      </c>
      <c r="G98" s="33">
        <v>30000</v>
      </c>
      <c r="H98" s="35">
        <v>94043</v>
      </c>
      <c r="I98" s="36" t="s">
        <v>511</v>
      </c>
      <c r="J98" s="31" t="s">
        <v>482</v>
      </c>
    </row>
    <row r="99" spans="1:10" s="141" customFormat="1" x14ac:dyDescent="0.25">
      <c r="A99" s="31">
        <f t="shared" si="10"/>
        <v>7</v>
      </c>
      <c r="B99" s="30">
        <v>42845</v>
      </c>
      <c r="C99" s="31" t="s">
        <v>824</v>
      </c>
      <c r="D99" s="31" t="s">
        <v>475</v>
      </c>
      <c r="E99" s="31">
        <v>445958</v>
      </c>
      <c r="F99" s="32" t="s">
        <v>825</v>
      </c>
      <c r="G99" s="33">
        <v>30000</v>
      </c>
      <c r="H99" s="35">
        <v>102703</v>
      </c>
      <c r="I99" s="36" t="s">
        <v>511</v>
      </c>
      <c r="J99" s="31" t="s">
        <v>482</v>
      </c>
    </row>
    <row r="100" spans="1:10" s="141" customFormat="1" x14ac:dyDescent="0.25">
      <c r="A100" s="31">
        <f t="shared" si="10"/>
        <v>8</v>
      </c>
      <c r="B100" s="30">
        <v>42845</v>
      </c>
      <c r="C100" s="31" t="s">
        <v>828</v>
      </c>
      <c r="D100" s="31" t="s">
        <v>475</v>
      </c>
      <c r="E100" s="31">
        <v>445943</v>
      </c>
      <c r="F100" s="32" t="s">
        <v>829</v>
      </c>
      <c r="G100" s="33">
        <v>30000</v>
      </c>
      <c r="H100" s="35">
        <v>94048</v>
      </c>
      <c r="I100" s="36" t="s">
        <v>832</v>
      </c>
      <c r="J100" s="31" t="s">
        <v>793</v>
      </c>
    </row>
    <row r="101" spans="1:10" s="141" customFormat="1" x14ac:dyDescent="0.25">
      <c r="A101" s="31">
        <f t="shared" si="10"/>
        <v>9</v>
      </c>
      <c r="B101" s="30">
        <v>42845</v>
      </c>
      <c r="C101" s="31" t="s">
        <v>833</v>
      </c>
      <c r="D101" s="31" t="s">
        <v>475</v>
      </c>
      <c r="E101" s="31">
        <v>445976</v>
      </c>
      <c r="F101" s="32" t="s">
        <v>834</v>
      </c>
      <c r="G101" s="33">
        <v>30000</v>
      </c>
      <c r="H101" s="35">
        <v>94049</v>
      </c>
      <c r="I101" s="36" t="s">
        <v>836</v>
      </c>
      <c r="J101" s="31" t="s">
        <v>793</v>
      </c>
    </row>
    <row r="102" spans="1:10" s="141" customFormat="1" hidden="1" x14ac:dyDescent="0.25">
      <c r="A102" s="31">
        <v>10</v>
      </c>
      <c r="B102" s="30">
        <v>42845</v>
      </c>
      <c r="C102" s="31" t="s">
        <v>794</v>
      </c>
      <c r="D102" s="31" t="s">
        <v>781</v>
      </c>
      <c r="E102" s="31">
        <v>44929</v>
      </c>
      <c r="F102" s="32" t="s">
        <v>795</v>
      </c>
      <c r="G102" s="33">
        <v>33000</v>
      </c>
      <c r="H102" s="35">
        <v>94045</v>
      </c>
      <c r="I102" s="36" t="s">
        <v>836</v>
      </c>
      <c r="J102" s="31" t="s">
        <v>793</v>
      </c>
    </row>
    <row r="103" spans="1:10" s="141" customFormat="1" hidden="1" x14ac:dyDescent="0.25">
      <c r="A103" s="31">
        <f>A102+1</f>
        <v>11</v>
      </c>
      <c r="B103" s="30">
        <v>42845</v>
      </c>
      <c r="C103" s="31" t="s">
        <v>271</v>
      </c>
      <c r="D103" s="31" t="s">
        <v>781</v>
      </c>
      <c r="E103" s="31">
        <v>54610</v>
      </c>
      <c r="F103" s="32" t="s">
        <v>837</v>
      </c>
      <c r="G103" s="33">
        <v>33000</v>
      </c>
      <c r="H103" s="35">
        <v>94050</v>
      </c>
      <c r="I103" s="36" t="s">
        <v>839</v>
      </c>
      <c r="J103" s="31" t="s">
        <v>793</v>
      </c>
    </row>
    <row r="104" spans="1:10" s="141" customFormat="1" hidden="1" x14ac:dyDescent="0.25">
      <c r="A104" s="31">
        <f t="shared" ref="A104:A105" si="11">A103+1</f>
        <v>12</v>
      </c>
      <c r="B104" s="30">
        <v>42845</v>
      </c>
      <c r="C104" s="31" t="s">
        <v>415</v>
      </c>
      <c r="D104" s="31" t="s">
        <v>781</v>
      </c>
      <c r="E104" s="31">
        <v>99188</v>
      </c>
      <c r="F104" s="31" t="s">
        <v>840</v>
      </c>
      <c r="G104" s="33">
        <v>33000</v>
      </c>
      <c r="H104" s="35">
        <v>102701</v>
      </c>
      <c r="I104" s="36" t="s">
        <v>511</v>
      </c>
      <c r="J104" s="31" t="s">
        <v>482</v>
      </c>
    </row>
    <row r="105" spans="1:10" s="141" customFormat="1" hidden="1" x14ac:dyDescent="0.25">
      <c r="A105" s="31">
        <f t="shared" si="11"/>
        <v>13</v>
      </c>
      <c r="B105" s="30">
        <v>42845</v>
      </c>
      <c r="C105" s="31" t="s">
        <v>415</v>
      </c>
      <c r="D105" s="31" t="s">
        <v>781</v>
      </c>
      <c r="E105" s="31">
        <v>66198</v>
      </c>
      <c r="F105" s="31" t="s">
        <v>843</v>
      </c>
      <c r="G105" s="33">
        <v>33000</v>
      </c>
      <c r="H105" s="35">
        <v>94041</v>
      </c>
      <c r="I105" s="36" t="s">
        <v>511</v>
      </c>
      <c r="J105" s="31" t="s">
        <v>482</v>
      </c>
    </row>
    <row r="106" spans="1:10" x14ac:dyDescent="0.25">
      <c r="A106" s="31">
        <v>1</v>
      </c>
      <c r="B106" s="30">
        <v>42846</v>
      </c>
      <c r="C106" s="31" t="s">
        <v>846</v>
      </c>
      <c r="D106" s="31" t="s">
        <v>475</v>
      </c>
      <c r="E106" s="31">
        <v>3454509</v>
      </c>
      <c r="F106" s="32" t="s">
        <v>847</v>
      </c>
      <c r="G106" s="33">
        <v>33000</v>
      </c>
      <c r="H106" s="35">
        <v>102704</v>
      </c>
      <c r="I106" s="36" t="s">
        <v>511</v>
      </c>
      <c r="J106" s="31" t="s">
        <v>482</v>
      </c>
    </row>
    <row r="107" spans="1:10" x14ac:dyDescent="0.25">
      <c r="A107" s="31">
        <f>A106+1</f>
        <v>2</v>
      </c>
      <c r="B107" s="30">
        <v>42846</v>
      </c>
      <c r="C107" s="31" t="s">
        <v>846</v>
      </c>
      <c r="D107" s="31" t="s">
        <v>475</v>
      </c>
      <c r="E107" s="31">
        <v>3454510</v>
      </c>
      <c r="F107" s="32" t="s">
        <v>851</v>
      </c>
      <c r="G107" s="33">
        <v>33000</v>
      </c>
      <c r="H107" s="35">
        <v>102708</v>
      </c>
      <c r="I107" s="36" t="s">
        <v>511</v>
      </c>
      <c r="J107" s="31" t="s">
        <v>482</v>
      </c>
    </row>
    <row r="108" spans="1:10" x14ac:dyDescent="0.25">
      <c r="A108" s="31">
        <f t="shared" ref="A108:A120" si="12">A107+1</f>
        <v>3</v>
      </c>
      <c r="B108" s="30">
        <v>42846</v>
      </c>
      <c r="C108" s="31" t="s">
        <v>846</v>
      </c>
      <c r="D108" s="31" t="s">
        <v>475</v>
      </c>
      <c r="E108" s="31">
        <v>3454499</v>
      </c>
      <c r="F108" s="32" t="s">
        <v>853</v>
      </c>
      <c r="G108" s="33">
        <v>33000</v>
      </c>
      <c r="H108" s="35">
        <v>102716</v>
      </c>
      <c r="I108" s="36" t="s">
        <v>511</v>
      </c>
      <c r="J108" s="31" t="s">
        <v>482</v>
      </c>
    </row>
    <row r="109" spans="1:10" x14ac:dyDescent="0.25">
      <c r="A109" s="31">
        <f t="shared" si="12"/>
        <v>4</v>
      </c>
      <c r="B109" s="30">
        <v>42846</v>
      </c>
      <c r="C109" s="31" t="s">
        <v>846</v>
      </c>
      <c r="D109" s="31" t="s">
        <v>475</v>
      </c>
      <c r="E109" s="31">
        <v>3454500</v>
      </c>
      <c r="F109" s="32" t="s">
        <v>856</v>
      </c>
      <c r="G109" s="33">
        <v>33000</v>
      </c>
      <c r="H109" s="35">
        <v>102717</v>
      </c>
      <c r="I109" s="36" t="s">
        <v>511</v>
      </c>
      <c r="J109" s="31" t="s">
        <v>482</v>
      </c>
    </row>
    <row r="110" spans="1:10" x14ac:dyDescent="0.25">
      <c r="A110" s="31">
        <f t="shared" si="12"/>
        <v>5</v>
      </c>
      <c r="B110" s="30">
        <v>42846</v>
      </c>
      <c r="C110" s="31" t="s">
        <v>514</v>
      </c>
      <c r="D110" s="31" t="s">
        <v>475</v>
      </c>
      <c r="E110" s="31">
        <v>3454513</v>
      </c>
      <c r="F110" s="32" t="s">
        <v>533</v>
      </c>
      <c r="G110" s="33">
        <v>40000</v>
      </c>
      <c r="H110" s="35">
        <v>102712</v>
      </c>
      <c r="I110" s="36" t="s">
        <v>511</v>
      </c>
      <c r="J110" s="31" t="s">
        <v>482</v>
      </c>
    </row>
    <row r="111" spans="1:10" x14ac:dyDescent="0.25">
      <c r="A111" s="31">
        <f t="shared" si="12"/>
        <v>6</v>
      </c>
      <c r="B111" s="30">
        <v>42846</v>
      </c>
      <c r="C111" s="31" t="s">
        <v>514</v>
      </c>
      <c r="D111" s="31" t="s">
        <v>475</v>
      </c>
      <c r="E111" s="31">
        <v>3454515</v>
      </c>
      <c r="F111" s="32" t="s">
        <v>530</v>
      </c>
      <c r="G111" s="33">
        <v>40000</v>
      </c>
      <c r="H111" s="35">
        <v>102706</v>
      </c>
      <c r="I111" s="36" t="s">
        <v>511</v>
      </c>
      <c r="J111" s="31" t="s">
        <v>482</v>
      </c>
    </row>
    <row r="112" spans="1:10" x14ac:dyDescent="0.25">
      <c r="A112" s="31">
        <f t="shared" si="12"/>
        <v>7</v>
      </c>
      <c r="B112" s="30">
        <v>42846</v>
      </c>
      <c r="C112" s="31" t="s">
        <v>514</v>
      </c>
      <c r="D112" s="31" t="s">
        <v>475</v>
      </c>
      <c r="E112" s="31">
        <v>3454514</v>
      </c>
      <c r="F112" s="32" t="s">
        <v>520</v>
      </c>
      <c r="G112" s="33">
        <v>40000</v>
      </c>
      <c r="H112" s="35">
        <v>102710</v>
      </c>
      <c r="I112" s="36" t="s">
        <v>511</v>
      </c>
      <c r="J112" s="31" t="s">
        <v>482</v>
      </c>
    </row>
    <row r="113" spans="1:10" x14ac:dyDescent="0.25">
      <c r="A113" s="31">
        <f t="shared" si="12"/>
        <v>8</v>
      </c>
      <c r="B113" s="30">
        <v>42846</v>
      </c>
      <c r="C113" s="31" t="s">
        <v>514</v>
      </c>
      <c r="D113" s="31" t="s">
        <v>475</v>
      </c>
      <c r="E113" s="31">
        <v>3454519</v>
      </c>
      <c r="F113" s="32" t="s">
        <v>527</v>
      </c>
      <c r="G113" s="33">
        <v>40000</v>
      </c>
      <c r="H113" s="35">
        <v>102707</v>
      </c>
      <c r="I113" s="36" t="s">
        <v>511</v>
      </c>
      <c r="J113" s="31" t="s">
        <v>482</v>
      </c>
    </row>
    <row r="114" spans="1:10" x14ac:dyDescent="0.25">
      <c r="A114" s="31">
        <f t="shared" si="12"/>
        <v>9</v>
      </c>
      <c r="B114" s="30">
        <v>42846</v>
      </c>
      <c r="C114" s="31" t="s">
        <v>514</v>
      </c>
      <c r="D114" s="31" t="s">
        <v>475</v>
      </c>
      <c r="E114" s="31">
        <v>3454517</v>
      </c>
      <c r="F114" s="32" t="s">
        <v>538</v>
      </c>
      <c r="G114" s="33">
        <v>40000</v>
      </c>
      <c r="H114" s="35">
        <v>102705</v>
      </c>
      <c r="I114" s="36" t="s">
        <v>511</v>
      </c>
      <c r="J114" s="31" t="s">
        <v>482</v>
      </c>
    </row>
    <row r="115" spans="1:10" x14ac:dyDescent="0.25">
      <c r="A115" s="31">
        <f t="shared" si="12"/>
        <v>10</v>
      </c>
      <c r="B115" s="30">
        <v>42846</v>
      </c>
      <c r="C115" s="31" t="s">
        <v>514</v>
      </c>
      <c r="D115" s="31" t="s">
        <v>475</v>
      </c>
      <c r="E115" s="31">
        <v>3454518</v>
      </c>
      <c r="F115" s="32" t="s">
        <v>515</v>
      </c>
      <c r="G115" s="33">
        <v>40000</v>
      </c>
      <c r="H115" s="35">
        <v>102709</v>
      </c>
      <c r="I115" s="36" t="s">
        <v>511</v>
      </c>
      <c r="J115" s="31" t="s">
        <v>482</v>
      </c>
    </row>
    <row r="116" spans="1:10" x14ac:dyDescent="0.25">
      <c r="A116" s="31">
        <f t="shared" si="12"/>
        <v>11</v>
      </c>
      <c r="B116" s="30">
        <v>42846</v>
      </c>
      <c r="C116" s="31" t="s">
        <v>861</v>
      </c>
      <c r="D116" s="31" t="s">
        <v>475</v>
      </c>
      <c r="E116" s="31">
        <v>3454511</v>
      </c>
      <c r="F116" s="32" t="s">
        <v>862</v>
      </c>
      <c r="G116" s="33">
        <v>33000</v>
      </c>
      <c r="H116" s="35">
        <v>102711</v>
      </c>
      <c r="I116" s="36" t="s">
        <v>511</v>
      </c>
      <c r="J116" s="31" t="s">
        <v>482</v>
      </c>
    </row>
    <row r="117" spans="1:10" x14ac:dyDescent="0.25">
      <c r="A117" s="31">
        <f t="shared" si="12"/>
        <v>12</v>
      </c>
      <c r="B117" s="30">
        <v>42846</v>
      </c>
      <c r="C117" s="31" t="s">
        <v>861</v>
      </c>
      <c r="D117" s="31" t="s">
        <v>475</v>
      </c>
      <c r="E117" s="31">
        <v>3454512</v>
      </c>
      <c r="F117" s="32" t="s">
        <v>867</v>
      </c>
      <c r="G117" s="33">
        <v>33000</v>
      </c>
      <c r="H117" s="35">
        <v>102714</v>
      </c>
      <c r="I117" s="36" t="s">
        <v>511</v>
      </c>
      <c r="J117" s="31" t="s">
        <v>482</v>
      </c>
    </row>
    <row r="118" spans="1:10" x14ac:dyDescent="0.25">
      <c r="A118" s="31">
        <f t="shared" si="12"/>
        <v>13</v>
      </c>
      <c r="B118" s="30">
        <v>42846</v>
      </c>
      <c r="C118" s="31" t="s">
        <v>693</v>
      </c>
      <c r="D118" s="31" t="s">
        <v>475</v>
      </c>
      <c r="E118" s="31">
        <v>3453536</v>
      </c>
      <c r="F118" s="32" t="s">
        <v>677</v>
      </c>
      <c r="G118" s="33">
        <v>40000</v>
      </c>
      <c r="H118" s="35">
        <v>102715</v>
      </c>
      <c r="I118" s="36" t="s">
        <v>511</v>
      </c>
      <c r="J118" s="31" t="s">
        <v>482</v>
      </c>
    </row>
    <row r="119" spans="1:10" x14ac:dyDescent="0.25">
      <c r="A119" s="31">
        <f t="shared" si="12"/>
        <v>14</v>
      </c>
      <c r="B119" s="30">
        <v>42846</v>
      </c>
      <c r="C119" s="31" t="s">
        <v>868</v>
      </c>
      <c r="D119" s="31" t="s">
        <v>475</v>
      </c>
      <c r="E119" s="31">
        <v>445928</v>
      </c>
      <c r="F119" s="32" t="s">
        <v>869</v>
      </c>
      <c r="G119" s="33">
        <v>30000</v>
      </c>
      <c r="H119" s="35">
        <v>102719</v>
      </c>
      <c r="I119" s="36" t="s">
        <v>872</v>
      </c>
      <c r="J119" s="31" t="s">
        <v>482</v>
      </c>
    </row>
    <row r="120" spans="1:10" x14ac:dyDescent="0.25">
      <c r="A120" s="31">
        <f t="shared" si="12"/>
        <v>15</v>
      </c>
      <c r="B120" s="30">
        <v>42846</v>
      </c>
      <c r="C120" s="31" t="s">
        <v>873</v>
      </c>
      <c r="D120" s="31" t="s">
        <v>475</v>
      </c>
      <c r="E120" s="31">
        <v>445948</v>
      </c>
      <c r="F120" s="32" t="s">
        <v>740</v>
      </c>
      <c r="G120" s="33">
        <v>30000</v>
      </c>
      <c r="H120" s="35">
        <v>102713</v>
      </c>
      <c r="I120" s="36" t="s">
        <v>877</v>
      </c>
      <c r="J120" s="31" t="s">
        <v>482</v>
      </c>
    </row>
    <row r="121" spans="1:10" hidden="1" x14ac:dyDescent="0.25">
      <c r="A121" s="31">
        <v>16</v>
      </c>
      <c r="B121" s="30">
        <v>42846</v>
      </c>
      <c r="C121" s="31" t="s">
        <v>799</v>
      </c>
      <c r="D121" s="143" t="s">
        <v>781</v>
      </c>
      <c r="E121" s="31">
        <v>68291</v>
      </c>
      <c r="F121" s="32" t="s">
        <v>879</v>
      </c>
      <c r="G121" s="33">
        <v>33000</v>
      </c>
      <c r="H121" s="35">
        <v>102720</v>
      </c>
      <c r="I121" s="36" t="s">
        <v>836</v>
      </c>
      <c r="J121" s="31" t="s">
        <v>793</v>
      </c>
    </row>
    <row r="122" spans="1:10" hidden="1" x14ac:dyDescent="0.25">
      <c r="A122" s="31">
        <f>A121+1</f>
        <v>17</v>
      </c>
      <c r="B122" s="30">
        <v>42846</v>
      </c>
      <c r="C122" s="31" t="s">
        <v>799</v>
      </c>
      <c r="D122" s="31" t="s">
        <v>781</v>
      </c>
      <c r="E122" s="31">
        <v>68292</v>
      </c>
      <c r="F122" s="32" t="s">
        <v>882</v>
      </c>
      <c r="G122" s="33">
        <v>33000</v>
      </c>
      <c r="H122" s="35">
        <v>102718</v>
      </c>
      <c r="I122" s="36" t="s">
        <v>511</v>
      </c>
      <c r="J122" s="31" t="s">
        <v>482</v>
      </c>
    </row>
    <row r="123" spans="1:10" s="141" customFormat="1" x14ac:dyDescent="0.25">
      <c r="A123" s="31">
        <v>1</v>
      </c>
      <c r="B123" s="30">
        <v>42849</v>
      </c>
      <c r="C123" s="31" t="s">
        <v>514</v>
      </c>
      <c r="D123" s="31" t="s">
        <v>475</v>
      </c>
      <c r="E123" s="31">
        <v>3454521</v>
      </c>
      <c r="F123" s="32" t="s">
        <v>530</v>
      </c>
      <c r="G123" s="33">
        <v>40000</v>
      </c>
      <c r="H123" s="35">
        <v>102722</v>
      </c>
      <c r="I123" s="36" t="s">
        <v>511</v>
      </c>
      <c r="J123" s="31" t="s">
        <v>482</v>
      </c>
    </row>
    <row r="124" spans="1:10" s="141" customFormat="1" x14ac:dyDescent="0.25">
      <c r="A124" s="31">
        <f>A123+1</f>
        <v>2</v>
      </c>
      <c r="B124" s="30">
        <v>42849</v>
      </c>
      <c r="C124" s="31" t="s">
        <v>514</v>
      </c>
      <c r="D124" s="31" t="s">
        <v>475</v>
      </c>
      <c r="E124" s="31">
        <v>3454522</v>
      </c>
      <c r="F124" s="32" t="s">
        <v>538</v>
      </c>
      <c r="G124" s="33">
        <v>40000</v>
      </c>
      <c r="H124" s="35">
        <v>102725</v>
      </c>
      <c r="I124" s="36" t="s">
        <v>511</v>
      </c>
      <c r="J124" s="31" t="s">
        <v>482</v>
      </c>
    </row>
    <row r="125" spans="1:10" s="141" customFormat="1" x14ac:dyDescent="0.25">
      <c r="A125" s="31">
        <f t="shared" ref="A125:A128" si="13">A124+1</f>
        <v>3</v>
      </c>
      <c r="B125" s="30">
        <v>42849</v>
      </c>
      <c r="C125" s="31" t="s">
        <v>514</v>
      </c>
      <c r="D125" s="31" t="s">
        <v>475</v>
      </c>
      <c r="E125" s="31">
        <v>3454524</v>
      </c>
      <c r="F125" s="32" t="s">
        <v>515</v>
      </c>
      <c r="G125" s="33">
        <v>40000</v>
      </c>
      <c r="H125" s="35">
        <v>102726</v>
      </c>
      <c r="I125" s="36" t="s">
        <v>511</v>
      </c>
      <c r="J125" s="31" t="s">
        <v>482</v>
      </c>
    </row>
    <row r="126" spans="1:10" s="141" customFormat="1" x14ac:dyDescent="0.25">
      <c r="A126" s="31">
        <f t="shared" si="13"/>
        <v>4</v>
      </c>
      <c r="B126" s="30">
        <v>42849</v>
      </c>
      <c r="C126" s="31" t="s">
        <v>514</v>
      </c>
      <c r="D126" s="31" t="s">
        <v>475</v>
      </c>
      <c r="E126" s="31">
        <v>3454525</v>
      </c>
      <c r="F126" s="32" t="s">
        <v>520</v>
      </c>
      <c r="G126" s="33">
        <v>40000</v>
      </c>
      <c r="H126" s="35">
        <v>102721</v>
      </c>
      <c r="I126" s="36" t="s">
        <v>511</v>
      </c>
      <c r="J126" s="31" t="s">
        <v>482</v>
      </c>
    </row>
    <row r="127" spans="1:10" s="141" customFormat="1" x14ac:dyDescent="0.25">
      <c r="A127" s="31">
        <f t="shared" si="13"/>
        <v>5</v>
      </c>
      <c r="B127" s="30">
        <v>42849</v>
      </c>
      <c r="C127" s="31" t="s">
        <v>514</v>
      </c>
      <c r="D127" s="31" t="s">
        <v>475</v>
      </c>
      <c r="E127" s="31">
        <v>3454526</v>
      </c>
      <c r="F127" s="32" t="s">
        <v>533</v>
      </c>
      <c r="G127" s="33">
        <v>40000</v>
      </c>
      <c r="H127" s="35">
        <v>102724</v>
      </c>
      <c r="I127" s="36" t="s">
        <v>511</v>
      </c>
      <c r="J127" s="31" t="s">
        <v>482</v>
      </c>
    </row>
    <row r="128" spans="1:10" s="141" customFormat="1" x14ac:dyDescent="0.25">
      <c r="A128" s="31">
        <f t="shared" si="13"/>
        <v>6</v>
      </c>
      <c r="B128" s="30">
        <v>42849</v>
      </c>
      <c r="C128" s="31" t="s">
        <v>886</v>
      </c>
      <c r="D128" s="31" t="s">
        <v>475</v>
      </c>
      <c r="E128" s="31">
        <v>3453862</v>
      </c>
      <c r="F128" s="32" t="s">
        <v>887</v>
      </c>
      <c r="G128" s="33">
        <v>33000</v>
      </c>
      <c r="H128" s="35">
        <v>102723</v>
      </c>
      <c r="I128" s="36" t="s">
        <v>511</v>
      </c>
      <c r="J128" s="31" t="s">
        <v>482</v>
      </c>
    </row>
    <row r="129" spans="1:10" s="141" customFormat="1" ht="17.25" customHeight="1" x14ac:dyDescent="0.25">
      <c r="A129" s="31"/>
      <c r="B129" s="30">
        <v>42850</v>
      </c>
      <c r="C129" s="31" t="s">
        <v>891</v>
      </c>
      <c r="D129" s="31" t="s">
        <v>475</v>
      </c>
      <c r="E129" s="31">
        <v>423486</v>
      </c>
      <c r="F129" s="32" t="s">
        <v>641</v>
      </c>
      <c r="G129" s="33">
        <v>40000</v>
      </c>
      <c r="H129" s="35">
        <v>102728</v>
      </c>
      <c r="I129" s="36" t="s">
        <v>892</v>
      </c>
      <c r="J129" s="31" t="s">
        <v>455</v>
      </c>
    </row>
    <row r="130" spans="1:10" s="141" customFormat="1" x14ac:dyDescent="0.25">
      <c r="A130" s="31"/>
      <c r="B130" s="30">
        <v>42850</v>
      </c>
      <c r="C130" s="31" t="s">
        <v>804</v>
      </c>
      <c r="D130" s="31" t="s">
        <v>475</v>
      </c>
      <c r="E130" s="31">
        <v>3454860</v>
      </c>
      <c r="F130" s="32" t="s">
        <v>816</v>
      </c>
      <c r="G130" s="33">
        <v>33000</v>
      </c>
      <c r="H130" s="35">
        <v>102727</v>
      </c>
      <c r="I130" s="36" t="s">
        <v>511</v>
      </c>
      <c r="J130" s="31" t="s">
        <v>482</v>
      </c>
    </row>
    <row r="131" spans="1:10" s="141" customFormat="1" x14ac:dyDescent="0.25">
      <c r="A131" s="31"/>
      <c r="B131" s="30">
        <v>42850</v>
      </c>
      <c r="C131" s="31" t="s">
        <v>514</v>
      </c>
      <c r="D131" s="31" t="s">
        <v>475</v>
      </c>
      <c r="E131" s="31">
        <v>3454523</v>
      </c>
      <c r="F131" s="32" t="s">
        <v>527</v>
      </c>
      <c r="G131" s="33">
        <v>40000</v>
      </c>
      <c r="H131" s="35">
        <v>102733</v>
      </c>
      <c r="I131" s="36" t="s">
        <v>511</v>
      </c>
      <c r="J131" s="31" t="s">
        <v>482</v>
      </c>
    </row>
    <row r="132" spans="1:10" s="141" customFormat="1" x14ac:dyDescent="0.25">
      <c r="A132" s="31"/>
      <c r="B132" s="30">
        <v>42850</v>
      </c>
      <c r="C132" s="31" t="s">
        <v>514</v>
      </c>
      <c r="D132" s="31" t="s">
        <v>475</v>
      </c>
      <c r="E132" s="31">
        <v>3454527</v>
      </c>
      <c r="F132" s="32" t="s">
        <v>893</v>
      </c>
      <c r="G132" s="33">
        <v>40000</v>
      </c>
      <c r="H132" s="35">
        <v>102730</v>
      </c>
      <c r="I132" s="36" t="s">
        <v>511</v>
      </c>
      <c r="J132" s="31" t="s">
        <v>482</v>
      </c>
    </row>
    <row r="133" spans="1:10" s="141" customFormat="1" x14ac:dyDescent="0.25">
      <c r="A133" s="31"/>
      <c r="B133" s="30">
        <v>42850</v>
      </c>
      <c r="C133" s="31" t="s">
        <v>514</v>
      </c>
      <c r="D133" s="31" t="s">
        <v>475</v>
      </c>
      <c r="E133" s="31">
        <v>3454528</v>
      </c>
      <c r="F133" s="32" t="s">
        <v>520</v>
      </c>
      <c r="G133" s="33">
        <v>40000</v>
      </c>
      <c r="H133" s="35">
        <v>102732</v>
      </c>
      <c r="I133" s="36" t="s">
        <v>511</v>
      </c>
      <c r="J133" s="31" t="s">
        <v>482</v>
      </c>
    </row>
    <row r="134" spans="1:10" s="141" customFormat="1" x14ac:dyDescent="0.25">
      <c r="A134" s="31"/>
      <c r="B134" s="30">
        <v>42850</v>
      </c>
      <c r="C134" s="31" t="s">
        <v>514</v>
      </c>
      <c r="D134" s="31" t="s">
        <v>475</v>
      </c>
      <c r="E134" s="31">
        <v>3454529</v>
      </c>
      <c r="F134" s="32" t="s">
        <v>538</v>
      </c>
      <c r="G134" s="33">
        <v>40000</v>
      </c>
      <c r="H134" s="35">
        <v>102729</v>
      </c>
      <c r="I134" s="36" t="s">
        <v>511</v>
      </c>
      <c r="J134" s="31" t="s">
        <v>482</v>
      </c>
    </row>
    <row r="135" spans="1:10" s="141" customFormat="1" x14ac:dyDescent="0.25">
      <c r="A135" s="31"/>
      <c r="B135" s="30">
        <v>42850</v>
      </c>
      <c r="C135" s="31" t="s">
        <v>514</v>
      </c>
      <c r="D135" s="31" t="s">
        <v>475</v>
      </c>
      <c r="E135" s="31">
        <v>3454530</v>
      </c>
      <c r="F135" s="32" t="s">
        <v>530</v>
      </c>
      <c r="G135" s="33">
        <v>40000</v>
      </c>
      <c r="H135" s="35">
        <v>102731</v>
      </c>
      <c r="I135" s="36" t="s">
        <v>511</v>
      </c>
      <c r="J135" s="31" t="s">
        <v>482</v>
      </c>
    </row>
    <row r="136" spans="1:10" s="141" customFormat="1" x14ac:dyDescent="0.25">
      <c r="A136" s="31">
        <v>1</v>
      </c>
      <c r="B136" s="30">
        <v>42851</v>
      </c>
      <c r="C136" s="31" t="s">
        <v>514</v>
      </c>
      <c r="D136" s="31" t="s">
        <v>475</v>
      </c>
      <c r="E136" s="31">
        <v>3454533</v>
      </c>
      <c r="F136" s="32" t="s">
        <v>527</v>
      </c>
      <c r="G136" s="33">
        <v>40000</v>
      </c>
      <c r="H136" s="35">
        <v>5254</v>
      </c>
      <c r="I136" s="36" t="s">
        <v>511</v>
      </c>
      <c r="J136" s="31" t="s">
        <v>482</v>
      </c>
    </row>
    <row r="137" spans="1:10" s="141" customFormat="1" x14ac:dyDescent="0.25">
      <c r="A137" s="31">
        <f t="shared" ref="A137:A140" si="14">A136+1</f>
        <v>2</v>
      </c>
      <c r="B137" s="30">
        <v>42851</v>
      </c>
      <c r="C137" s="31" t="s">
        <v>514</v>
      </c>
      <c r="D137" s="31" t="s">
        <v>475</v>
      </c>
      <c r="E137" s="31">
        <v>3454531</v>
      </c>
      <c r="F137" s="32" t="s">
        <v>893</v>
      </c>
      <c r="G137" s="33">
        <v>40000</v>
      </c>
      <c r="H137" s="35">
        <v>5252</v>
      </c>
      <c r="I137" s="36" t="s">
        <v>511</v>
      </c>
      <c r="J137" s="31" t="s">
        <v>482</v>
      </c>
    </row>
    <row r="138" spans="1:10" s="141" customFormat="1" x14ac:dyDescent="0.25">
      <c r="A138" s="31">
        <f t="shared" si="14"/>
        <v>3</v>
      </c>
      <c r="B138" s="30">
        <v>42851</v>
      </c>
      <c r="C138" s="31" t="s">
        <v>514</v>
      </c>
      <c r="D138" s="31" t="s">
        <v>475</v>
      </c>
      <c r="E138" s="31">
        <v>3454532</v>
      </c>
      <c r="F138" s="32" t="s">
        <v>520</v>
      </c>
      <c r="G138" s="33">
        <v>40000</v>
      </c>
      <c r="H138" s="35">
        <v>5253</v>
      </c>
      <c r="I138" s="36" t="s">
        <v>511</v>
      </c>
      <c r="J138" s="31" t="s">
        <v>482</v>
      </c>
    </row>
    <row r="139" spans="1:10" s="141" customFormat="1" x14ac:dyDescent="0.25">
      <c r="A139" s="31">
        <f t="shared" si="14"/>
        <v>4</v>
      </c>
      <c r="B139" s="30">
        <v>42851</v>
      </c>
      <c r="C139" s="31" t="s">
        <v>514</v>
      </c>
      <c r="D139" s="31" t="s">
        <v>475</v>
      </c>
      <c r="E139" s="31">
        <v>3454535</v>
      </c>
      <c r="F139" s="32" t="s">
        <v>530</v>
      </c>
      <c r="G139" s="33">
        <v>40000</v>
      </c>
      <c r="H139" s="35">
        <v>102734</v>
      </c>
      <c r="I139" s="36" t="s">
        <v>511</v>
      </c>
      <c r="J139" s="31" t="s">
        <v>482</v>
      </c>
    </row>
    <row r="140" spans="1:10" s="141" customFormat="1" x14ac:dyDescent="0.25">
      <c r="A140" s="31">
        <f t="shared" si="14"/>
        <v>5</v>
      </c>
      <c r="B140" s="30">
        <v>42851</v>
      </c>
      <c r="C140" s="31" t="s">
        <v>514</v>
      </c>
      <c r="D140" s="31" t="s">
        <v>475</v>
      </c>
      <c r="E140" s="31">
        <v>3454534</v>
      </c>
      <c r="F140" s="32" t="s">
        <v>515</v>
      </c>
      <c r="G140" s="33">
        <v>40000</v>
      </c>
      <c r="H140" s="35">
        <v>5251</v>
      </c>
      <c r="I140" s="36" t="s">
        <v>511</v>
      </c>
      <c r="J140" s="31" t="s">
        <v>482</v>
      </c>
    </row>
    <row r="141" spans="1:10" s="141" customFormat="1" x14ac:dyDescent="0.25">
      <c r="A141" s="31">
        <v>1</v>
      </c>
      <c r="B141" s="30">
        <v>42852</v>
      </c>
      <c r="C141" s="31" t="s">
        <v>895</v>
      </c>
      <c r="D141" s="31" t="s">
        <v>475</v>
      </c>
      <c r="E141" s="31">
        <v>3454954</v>
      </c>
      <c r="F141" s="32" t="s">
        <v>896</v>
      </c>
      <c r="G141" s="33">
        <v>33000</v>
      </c>
      <c r="H141" s="35">
        <v>5255</v>
      </c>
      <c r="I141" s="36" t="s">
        <v>511</v>
      </c>
      <c r="J141" s="31" t="s">
        <v>482</v>
      </c>
    </row>
    <row r="142" spans="1:10" s="141" customFormat="1" x14ac:dyDescent="0.25">
      <c r="A142" s="31">
        <f t="shared" ref="A142:A151" si="15">A141+1</f>
        <v>2</v>
      </c>
      <c r="B142" s="30">
        <v>42852</v>
      </c>
      <c r="C142" s="31" t="s">
        <v>898</v>
      </c>
      <c r="D142" s="31" t="s">
        <v>475</v>
      </c>
      <c r="E142" s="31">
        <v>3454976</v>
      </c>
      <c r="F142" s="32" t="s">
        <v>522</v>
      </c>
      <c r="G142" s="33">
        <v>33000</v>
      </c>
      <c r="H142" s="35">
        <v>5256</v>
      </c>
      <c r="I142" s="36" t="s">
        <v>511</v>
      </c>
      <c r="J142" s="31" t="s">
        <v>482</v>
      </c>
    </row>
    <row r="143" spans="1:10" s="141" customFormat="1" x14ac:dyDescent="0.25">
      <c r="A143" s="31">
        <f t="shared" si="15"/>
        <v>3</v>
      </c>
      <c r="B143" s="30">
        <v>42852</v>
      </c>
      <c r="C143" s="31" t="s">
        <v>861</v>
      </c>
      <c r="D143" s="31" t="s">
        <v>475</v>
      </c>
      <c r="E143" s="31">
        <v>3454951</v>
      </c>
      <c r="F143" s="32" t="s">
        <v>902</v>
      </c>
      <c r="G143" s="33">
        <v>40000</v>
      </c>
      <c r="H143" s="35">
        <v>5257</v>
      </c>
      <c r="I143" s="36" t="s">
        <v>511</v>
      </c>
      <c r="J143" s="31" t="s">
        <v>482</v>
      </c>
    </row>
    <row r="144" spans="1:10" s="141" customFormat="1" x14ac:dyDescent="0.25">
      <c r="A144" s="31">
        <f t="shared" si="15"/>
        <v>4</v>
      </c>
      <c r="B144" s="30">
        <v>42852</v>
      </c>
      <c r="C144" s="31" t="s">
        <v>895</v>
      </c>
      <c r="D144" s="31" t="s">
        <v>475</v>
      </c>
      <c r="E144" s="31">
        <v>3454957</v>
      </c>
      <c r="F144" s="32" t="s">
        <v>903</v>
      </c>
      <c r="G144" s="33">
        <v>40000</v>
      </c>
      <c r="H144" s="35">
        <v>5258</v>
      </c>
      <c r="I144" s="36" t="s">
        <v>511</v>
      </c>
      <c r="J144" s="31" t="s">
        <v>482</v>
      </c>
    </row>
    <row r="145" spans="1:10" s="141" customFormat="1" x14ac:dyDescent="0.25">
      <c r="A145" s="31">
        <f t="shared" si="15"/>
        <v>5</v>
      </c>
      <c r="B145" s="30">
        <v>42852</v>
      </c>
      <c r="C145" s="31" t="s">
        <v>861</v>
      </c>
      <c r="D145" s="31" t="s">
        <v>475</v>
      </c>
      <c r="E145" s="31">
        <v>3454952</v>
      </c>
      <c r="F145" s="32" t="s">
        <v>905</v>
      </c>
      <c r="G145" s="33">
        <v>40000</v>
      </c>
      <c r="H145" s="35">
        <v>5259</v>
      </c>
      <c r="I145" s="36" t="s">
        <v>511</v>
      </c>
      <c r="J145" s="31" t="s">
        <v>482</v>
      </c>
    </row>
    <row r="146" spans="1:10" s="141" customFormat="1" x14ac:dyDescent="0.25">
      <c r="A146" s="31">
        <f t="shared" si="15"/>
        <v>6</v>
      </c>
      <c r="B146" s="30">
        <v>42852</v>
      </c>
      <c r="C146" s="31" t="s">
        <v>898</v>
      </c>
      <c r="D146" s="31" t="s">
        <v>475</v>
      </c>
      <c r="E146" s="31">
        <v>3454977</v>
      </c>
      <c r="F146" s="32" t="s">
        <v>908</v>
      </c>
      <c r="G146" s="33">
        <v>33000</v>
      </c>
      <c r="H146" s="35">
        <v>5260</v>
      </c>
      <c r="I146" s="36" t="s">
        <v>511</v>
      </c>
      <c r="J146" s="31" t="s">
        <v>482</v>
      </c>
    </row>
    <row r="147" spans="1:10" s="141" customFormat="1" x14ac:dyDescent="0.25">
      <c r="A147" s="31">
        <f t="shared" si="15"/>
        <v>7</v>
      </c>
      <c r="B147" s="30">
        <v>42852</v>
      </c>
      <c r="C147" s="31" t="s">
        <v>910</v>
      </c>
      <c r="D147" s="31" t="s">
        <v>475</v>
      </c>
      <c r="E147" s="31">
        <v>3454980</v>
      </c>
      <c r="F147" s="32" t="s">
        <v>702</v>
      </c>
      <c r="G147" s="33">
        <v>33000</v>
      </c>
      <c r="H147" s="35">
        <v>5261</v>
      </c>
      <c r="I147" s="36" t="s">
        <v>511</v>
      </c>
      <c r="J147" s="31" t="s">
        <v>482</v>
      </c>
    </row>
    <row r="148" spans="1:10" s="141" customFormat="1" x14ac:dyDescent="0.25">
      <c r="A148" s="31">
        <f t="shared" si="15"/>
        <v>8</v>
      </c>
      <c r="B148" s="30">
        <v>42852</v>
      </c>
      <c r="C148" s="31" t="s">
        <v>910</v>
      </c>
      <c r="D148" s="31" t="s">
        <v>475</v>
      </c>
      <c r="E148" s="31">
        <v>3454981</v>
      </c>
      <c r="F148" s="32" t="s">
        <v>706</v>
      </c>
      <c r="G148" s="33">
        <v>33000</v>
      </c>
      <c r="H148" s="35">
        <v>5262</v>
      </c>
      <c r="I148" s="36" t="s">
        <v>511</v>
      </c>
      <c r="J148" s="31" t="s">
        <v>482</v>
      </c>
    </row>
    <row r="149" spans="1:10" s="141" customFormat="1" x14ac:dyDescent="0.25">
      <c r="A149" s="31">
        <f t="shared" si="15"/>
        <v>9</v>
      </c>
      <c r="B149" s="30">
        <v>42852</v>
      </c>
      <c r="C149" s="31" t="s">
        <v>514</v>
      </c>
      <c r="D149" s="31" t="s">
        <v>475</v>
      </c>
      <c r="E149" s="31">
        <v>3454973</v>
      </c>
      <c r="F149" s="32" t="s">
        <v>527</v>
      </c>
      <c r="G149" s="33">
        <v>40000</v>
      </c>
      <c r="H149" s="35">
        <v>5264</v>
      </c>
      <c r="I149" s="36" t="s">
        <v>511</v>
      </c>
      <c r="J149" s="31" t="s">
        <v>482</v>
      </c>
    </row>
    <row r="150" spans="1:10" s="141" customFormat="1" x14ac:dyDescent="0.25">
      <c r="A150" s="31">
        <f t="shared" si="15"/>
        <v>10</v>
      </c>
      <c r="B150" s="30">
        <v>42852</v>
      </c>
      <c r="C150" s="31" t="s">
        <v>514</v>
      </c>
      <c r="D150" s="31" t="s">
        <v>475</v>
      </c>
      <c r="E150" s="31">
        <v>3454974</v>
      </c>
      <c r="F150" s="32" t="s">
        <v>893</v>
      </c>
      <c r="G150" s="33">
        <v>40000</v>
      </c>
      <c r="H150" s="35">
        <v>5265</v>
      </c>
      <c r="I150" s="36" t="s">
        <v>511</v>
      </c>
      <c r="J150" s="31" t="s">
        <v>482</v>
      </c>
    </row>
    <row r="151" spans="1:10" s="141" customFormat="1" x14ac:dyDescent="0.25">
      <c r="A151" s="31">
        <f t="shared" si="15"/>
        <v>11</v>
      </c>
      <c r="B151" s="30">
        <v>42852</v>
      </c>
      <c r="C151" s="31" t="s">
        <v>514</v>
      </c>
      <c r="D151" s="31" t="s">
        <v>475</v>
      </c>
      <c r="E151" s="31">
        <v>3454975</v>
      </c>
      <c r="F151" s="32" t="s">
        <v>515</v>
      </c>
      <c r="G151" s="33">
        <v>40000</v>
      </c>
      <c r="H151" s="35">
        <v>5263</v>
      </c>
      <c r="I151" s="36" t="s">
        <v>511</v>
      </c>
      <c r="J151" s="31" t="s">
        <v>482</v>
      </c>
    </row>
    <row r="152" spans="1:10" s="141" customFormat="1" x14ac:dyDescent="0.25">
      <c r="A152" s="31">
        <v>1</v>
      </c>
      <c r="B152" s="30">
        <v>42853</v>
      </c>
      <c r="C152" s="31" t="s">
        <v>886</v>
      </c>
      <c r="D152" s="31" t="s">
        <v>475</v>
      </c>
      <c r="E152" s="31">
        <v>3454962</v>
      </c>
      <c r="F152" s="32" t="s">
        <v>556</v>
      </c>
      <c r="G152" s="33">
        <v>33000</v>
      </c>
      <c r="H152" s="35">
        <v>5270</v>
      </c>
      <c r="I152" s="36" t="s">
        <v>511</v>
      </c>
      <c r="J152" s="31" t="s">
        <v>482</v>
      </c>
    </row>
    <row r="153" spans="1:10" s="141" customFormat="1" x14ac:dyDescent="0.25">
      <c r="A153" s="31">
        <f>A152+1</f>
        <v>2</v>
      </c>
      <c r="B153" s="30">
        <v>42853</v>
      </c>
      <c r="C153" s="31" t="s">
        <v>918</v>
      </c>
      <c r="D153" s="31" t="s">
        <v>475</v>
      </c>
      <c r="E153" s="31">
        <v>3454806</v>
      </c>
      <c r="F153" s="32" t="s">
        <v>919</v>
      </c>
      <c r="G153" s="33">
        <v>33000</v>
      </c>
      <c r="H153" s="35">
        <v>5266</v>
      </c>
      <c r="I153" s="36" t="s">
        <v>511</v>
      </c>
      <c r="J153" s="31" t="s">
        <v>482</v>
      </c>
    </row>
    <row r="154" spans="1:10" s="141" customFormat="1" x14ac:dyDescent="0.25">
      <c r="A154" s="31">
        <f t="shared" ref="A154:A161" si="16">A153+1</f>
        <v>3</v>
      </c>
      <c r="B154" s="30">
        <v>42853</v>
      </c>
      <c r="C154" s="31" t="s">
        <v>922</v>
      </c>
      <c r="D154" s="31" t="s">
        <v>475</v>
      </c>
      <c r="E154" s="31">
        <v>3454961</v>
      </c>
      <c r="F154" s="32" t="s">
        <v>582</v>
      </c>
      <c r="G154" s="33">
        <v>40000</v>
      </c>
      <c r="H154" s="35">
        <v>5274</v>
      </c>
      <c r="I154" s="36" t="s">
        <v>511</v>
      </c>
      <c r="J154" s="31" t="s">
        <v>482</v>
      </c>
    </row>
    <row r="155" spans="1:10" s="141" customFormat="1" x14ac:dyDescent="0.25">
      <c r="A155" s="31">
        <f t="shared" si="16"/>
        <v>4</v>
      </c>
      <c r="B155" s="30">
        <v>42853</v>
      </c>
      <c r="C155" s="31" t="s">
        <v>861</v>
      </c>
      <c r="D155" s="31" t="s">
        <v>475</v>
      </c>
      <c r="E155" s="31">
        <v>3454814</v>
      </c>
      <c r="F155" s="32" t="s">
        <v>905</v>
      </c>
      <c r="G155" s="33">
        <v>40000</v>
      </c>
      <c r="H155" s="35">
        <v>5271</v>
      </c>
      <c r="I155" s="36" t="s">
        <v>511</v>
      </c>
      <c r="J155" s="31" t="s">
        <v>482</v>
      </c>
    </row>
    <row r="156" spans="1:10" s="141" customFormat="1" x14ac:dyDescent="0.25">
      <c r="A156" s="31">
        <f t="shared" si="16"/>
        <v>5</v>
      </c>
      <c r="B156" s="30">
        <v>42853</v>
      </c>
      <c r="C156" s="31" t="s">
        <v>861</v>
      </c>
      <c r="D156" s="31" t="s">
        <v>475</v>
      </c>
      <c r="E156" s="31">
        <v>3454815</v>
      </c>
      <c r="F156" s="32" t="s">
        <v>902</v>
      </c>
      <c r="G156" s="33">
        <v>40000</v>
      </c>
      <c r="H156" s="35">
        <v>5272</v>
      </c>
      <c r="I156" s="36" t="s">
        <v>511</v>
      </c>
      <c r="J156" s="31" t="s">
        <v>482</v>
      </c>
    </row>
    <row r="157" spans="1:10" s="141" customFormat="1" x14ac:dyDescent="0.25">
      <c r="A157" s="31">
        <f t="shared" si="16"/>
        <v>6</v>
      </c>
      <c r="B157" s="30">
        <v>42853</v>
      </c>
      <c r="C157" s="31" t="s">
        <v>514</v>
      </c>
      <c r="D157" s="31" t="s">
        <v>475</v>
      </c>
      <c r="E157" s="31">
        <v>3454968</v>
      </c>
      <c r="F157" s="32" t="s">
        <v>527</v>
      </c>
      <c r="G157" s="33">
        <v>40000</v>
      </c>
      <c r="H157" s="35">
        <v>5267</v>
      </c>
      <c r="I157" s="36" t="s">
        <v>511</v>
      </c>
      <c r="J157" s="31" t="s">
        <v>482</v>
      </c>
    </row>
    <row r="158" spans="1:10" s="141" customFormat="1" x14ac:dyDescent="0.25">
      <c r="A158" s="31">
        <f t="shared" si="16"/>
        <v>7</v>
      </c>
      <c r="B158" s="30">
        <v>42853</v>
      </c>
      <c r="C158" s="31" t="s">
        <v>514</v>
      </c>
      <c r="D158" s="31" t="s">
        <v>475</v>
      </c>
      <c r="E158" s="31">
        <v>3454969</v>
      </c>
      <c r="F158" s="32" t="s">
        <v>515</v>
      </c>
      <c r="G158" s="33">
        <v>40000</v>
      </c>
      <c r="H158" s="35">
        <v>5268</v>
      </c>
      <c r="I158" s="36" t="s">
        <v>511</v>
      </c>
      <c r="J158" s="31" t="s">
        <v>482</v>
      </c>
    </row>
    <row r="159" spans="1:10" s="141" customFormat="1" x14ac:dyDescent="0.25">
      <c r="A159" s="31">
        <f t="shared" si="16"/>
        <v>8</v>
      </c>
      <c r="B159" s="30">
        <v>42853</v>
      </c>
      <c r="C159" s="31" t="s">
        <v>736</v>
      </c>
      <c r="D159" s="31" t="s">
        <v>475</v>
      </c>
      <c r="E159" s="31">
        <v>3454978</v>
      </c>
      <c r="F159" s="32" t="s">
        <v>522</v>
      </c>
      <c r="G159" s="33">
        <v>33000</v>
      </c>
      <c r="H159" s="35">
        <v>5273</v>
      </c>
      <c r="I159" s="36" t="s">
        <v>511</v>
      </c>
      <c r="J159" s="31" t="s">
        <v>482</v>
      </c>
    </row>
    <row r="160" spans="1:10" s="141" customFormat="1" x14ac:dyDescent="0.25">
      <c r="A160" s="31">
        <f t="shared" si="16"/>
        <v>9</v>
      </c>
      <c r="B160" s="30">
        <v>42853</v>
      </c>
      <c r="C160" s="31" t="s">
        <v>535</v>
      </c>
      <c r="D160" s="31" t="s">
        <v>475</v>
      </c>
      <c r="E160" s="31">
        <v>3454812</v>
      </c>
      <c r="F160" s="32" t="s">
        <v>929</v>
      </c>
      <c r="G160" s="33">
        <v>40000</v>
      </c>
      <c r="H160" s="35">
        <v>5275</v>
      </c>
      <c r="I160" s="36" t="s">
        <v>511</v>
      </c>
      <c r="J160" s="31" t="s">
        <v>482</v>
      </c>
    </row>
    <row r="161" spans="1:10" s="141" customFormat="1" x14ac:dyDescent="0.25">
      <c r="A161" s="31">
        <f t="shared" si="16"/>
        <v>10</v>
      </c>
      <c r="B161" s="30">
        <v>42853</v>
      </c>
      <c r="C161" s="31" t="s">
        <v>676</v>
      </c>
      <c r="D161" s="31" t="s">
        <v>475</v>
      </c>
      <c r="E161" s="31">
        <v>3454953</v>
      </c>
      <c r="F161" s="32" t="s">
        <v>677</v>
      </c>
      <c r="G161" s="33">
        <v>40000</v>
      </c>
      <c r="H161" s="35">
        <v>5269</v>
      </c>
      <c r="I161" s="36" t="s">
        <v>511</v>
      </c>
      <c r="J161" s="31" t="s">
        <v>482</v>
      </c>
    </row>
    <row r="162" spans="1:10" ht="15.75" x14ac:dyDescent="0.25">
      <c r="G162" s="245">
        <f>SUBTOTAL(9,G3:G161)</f>
        <v>5636000</v>
      </c>
    </row>
    <row r="165" spans="1:10" s="145" customFormat="1" ht="20.25" x14ac:dyDescent="0.25">
      <c r="C165" s="277" t="s">
        <v>935</v>
      </c>
      <c r="D165" s="277"/>
      <c r="E165" s="277"/>
      <c r="F165" s="277"/>
      <c r="G165" s="229" t="e">
        <f>SUM(#REF!,#REF!,#REF!,#REF!,#REF!,#REF!,#REF!,#REF!,#REF!,#REF!,#REF!,#REF!,#REF!,#REF!,#REF!,#REF!,#REF!,#REF!,#REF!,#REF!,#REF!)</f>
        <v>#REF!</v>
      </c>
    </row>
  </sheetData>
  <autoFilter ref="A2:J161">
    <filterColumn colId="3">
      <filters>
        <filter val="INDEPENDENT"/>
      </filters>
    </filterColumn>
  </autoFilter>
  <mergeCells count="2">
    <mergeCell ref="C165:F165"/>
    <mergeCell ref="A1:J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7"/>
  <sheetViews>
    <sheetView view="pageBreakPreview" topLeftCell="A19" zoomScale="55" zoomScaleNormal="100" zoomScaleSheetLayoutView="55" workbookViewId="0">
      <selection activeCell="H5" sqref="H5"/>
    </sheetView>
  </sheetViews>
  <sheetFormatPr defaultRowHeight="15" x14ac:dyDescent="0.25"/>
  <cols>
    <col min="2" max="2" width="9.28515625" bestFit="1" customWidth="1"/>
    <col min="3" max="3" width="13.7109375" customWidth="1"/>
    <col min="4" max="4" width="21.85546875" customWidth="1"/>
    <col min="5" max="5" width="10.7109375" bestFit="1" customWidth="1"/>
    <col min="6" max="6" width="14.42578125" customWidth="1"/>
    <col min="7" max="7" width="16" customWidth="1"/>
    <col min="8" max="8" width="17" customWidth="1"/>
    <col min="9" max="9" width="16.7109375" customWidth="1"/>
    <col min="10" max="10" width="20.85546875" customWidth="1"/>
    <col min="11" max="11" width="27.28515625" customWidth="1"/>
  </cols>
  <sheetData>
    <row r="1" spans="2:12" s="131" customFormat="1" ht="18" x14ac:dyDescent="0.25">
      <c r="B1" s="298" t="s">
        <v>937</v>
      </c>
      <c r="C1" s="298"/>
      <c r="D1" s="298"/>
      <c r="E1" s="298"/>
      <c r="F1" s="298"/>
      <c r="G1" s="298"/>
      <c r="H1" s="298"/>
      <c r="I1" s="298"/>
      <c r="J1" s="298"/>
      <c r="K1" s="298"/>
      <c r="L1" s="130"/>
    </row>
    <row r="2" spans="2:12" s="131" customFormat="1" ht="18" x14ac:dyDescent="0.25">
      <c r="B2" s="299" t="s">
        <v>938</v>
      </c>
      <c r="C2" s="299"/>
      <c r="D2" s="299"/>
      <c r="E2" s="299"/>
      <c r="F2" s="299"/>
      <c r="G2" s="299"/>
      <c r="H2" s="299"/>
      <c r="I2" s="299"/>
      <c r="J2" s="299"/>
      <c r="K2" s="299"/>
      <c r="L2" s="132"/>
    </row>
    <row r="3" spans="2:12" ht="16.5" thickBot="1" x14ac:dyDescent="0.3">
      <c r="B3" s="53"/>
      <c r="C3" s="53"/>
      <c r="D3" s="53"/>
      <c r="E3" s="53"/>
      <c r="F3" s="53"/>
      <c r="G3" s="107"/>
      <c r="H3" s="53"/>
      <c r="I3" s="53"/>
      <c r="J3" s="53"/>
      <c r="K3" s="53"/>
      <c r="L3" s="53"/>
    </row>
    <row r="4" spans="2:12" ht="32.25" thickBot="1" x14ac:dyDescent="0.3">
      <c r="B4" s="125" t="s">
        <v>2</v>
      </c>
      <c r="C4" s="126" t="s">
        <v>3</v>
      </c>
      <c r="D4" s="126" t="s">
        <v>4</v>
      </c>
      <c r="E4" s="126" t="s">
        <v>5</v>
      </c>
      <c r="F4" s="127" t="s">
        <v>6</v>
      </c>
      <c r="G4" s="128" t="s">
        <v>7</v>
      </c>
      <c r="H4" s="126" t="s">
        <v>8</v>
      </c>
      <c r="I4" s="127" t="s">
        <v>9</v>
      </c>
      <c r="J4" s="126" t="s">
        <v>10</v>
      </c>
      <c r="K4" s="129" t="s">
        <v>11</v>
      </c>
      <c r="L4" s="53"/>
    </row>
    <row r="5" spans="2:12" ht="15.75" x14ac:dyDescent="0.25">
      <c r="B5" s="119">
        <v>1</v>
      </c>
      <c r="C5" s="120">
        <v>42832</v>
      </c>
      <c r="D5" s="121" t="s">
        <v>939</v>
      </c>
      <c r="E5" s="121">
        <v>6288</v>
      </c>
      <c r="F5" s="121">
        <v>3454236</v>
      </c>
      <c r="G5" s="122" t="s">
        <v>13</v>
      </c>
      <c r="H5" s="121" t="s">
        <v>940</v>
      </c>
      <c r="I5" s="123">
        <v>33000</v>
      </c>
      <c r="J5" s="121" t="s">
        <v>941</v>
      </c>
      <c r="K5" s="124" t="str">
        <f t="shared" ref="K5:K66" si="0">IF(OR(D5="MOBIL",D5="CONOIL",D5="FORTE",D5="MRS",D5="OANDO",D5="TOTAL"),"MAJORS","INDEPENDENT")</f>
        <v>INDEPENDENT</v>
      </c>
      <c r="L5" s="53"/>
    </row>
    <row r="6" spans="2:12" ht="15.75" x14ac:dyDescent="0.25">
      <c r="B6" s="54">
        <v>2</v>
      </c>
      <c r="C6" s="55">
        <v>42832</v>
      </c>
      <c r="D6" s="56" t="s">
        <v>942</v>
      </c>
      <c r="E6" s="56">
        <v>6284</v>
      </c>
      <c r="F6" s="56">
        <v>3454181</v>
      </c>
      <c r="G6" s="57" t="s">
        <v>13</v>
      </c>
      <c r="H6" s="56" t="s">
        <v>943</v>
      </c>
      <c r="I6" s="58">
        <v>33000</v>
      </c>
      <c r="J6" s="56" t="s">
        <v>55</v>
      </c>
      <c r="K6" s="59" t="str">
        <f t="shared" si="0"/>
        <v>INDEPENDENT</v>
      </c>
      <c r="L6" s="53"/>
    </row>
    <row r="7" spans="2:12" ht="15.75" x14ac:dyDescent="0.25">
      <c r="B7" s="54">
        <v>3</v>
      </c>
      <c r="C7" s="55">
        <v>42832</v>
      </c>
      <c r="D7" s="56" t="s">
        <v>132</v>
      </c>
      <c r="E7" s="56">
        <v>6278</v>
      </c>
      <c r="F7" s="56">
        <v>3454239</v>
      </c>
      <c r="G7" s="57" t="s">
        <v>13</v>
      </c>
      <c r="H7" s="56" t="s">
        <v>944</v>
      </c>
      <c r="I7" s="58">
        <v>36000</v>
      </c>
      <c r="J7" s="56" t="s">
        <v>675</v>
      </c>
      <c r="K7" s="59" t="str">
        <f t="shared" si="0"/>
        <v>INDEPENDENT</v>
      </c>
      <c r="L7" s="53"/>
    </row>
    <row r="8" spans="2:12" ht="15.75" x14ac:dyDescent="0.25">
      <c r="B8" s="54">
        <v>4</v>
      </c>
      <c r="C8" s="55">
        <v>42832</v>
      </c>
      <c r="D8" s="56" t="s">
        <v>653</v>
      </c>
      <c r="E8" s="56">
        <v>127360</v>
      </c>
      <c r="F8" s="56">
        <v>3454228</v>
      </c>
      <c r="G8" s="57" t="s">
        <v>13</v>
      </c>
      <c r="H8" s="56" t="s">
        <v>945</v>
      </c>
      <c r="I8" s="58">
        <v>33000</v>
      </c>
      <c r="J8" s="56" t="s">
        <v>946</v>
      </c>
      <c r="K8" s="59" t="str">
        <f t="shared" si="0"/>
        <v>INDEPENDENT</v>
      </c>
      <c r="L8" s="53"/>
    </row>
    <row r="9" spans="2:12" ht="15.75" x14ac:dyDescent="0.25">
      <c r="B9" s="54">
        <v>5</v>
      </c>
      <c r="C9" s="55">
        <v>42832</v>
      </c>
      <c r="D9" s="56" t="s">
        <v>653</v>
      </c>
      <c r="E9" s="56">
        <v>127311</v>
      </c>
      <c r="F9" s="56">
        <v>3454226</v>
      </c>
      <c r="G9" s="57" t="s">
        <v>13</v>
      </c>
      <c r="H9" s="56" t="s">
        <v>947</v>
      </c>
      <c r="I9" s="58">
        <v>33000</v>
      </c>
      <c r="J9" s="56" t="s">
        <v>55</v>
      </c>
      <c r="K9" s="59" t="str">
        <f t="shared" si="0"/>
        <v>INDEPENDENT</v>
      </c>
      <c r="L9" s="53"/>
    </row>
    <row r="10" spans="2:12" ht="15.75" x14ac:dyDescent="0.25">
      <c r="B10" s="54">
        <v>6</v>
      </c>
      <c r="C10" s="55">
        <v>42832</v>
      </c>
      <c r="D10" s="56" t="s">
        <v>77</v>
      </c>
      <c r="E10" s="56">
        <v>127355</v>
      </c>
      <c r="F10" s="56">
        <v>3454177</v>
      </c>
      <c r="G10" s="57" t="s">
        <v>13</v>
      </c>
      <c r="H10" s="56" t="s">
        <v>948</v>
      </c>
      <c r="I10" s="58">
        <v>40000</v>
      </c>
      <c r="J10" s="56" t="s">
        <v>941</v>
      </c>
      <c r="K10" s="59" t="str">
        <f t="shared" si="0"/>
        <v>INDEPENDENT</v>
      </c>
      <c r="L10" s="53"/>
    </row>
    <row r="11" spans="2:12" ht="15.75" x14ac:dyDescent="0.25">
      <c r="B11" s="54">
        <v>7</v>
      </c>
      <c r="C11" s="55">
        <v>42832</v>
      </c>
      <c r="D11" s="56" t="s">
        <v>653</v>
      </c>
      <c r="E11" s="56">
        <v>127349</v>
      </c>
      <c r="F11" s="56">
        <v>3454227</v>
      </c>
      <c r="G11" s="57" t="s">
        <v>13</v>
      </c>
      <c r="H11" s="56" t="s">
        <v>949</v>
      </c>
      <c r="I11" s="58">
        <v>33000</v>
      </c>
      <c r="J11" s="56" t="s">
        <v>946</v>
      </c>
      <c r="K11" s="59" t="str">
        <f t="shared" si="0"/>
        <v>INDEPENDENT</v>
      </c>
      <c r="L11" s="53"/>
    </row>
    <row r="12" spans="2:12" ht="15.75" x14ac:dyDescent="0.25">
      <c r="B12" s="54">
        <v>8</v>
      </c>
      <c r="C12" s="55">
        <v>42832</v>
      </c>
      <c r="D12" s="56" t="s">
        <v>942</v>
      </c>
      <c r="E12" s="56">
        <v>127321</v>
      </c>
      <c r="F12" s="56">
        <v>3454180</v>
      </c>
      <c r="G12" s="57" t="s">
        <v>13</v>
      </c>
      <c r="H12" s="56" t="s">
        <v>950</v>
      </c>
      <c r="I12" s="58">
        <v>33000</v>
      </c>
      <c r="J12" s="56" t="s">
        <v>55</v>
      </c>
      <c r="K12" s="59" t="str">
        <f t="shared" si="0"/>
        <v>INDEPENDENT</v>
      </c>
      <c r="L12" s="53"/>
    </row>
    <row r="13" spans="2:12" ht="15.75" x14ac:dyDescent="0.25">
      <c r="B13" s="54">
        <v>9</v>
      </c>
      <c r="C13" s="55">
        <v>42832</v>
      </c>
      <c r="D13" s="56" t="s">
        <v>77</v>
      </c>
      <c r="E13" s="56">
        <v>127351</v>
      </c>
      <c r="F13" s="56">
        <v>3454159</v>
      </c>
      <c r="G13" s="57" t="s">
        <v>13</v>
      </c>
      <c r="H13" s="56" t="s">
        <v>951</v>
      </c>
      <c r="I13" s="58">
        <v>45000</v>
      </c>
      <c r="J13" s="56" t="s">
        <v>941</v>
      </c>
      <c r="K13" s="59" t="str">
        <f t="shared" si="0"/>
        <v>INDEPENDENT</v>
      </c>
      <c r="L13" s="53"/>
    </row>
    <row r="14" spans="2:12" ht="15.75" x14ac:dyDescent="0.25">
      <c r="B14" s="54">
        <v>10</v>
      </c>
      <c r="C14" s="55">
        <v>42832</v>
      </c>
      <c r="D14" s="56" t="s">
        <v>77</v>
      </c>
      <c r="E14" s="56">
        <v>127334</v>
      </c>
      <c r="F14" s="56">
        <v>3454161</v>
      </c>
      <c r="G14" s="57" t="s">
        <v>13</v>
      </c>
      <c r="H14" s="56" t="s">
        <v>194</v>
      </c>
      <c r="I14" s="58">
        <v>45000</v>
      </c>
      <c r="J14" s="56" t="s">
        <v>941</v>
      </c>
      <c r="K14" s="59" t="str">
        <f t="shared" si="0"/>
        <v>INDEPENDENT</v>
      </c>
      <c r="L14" s="53"/>
    </row>
    <row r="15" spans="2:12" ht="15.75" x14ac:dyDescent="0.25">
      <c r="B15" s="54">
        <v>11</v>
      </c>
      <c r="C15" s="55">
        <v>42832</v>
      </c>
      <c r="D15" s="56" t="s">
        <v>952</v>
      </c>
      <c r="E15" s="56">
        <v>127326</v>
      </c>
      <c r="F15" s="56">
        <v>3454233</v>
      </c>
      <c r="G15" s="57" t="s">
        <v>13</v>
      </c>
      <c r="H15" s="56" t="s">
        <v>953</v>
      </c>
      <c r="I15" s="58">
        <v>45000</v>
      </c>
      <c r="J15" s="56" t="s">
        <v>946</v>
      </c>
      <c r="K15" s="59" t="str">
        <f t="shared" si="0"/>
        <v>INDEPENDENT</v>
      </c>
      <c r="L15" s="53"/>
    </row>
    <row r="16" spans="2:12" ht="15.75" x14ac:dyDescent="0.25">
      <c r="B16" s="54">
        <v>12</v>
      </c>
      <c r="C16" s="55">
        <v>42832</v>
      </c>
      <c r="D16" s="56" t="s">
        <v>952</v>
      </c>
      <c r="E16" s="56">
        <v>127335</v>
      </c>
      <c r="F16" s="56">
        <v>3454230</v>
      </c>
      <c r="G16" s="57" t="s">
        <v>13</v>
      </c>
      <c r="H16" s="56" t="s">
        <v>954</v>
      </c>
      <c r="I16" s="58">
        <v>45000</v>
      </c>
      <c r="J16" s="56" t="s">
        <v>946</v>
      </c>
      <c r="K16" s="59" t="str">
        <f t="shared" si="0"/>
        <v>INDEPENDENT</v>
      </c>
      <c r="L16" s="53"/>
    </row>
    <row r="17" spans="2:12" ht="15.75" x14ac:dyDescent="0.25">
      <c r="B17" s="54">
        <v>13</v>
      </c>
      <c r="C17" s="55">
        <v>42832</v>
      </c>
      <c r="D17" s="56" t="s">
        <v>952</v>
      </c>
      <c r="E17" s="56">
        <v>127329</v>
      </c>
      <c r="F17" s="56">
        <v>3454234</v>
      </c>
      <c r="G17" s="57" t="s">
        <v>13</v>
      </c>
      <c r="H17" s="56" t="s">
        <v>955</v>
      </c>
      <c r="I17" s="58">
        <v>45000</v>
      </c>
      <c r="J17" s="56" t="s">
        <v>946</v>
      </c>
      <c r="K17" s="59" t="str">
        <f t="shared" si="0"/>
        <v>INDEPENDENT</v>
      </c>
      <c r="L17" s="53"/>
    </row>
    <row r="18" spans="2:12" ht="15.75" x14ac:dyDescent="0.25">
      <c r="B18" s="54">
        <v>14</v>
      </c>
      <c r="C18" s="55">
        <v>42832</v>
      </c>
      <c r="D18" s="56" t="s">
        <v>952</v>
      </c>
      <c r="E18" s="56">
        <v>127330</v>
      </c>
      <c r="F18" s="56">
        <v>3454232</v>
      </c>
      <c r="G18" s="57" t="s">
        <v>13</v>
      </c>
      <c r="H18" s="56" t="s">
        <v>956</v>
      </c>
      <c r="I18" s="58">
        <v>45000</v>
      </c>
      <c r="J18" s="56" t="s">
        <v>946</v>
      </c>
      <c r="K18" s="59" t="str">
        <f t="shared" si="0"/>
        <v>INDEPENDENT</v>
      </c>
      <c r="L18" s="53"/>
    </row>
    <row r="19" spans="2:12" ht="15.75" x14ac:dyDescent="0.25">
      <c r="B19" s="54">
        <v>15</v>
      </c>
      <c r="C19" s="55">
        <v>42832</v>
      </c>
      <c r="D19" s="56" t="s">
        <v>957</v>
      </c>
      <c r="E19" s="56">
        <v>127322</v>
      </c>
      <c r="F19" s="56">
        <v>3454185</v>
      </c>
      <c r="G19" s="57" t="s">
        <v>13</v>
      </c>
      <c r="H19" s="56" t="s">
        <v>958</v>
      </c>
      <c r="I19" s="58">
        <v>33000</v>
      </c>
      <c r="J19" s="56" t="s">
        <v>959</v>
      </c>
      <c r="K19" s="59" t="str">
        <f t="shared" si="0"/>
        <v>INDEPENDENT</v>
      </c>
      <c r="L19" s="53"/>
    </row>
    <row r="20" spans="2:12" ht="15.75" x14ac:dyDescent="0.25">
      <c r="B20" s="54">
        <v>16</v>
      </c>
      <c r="C20" s="55">
        <v>42832</v>
      </c>
      <c r="D20" s="56" t="s">
        <v>82</v>
      </c>
      <c r="E20" s="56">
        <v>127328</v>
      </c>
      <c r="F20" s="56">
        <v>3454237</v>
      </c>
      <c r="G20" s="57" t="s">
        <v>13</v>
      </c>
      <c r="H20" s="56" t="s">
        <v>960</v>
      </c>
      <c r="I20" s="58">
        <v>40000</v>
      </c>
      <c r="J20" s="56" t="s">
        <v>44</v>
      </c>
      <c r="K20" s="59" t="str">
        <f t="shared" si="0"/>
        <v>INDEPENDENT</v>
      </c>
      <c r="L20" s="53"/>
    </row>
    <row r="21" spans="2:12" ht="15.75" x14ac:dyDescent="0.25">
      <c r="B21" s="54">
        <v>17</v>
      </c>
      <c r="C21" s="55">
        <v>42832</v>
      </c>
      <c r="D21" s="56" t="s">
        <v>939</v>
      </c>
      <c r="E21" s="56">
        <v>127310</v>
      </c>
      <c r="F21" s="56">
        <v>3454235</v>
      </c>
      <c r="G21" s="57" t="s">
        <v>13</v>
      </c>
      <c r="H21" s="56" t="s">
        <v>961</v>
      </c>
      <c r="I21" s="58">
        <v>33000</v>
      </c>
      <c r="J21" s="56" t="s">
        <v>941</v>
      </c>
      <c r="K21" s="59" t="str">
        <f t="shared" si="0"/>
        <v>INDEPENDENT</v>
      </c>
      <c r="L21" s="53"/>
    </row>
    <row r="22" spans="2:12" ht="15.75" x14ac:dyDescent="0.25">
      <c r="B22" s="54">
        <v>18</v>
      </c>
      <c r="C22" s="55">
        <v>42832</v>
      </c>
      <c r="D22" s="56" t="s">
        <v>962</v>
      </c>
      <c r="E22" s="56">
        <v>127319</v>
      </c>
      <c r="F22" s="56">
        <v>3454057</v>
      </c>
      <c r="G22" s="57" t="s">
        <v>13</v>
      </c>
      <c r="H22" s="56" t="s">
        <v>963</v>
      </c>
      <c r="I22" s="58">
        <v>33000</v>
      </c>
      <c r="J22" s="56" t="s">
        <v>959</v>
      </c>
      <c r="K22" s="59" t="str">
        <f t="shared" si="0"/>
        <v>INDEPENDENT</v>
      </c>
      <c r="L22" s="53"/>
    </row>
    <row r="23" spans="2:12" ht="15.75" x14ac:dyDescent="0.25">
      <c r="B23" s="54">
        <v>19</v>
      </c>
      <c r="C23" s="55">
        <v>42832</v>
      </c>
      <c r="D23" s="56" t="s">
        <v>962</v>
      </c>
      <c r="E23" s="56">
        <v>127323</v>
      </c>
      <c r="F23" s="56">
        <v>3454058</v>
      </c>
      <c r="G23" s="57" t="s">
        <v>13</v>
      </c>
      <c r="H23" s="56" t="s">
        <v>964</v>
      </c>
      <c r="I23" s="58">
        <v>33000</v>
      </c>
      <c r="J23" s="56" t="s">
        <v>959</v>
      </c>
      <c r="K23" s="59" t="str">
        <f t="shared" si="0"/>
        <v>INDEPENDENT</v>
      </c>
      <c r="L23" s="53"/>
    </row>
    <row r="24" spans="2:12" ht="15.75" x14ac:dyDescent="0.25">
      <c r="B24" s="54">
        <v>20</v>
      </c>
      <c r="C24" s="55">
        <v>42832</v>
      </c>
      <c r="D24" s="56" t="s">
        <v>965</v>
      </c>
      <c r="E24" s="56">
        <v>127320</v>
      </c>
      <c r="F24" s="56">
        <v>878706</v>
      </c>
      <c r="G24" s="57" t="s">
        <v>13</v>
      </c>
      <c r="H24" s="56" t="s">
        <v>966</v>
      </c>
      <c r="I24" s="58">
        <v>33000</v>
      </c>
      <c r="J24" s="56" t="s">
        <v>967</v>
      </c>
      <c r="K24" s="59" t="str">
        <f t="shared" si="0"/>
        <v>INDEPENDENT</v>
      </c>
      <c r="L24" s="53"/>
    </row>
    <row r="25" spans="2:12" ht="15.75" x14ac:dyDescent="0.25">
      <c r="B25" s="54">
        <v>21</v>
      </c>
      <c r="C25" s="55">
        <v>42832</v>
      </c>
      <c r="D25" s="56" t="s">
        <v>965</v>
      </c>
      <c r="E25" s="56">
        <v>127314</v>
      </c>
      <c r="F25" s="56">
        <v>878707</v>
      </c>
      <c r="G25" s="57" t="s">
        <v>13</v>
      </c>
      <c r="H25" s="56" t="s">
        <v>968</v>
      </c>
      <c r="I25" s="58">
        <v>33000</v>
      </c>
      <c r="J25" s="56" t="s">
        <v>967</v>
      </c>
      <c r="K25" s="59" t="str">
        <f t="shared" si="0"/>
        <v>INDEPENDENT</v>
      </c>
      <c r="L25" s="53"/>
    </row>
    <row r="26" spans="2:12" ht="15.75" x14ac:dyDescent="0.25">
      <c r="B26" s="54">
        <v>22</v>
      </c>
      <c r="C26" s="55">
        <v>42832</v>
      </c>
      <c r="D26" s="56" t="s">
        <v>969</v>
      </c>
      <c r="E26" s="56">
        <v>127316</v>
      </c>
      <c r="F26" s="56">
        <v>3454221</v>
      </c>
      <c r="G26" s="57" t="s">
        <v>13</v>
      </c>
      <c r="H26" s="56" t="s">
        <v>970</v>
      </c>
      <c r="I26" s="58">
        <v>45000</v>
      </c>
      <c r="J26" s="56" t="s">
        <v>971</v>
      </c>
      <c r="K26" s="59" t="str">
        <f t="shared" si="0"/>
        <v>INDEPENDENT</v>
      </c>
      <c r="L26" s="53"/>
    </row>
    <row r="27" spans="2:12" ht="15.75" x14ac:dyDescent="0.25">
      <c r="B27" s="54">
        <v>23</v>
      </c>
      <c r="C27" s="55">
        <v>42832</v>
      </c>
      <c r="D27" s="56" t="s">
        <v>969</v>
      </c>
      <c r="E27" s="56">
        <v>127315</v>
      </c>
      <c r="F27" s="56">
        <v>3454222</v>
      </c>
      <c r="G27" s="57" t="s">
        <v>13</v>
      </c>
      <c r="H27" s="56" t="s">
        <v>972</v>
      </c>
      <c r="I27" s="58">
        <v>45000</v>
      </c>
      <c r="J27" s="56" t="s">
        <v>971</v>
      </c>
      <c r="K27" s="59" t="str">
        <f t="shared" si="0"/>
        <v>INDEPENDENT</v>
      </c>
      <c r="L27" s="53"/>
    </row>
    <row r="28" spans="2:12" ht="15.75" x14ac:dyDescent="0.25">
      <c r="B28" s="54">
        <v>24</v>
      </c>
      <c r="C28" s="55">
        <v>42832</v>
      </c>
      <c r="D28" s="56" t="s">
        <v>973</v>
      </c>
      <c r="E28" s="56">
        <v>127358</v>
      </c>
      <c r="F28" s="56">
        <v>3454219</v>
      </c>
      <c r="G28" s="57" t="s">
        <v>13</v>
      </c>
      <c r="H28" s="56" t="s">
        <v>974</v>
      </c>
      <c r="I28" s="58">
        <v>33000</v>
      </c>
      <c r="J28" s="56" t="s">
        <v>55</v>
      </c>
      <c r="K28" s="59" t="str">
        <f t="shared" si="0"/>
        <v>INDEPENDENT</v>
      </c>
      <c r="L28" s="53"/>
    </row>
    <row r="29" spans="2:12" ht="15.75" x14ac:dyDescent="0.25">
      <c r="B29" s="54">
        <v>25</v>
      </c>
      <c r="C29" s="55">
        <v>42832</v>
      </c>
      <c r="D29" s="56" t="s">
        <v>973</v>
      </c>
      <c r="E29" s="56">
        <v>127359</v>
      </c>
      <c r="F29" s="56">
        <v>3454218</v>
      </c>
      <c r="G29" s="57" t="s">
        <v>13</v>
      </c>
      <c r="H29" s="56" t="s">
        <v>975</v>
      </c>
      <c r="I29" s="58">
        <v>33000</v>
      </c>
      <c r="J29" s="56" t="s">
        <v>55</v>
      </c>
      <c r="K29" s="59" t="str">
        <f t="shared" si="0"/>
        <v>INDEPENDENT</v>
      </c>
      <c r="L29" s="53"/>
    </row>
    <row r="30" spans="2:12" ht="16.5" thickBot="1" x14ac:dyDescent="0.3">
      <c r="B30" s="60">
        <v>26</v>
      </c>
      <c r="C30" s="61">
        <v>42832</v>
      </c>
      <c r="D30" s="62" t="s">
        <v>952</v>
      </c>
      <c r="E30" s="62">
        <v>7203</v>
      </c>
      <c r="F30" s="62">
        <v>3454231</v>
      </c>
      <c r="G30" s="63" t="s">
        <v>13</v>
      </c>
      <c r="H30" s="62" t="s">
        <v>954</v>
      </c>
      <c r="I30" s="64">
        <v>45000</v>
      </c>
      <c r="J30" s="62" t="s">
        <v>946</v>
      </c>
      <c r="K30" s="65" t="str">
        <f t="shared" si="0"/>
        <v>INDEPENDENT</v>
      </c>
      <c r="L30" s="53"/>
    </row>
    <row r="31" spans="2:12" ht="15.75" x14ac:dyDescent="0.25">
      <c r="B31" s="300" t="s">
        <v>976</v>
      </c>
      <c r="C31" s="300"/>
      <c r="D31" s="300"/>
      <c r="E31" s="300"/>
      <c r="F31" s="300"/>
      <c r="G31" s="300"/>
      <c r="H31" s="300"/>
      <c r="I31" s="75">
        <f>SUM(I5:I30)</f>
        <v>983000</v>
      </c>
      <c r="J31" s="301"/>
      <c r="K31" s="301"/>
      <c r="L31" s="108"/>
    </row>
    <row r="32" spans="2:12" ht="16.5" thickBot="1" x14ac:dyDescent="0.3">
      <c r="B32" s="52"/>
      <c r="C32" s="66"/>
      <c r="D32" s="52"/>
      <c r="E32" s="52"/>
      <c r="F32" s="52"/>
      <c r="G32" s="67"/>
      <c r="H32" s="52"/>
      <c r="I32" s="68"/>
      <c r="J32" s="301"/>
      <c r="K32" s="301"/>
      <c r="L32" s="53"/>
    </row>
    <row r="33" spans="2:12" ht="15.75" x14ac:dyDescent="0.25">
      <c r="B33" s="69">
        <v>27</v>
      </c>
      <c r="C33" s="70">
        <v>42835</v>
      </c>
      <c r="D33" s="71" t="s">
        <v>977</v>
      </c>
      <c r="E33" s="71">
        <v>127432</v>
      </c>
      <c r="F33" s="71">
        <v>3454201</v>
      </c>
      <c r="G33" s="72" t="s">
        <v>13</v>
      </c>
      <c r="H33" s="71" t="s">
        <v>978</v>
      </c>
      <c r="I33" s="73">
        <v>33000</v>
      </c>
      <c r="J33" s="71" t="s">
        <v>674</v>
      </c>
      <c r="K33" s="74" t="str">
        <f t="shared" si="0"/>
        <v>INDEPENDENT</v>
      </c>
      <c r="L33" s="53"/>
    </row>
    <row r="34" spans="2:12" ht="15.75" x14ac:dyDescent="0.25">
      <c r="B34" s="54">
        <v>28</v>
      </c>
      <c r="C34" s="55">
        <v>42835</v>
      </c>
      <c r="D34" s="56" t="s">
        <v>977</v>
      </c>
      <c r="E34" s="56">
        <v>127436</v>
      </c>
      <c r="F34" s="56">
        <v>3454206</v>
      </c>
      <c r="G34" s="57" t="s">
        <v>13</v>
      </c>
      <c r="H34" s="56" t="s">
        <v>979</v>
      </c>
      <c r="I34" s="58">
        <v>33000</v>
      </c>
      <c r="J34" s="56" t="s">
        <v>674</v>
      </c>
      <c r="K34" s="59" t="str">
        <f t="shared" si="0"/>
        <v>INDEPENDENT</v>
      </c>
      <c r="L34" s="53"/>
    </row>
    <row r="35" spans="2:12" ht="15.75" x14ac:dyDescent="0.25">
      <c r="B35" s="54">
        <v>29</v>
      </c>
      <c r="C35" s="55">
        <v>42835</v>
      </c>
      <c r="D35" s="56" t="s">
        <v>939</v>
      </c>
      <c r="E35" s="56">
        <v>127438</v>
      </c>
      <c r="F35" s="56">
        <v>3454217</v>
      </c>
      <c r="G35" s="57" t="s">
        <v>13</v>
      </c>
      <c r="H35" s="56" t="s">
        <v>980</v>
      </c>
      <c r="I35" s="58">
        <v>40000</v>
      </c>
      <c r="J35" s="56" t="s">
        <v>959</v>
      </c>
      <c r="K35" s="59" t="str">
        <f t="shared" si="0"/>
        <v>INDEPENDENT</v>
      </c>
      <c r="L35" s="53"/>
    </row>
    <row r="36" spans="2:12" ht="15.75" x14ac:dyDescent="0.25">
      <c r="B36" s="54">
        <v>30</v>
      </c>
      <c r="C36" s="55">
        <v>42835</v>
      </c>
      <c r="D36" s="56" t="s">
        <v>77</v>
      </c>
      <c r="E36" s="56">
        <v>127423</v>
      </c>
      <c r="F36" s="56">
        <v>3454163</v>
      </c>
      <c r="G36" s="57" t="s">
        <v>13</v>
      </c>
      <c r="H36" s="56" t="s">
        <v>194</v>
      </c>
      <c r="I36" s="58">
        <v>45000</v>
      </c>
      <c r="J36" s="56" t="s">
        <v>941</v>
      </c>
      <c r="K36" s="59" t="str">
        <f t="shared" si="0"/>
        <v>INDEPENDENT</v>
      </c>
      <c r="L36" s="53"/>
    </row>
    <row r="37" spans="2:12" ht="15.75" x14ac:dyDescent="0.25">
      <c r="B37" s="54">
        <v>31</v>
      </c>
      <c r="C37" s="55">
        <v>42835</v>
      </c>
      <c r="D37" s="56" t="s">
        <v>77</v>
      </c>
      <c r="E37" s="56">
        <v>127422</v>
      </c>
      <c r="F37" s="56">
        <v>3454160</v>
      </c>
      <c r="G37" s="57" t="s">
        <v>13</v>
      </c>
      <c r="H37" s="56" t="s">
        <v>981</v>
      </c>
      <c r="I37" s="58">
        <v>45000</v>
      </c>
      <c r="J37" s="56" t="s">
        <v>941</v>
      </c>
      <c r="K37" s="59" t="str">
        <f t="shared" si="0"/>
        <v>INDEPENDENT</v>
      </c>
      <c r="L37" s="53"/>
    </row>
    <row r="38" spans="2:12" ht="15.75" x14ac:dyDescent="0.25">
      <c r="B38" s="54">
        <v>32</v>
      </c>
      <c r="C38" s="55">
        <v>42835</v>
      </c>
      <c r="D38" s="56" t="s">
        <v>77</v>
      </c>
      <c r="E38" s="56">
        <v>127424</v>
      </c>
      <c r="F38" s="56">
        <v>3454233</v>
      </c>
      <c r="G38" s="57" t="s">
        <v>13</v>
      </c>
      <c r="H38" s="56" t="s">
        <v>982</v>
      </c>
      <c r="I38" s="58">
        <v>45000</v>
      </c>
      <c r="J38" s="56" t="s">
        <v>959</v>
      </c>
      <c r="K38" s="59" t="str">
        <f t="shared" si="0"/>
        <v>INDEPENDENT</v>
      </c>
      <c r="L38" s="53"/>
    </row>
    <row r="39" spans="2:12" ht="15.75" x14ac:dyDescent="0.25">
      <c r="B39" s="54">
        <v>33</v>
      </c>
      <c r="C39" s="55">
        <v>42835</v>
      </c>
      <c r="D39" s="56" t="s">
        <v>983</v>
      </c>
      <c r="E39" s="56">
        <v>127457</v>
      </c>
      <c r="F39" s="56">
        <v>3454207</v>
      </c>
      <c r="G39" s="57" t="s">
        <v>13</v>
      </c>
      <c r="H39" s="56" t="s">
        <v>984</v>
      </c>
      <c r="I39" s="58">
        <v>33000</v>
      </c>
      <c r="J39" s="56" t="s">
        <v>674</v>
      </c>
      <c r="K39" s="59" t="str">
        <f t="shared" si="0"/>
        <v>INDEPENDENT</v>
      </c>
      <c r="L39" s="53"/>
    </row>
    <row r="40" spans="2:12" ht="15.75" x14ac:dyDescent="0.25">
      <c r="B40" s="54">
        <v>34</v>
      </c>
      <c r="C40" s="55">
        <v>42835</v>
      </c>
      <c r="D40" s="56" t="s">
        <v>942</v>
      </c>
      <c r="E40" s="56">
        <v>127478</v>
      </c>
      <c r="F40" s="56">
        <v>3454367</v>
      </c>
      <c r="G40" s="57" t="s">
        <v>13</v>
      </c>
      <c r="H40" s="56" t="s">
        <v>137</v>
      </c>
      <c r="I40" s="58">
        <v>33000</v>
      </c>
      <c r="J40" s="56" t="s">
        <v>674</v>
      </c>
      <c r="K40" s="59" t="str">
        <f t="shared" si="0"/>
        <v>INDEPENDENT</v>
      </c>
      <c r="L40" s="53"/>
    </row>
    <row r="41" spans="2:12" ht="15.75" x14ac:dyDescent="0.25">
      <c r="B41" s="54">
        <v>35</v>
      </c>
      <c r="C41" s="55">
        <v>42835</v>
      </c>
      <c r="D41" s="56" t="s">
        <v>653</v>
      </c>
      <c r="E41" s="56">
        <v>127425</v>
      </c>
      <c r="F41" s="56">
        <v>3454229</v>
      </c>
      <c r="G41" s="57" t="s">
        <v>13</v>
      </c>
      <c r="H41" s="56" t="s">
        <v>945</v>
      </c>
      <c r="I41" s="58">
        <v>33000</v>
      </c>
      <c r="J41" s="56" t="s">
        <v>946</v>
      </c>
      <c r="K41" s="59" t="str">
        <f t="shared" si="0"/>
        <v>INDEPENDENT</v>
      </c>
      <c r="L41" s="53"/>
    </row>
    <row r="42" spans="2:12" ht="16.5" thickBot="1" x14ac:dyDescent="0.3">
      <c r="B42" s="60">
        <v>36</v>
      </c>
      <c r="C42" s="61">
        <v>42835</v>
      </c>
      <c r="D42" s="62" t="s">
        <v>653</v>
      </c>
      <c r="E42" s="62">
        <v>127439</v>
      </c>
      <c r="F42" s="62">
        <v>3454225</v>
      </c>
      <c r="G42" s="63" t="s">
        <v>13</v>
      </c>
      <c r="H42" s="62" t="s">
        <v>985</v>
      </c>
      <c r="I42" s="64">
        <v>33000</v>
      </c>
      <c r="J42" s="62" t="s">
        <v>946</v>
      </c>
      <c r="K42" s="65" t="str">
        <f t="shared" si="0"/>
        <v>INDEPENDENT</v>
      </c>
      <c r="L42" s="53"/>
    </row>
    <row r="43" spans="2:12" ht="15.75" x14ac:dyDescent="0.25">
      <c r="B43" s="300" t="s">
        <v>986</v>
      </c>
      <c r="C43" s="300"/>
      <c r="D43" s="300"/>
      <c r="E43" s="300"/>
      <c r="F43" s="300"/>
      <c r="G43" s="300"/>
      <c r="H43" s="300"/>
      <c r="I43" s="75">
        <f>SUM(I33:I42)</f>
        <v>373000</v>
      </c>
      <c r="J43" s="301"/>
      <c r="K43" s="301"/>
      <c r="L43" s="109"/>
    </row>
    <row r="44" spans="2:12" ht="16.5" thickBot="1" x14ac:dyDescent="0.3">
      <c r="B44" s="52"/>
      <c r="C44" s="66"/>
      <c r="D44" s="52"/>
      <c r="E44" s="52"/>
      <c r="F44" s="52"/>
      <c r="G44" s="67"/>
      <c r="H44" s="52"/>
      <c r="I44" s="68"/>
      <c r="J44" s="301"/>
      <c r="K44" s="301"/>
      <c r="L44" s="52"/>
    </row>
    <row r="45" spans="2:12" ht="15.75" x14ac:dyDescent="0.25">
      <c r="B45" s="69">
        <v>37</v>
      </c>
      <c r="C45" s="76">
        <v>42836</v>
      </c>
      <c r="D45" s="72" t="s">
        <v>987</v>
      </c>
      <c r="E45" s="72">
        <v>127504</v>
      </c>
      <c r="F45" s="72">
        <v>3454363</v>
      </c>
      <c r="G45" s="72" t="s">
        <v>13</v>
      </c>
      <c r="H45" s="72" t="s">
        <v>988</v>
      </c>
      <c r="I45" s="77">
        <v>33000</v>
      </c>
      <c r="J45" s="72" t="s">
        <v>21</v>
      </c>
      <c r="K45" s="74" t="str">
        <f t="shared" si="0"/>
        <v>INDEPENDENT</v>
      </c>
      <c r="L45" s="53"/>
    </row>
    <row r="46" spans="2:12" ht="15.75" x14ac:dyDescent="0.25">
      <c r="B46" s="54">
        <v>38</v>
      </c>
      <c r="C46" s="78">
        <v>42836</v>
      </c>
      <c r="D46" s="57" t="s">
        <v>562</v>
      </c>
      <c r="E46" s="57">
        <v>127498</v>
      </c>
      <c r="F46" s="57">
        <v>3454331</v>
      </c>
      <c r="G46" s="57" t="s">
        <v>13</v>
      </c>
      <c r="H46" s="57" t="s">
        <v>989</v>
      </c>
      <c r="I46" s="79">
        <v>33000</v>
      </c>
      <c r="J46" s="57" t="s">
        <v>946</v>
      </c>
      <c r="K46" s="59" t="str">
        <f t="shared" si="0"/>
        <v>INDEPENDENT</v>
      </c>
      <c r="L46" s="53"/>
    </row>
    <row r="47" spans="2:12" ht="15.75" x14ac:dyDescent="0.25">
      <c r="B47" s="54">
        <v>39</v>
      </c>
      <c r="C47" s="78">
        <v>42836</v>
      </c>
      <c r="D47" s="57" t="s">
        <v>977</v>
      </c>
      <c r="E47" s="57">
        <v>127497</v>
      </c>
      <c r="F47" s="57">
        <v>3454205</v>
      </c>
      <c r="G47" s="57" t="s">
        <v>13</v>
      </c>
      <c r="H47" s="57" t="s">
        <v>990</v>
      </c>
      <c r="I47" s="79">
        <v>33000</v>
      </c>
      <c r="J47" s="57" t="s">
        <v>674</v>
      </c>
      <c r="K47" s="59" t="str">
        <f t="shared" si="0"/>
        <v>INDEPENDENT</v>
      </c>
      <c r="L47" s="53"/>
    </row>
    <row r="48" spans="2:12" ht="15.75" x14ac:dyDescent="0.25">
      <c r="B48" s="54">
        <v>40</v>
      </c>
      <c r="C48" s="78">
        <v>42836</v>
      </c>
      <c r="D48" s="57" t="s">
        <v>991</v>
      </c>
      <c r="E48" s="57">
        <v>127512</v>
      </c>
      <c r="F48" s="57">
        <v>3454362</v>
      </c>
      <c r="G48" s="57" t="s">
        <v>13</v>
      </c>
      <c r="H48" s="57" t="s">
        <v>992</v>
      </c>
      <c r="I48" s="79">
        <v>33000</v>
      </c>
      <c r="J48" s="57" t="s">
        <v>993</v>
      </c>
      <c r="K48" s="59" t="str">
        <f t="shared" si="0"/>
        <v>INDEPENDENT</v>
      </c>
      <c r="L48" s="53"/>
    </row>
    <row r="49" spans="2:12" ht="15.75" x14ac:dyDescent="0.25">
      <c r="B49" s="54">
        <v>41</v>
      </c>
      <c r="C49" s="78">
        <v>42836</v>
      </c>
      <c r="D49" s="57" t="s">
        <v>991</v>
      </c>
      <c r="E49" s="57">
        <v>127509</v>
      </c>
      <c r="F49" s="57">
        <v>3454361</v>
      </c>
      <c r="G49" s="57" t="s">
        <v>13</v>
      </c>
      <c r="H49" s="57" t="s">
        <v>994</v>
      </c>
      <c r="I49" s="79">
        <v>33000</v>
      </c>
      <c r="J49" s="57" t="s">
        <v>993</v>
      </c>
      <c r="K49" s="59" t="str">
        <f t="shared" si="0"/>
        <v>INDEPENDENT</v>
      </c>
      <c r="L49" s="53"/>
    </row>
    <row r="50" spans="2:12" ht="15.75" x14ac:dyDescent="0.25">
      <c r="B50" s="54">
        <v>42</v>
      </c>
      <c r="C50" s="78">
        <v>42836</v>
      </c>
      <c r="D50" s="57" t="s">
        <v>282</v>
      </c>
      <c r="E50" s="57">
        <v>127501</v>
      </c>
      <c r="F50" s="57">
        <v>3454208</v>
      </c>
      <c r="G50" s="57" t="s">
        <v>13</v>
      </c>
      <c r="H50" s="57" t="s">
        <v>995</v>
      </c>
      <c r="I50" s="79">
        <v>33000</v>
      </c>
      <c r="J50" s="57" t="s">
        <v>21</v>
      </c>
      <c r="K50" s="59" t="str">
        <f t="shared" si="0"/>
        <v>INDEPENDENT</v>
      </c>
      <c r="L50" s="53"/>
    </row>
    <row r="51" spans="2:12" ht="15.75" x14ac:dyDescent="0.25">
      <c r="B51" s="54">
        <v>43</v>
      </c>
      <c r="C51" s="78">
        <v>42836</v>
      </c>
      <c r="D51" s="57" t="s">
        <v>942</v>
      </c>
      <c r="E51" s="57">
        <v>127507</v>
      </c>
      <c r="F51" s="57">
        <v>3454366</v>
      </c>
      <c r="G51" s="57" t="s">
        <v>13</v>
      </c>
      <c r="H51" s="57" t="s">
        <v>996</v>
      </c>
      <c r="I51" s="79">
        <v>33000</v>
      </c>
      <c r="J51" s="57" t="s">
        <v>674</v>
      </c>
      <c r="K51" s="59" t="str">
        <f t="shared" si="0"/>
        <v>INDEPENDENT</v>
      </c>
      <c r="L51" s="53"/>
    </row>
    <row r="52" spans="2:12" ht="15.75" x14ac:dyDescent="0.25">
      <c r="B52" s="54">
        <v>44</v>
      </c>
      <c r="C52" s="78">
        <v>42836</v>
      </c>
      <c r="D52" s="57" t="s">
        <v>997</v>
      </c>
      <c r="E52" s="57">
        <v>127503</v>
      </c>
      <c r="F52" s="57">
        <v>3454374</v>
      </c>
      <c r="G52" s="57" t="s">
        <v>13</v>
      </c>
      <c r="H52" s="57" t="s">
        <v>998</v>
      </c>
      <c r="I52" s="79">
        <v>40000</v>
      </c>
      <c r="J52" s="57" t="s">
        <v>959</v>
      </c>
      <c r="K52" s="59" t="str">
        <f t="shared" si="0"/>
        <v>INDEPENDENT</v>
      </c>
      <c r="L52" s="53"/>
    </row>
    <row r="53" spans="2:12" ht="15.75" x14ac:dyDescent="0.25">
      <c r="B53" s="54">
        <v>45</v>
      </c>
      <c r="C53" s="78">
        <v>42836</v>
      </c>
      <c r="D53" s="57" t="s">
        <v>939</v>
      </c>
      <c r="E53" s="57">
        <v>127513</v>
      </c>
      <c r="F53" s="57">
        <v>3454375</v>
      </c>
      <c r="G53" s="57" t="s">
        <v>13</v>
      </c>
      <c r="H53" s="57" t="s">
        <v>999</v>
      </c>
      <c r="I53" s="79">
        <v>40000</v>
      </c>
      <c r="J53" s="57" t="s">
        <v>36</v>
      </c>
      <c r="K53" s="59" t="str">
        <f t="shared" si="0"/>
        <v>INDEPENDENT</v>
      </c>
      <c r="L53" s="53"/>
    </row>
    <row r="54" spans="2:12" ht="15.75" x14ac:dyDescent="0.25">
      <c r="B54" s="54">
        <v>46</v>
      </c>
      <c r="C54" s="78">
        <v>42836</v>
      </c>
      <c r="D54" s="57" t="s">
        <v>562</v>
      </c>
      <c r="E54" s="57">
        <v>127527</v>
      </c>
      <c r="F54" s="57">
        <v>3454329</v>
      </c>
      <c r="G54" s="57" t="s">
        <v>13</v>
      </c>
      <c r="H54" s="57" t="s">
        <v>1000</v>
      </c>
      <c r="I54" s="79">
        <v>33000</v>
      </c>
      <c r="J54" s="57" t="s">
        <v>394</v>
      </c>
      <c r="K54" s="59" t="str">
        <f t="shared" si="0"/>
        <v>INDEPENDENT</v>
      </c>
      <c r="L54" s="53"/>
    </row>
    <row r="55" spans="2:12" ht="15.75" x14ac:dyDescent="0.25">
      <c r="B55" s="54">
        <v>47</v>
      </c>
      <c r="C55" s="78">
        <v>42836</v>
      </c>
      <c r="D55" s="57" t="s">
        <v>1001</v>
      </c>
      <c r="E55" s="57">
        <v>127492</v>
      </c>
      <c r="F55" s="57">
        <v>3454306</v>
      </c>
      <c r="G55" s="57" t="s">
        <v>13</v>
      </c>
      <c r="H55" s="57" t="s">
        <v>1002</v>
      </c>
      <c r="I55" s="79">
        <v>33000</v>
      </c>
      <c r="J55" s="57" t="s">
        <v>44</v>
      </c>
      <c r="K55" s="59" t="str">
        <f t="shared" si="0"/>
        <v>INDEPENDENT</v>
      </c>
      <c r="L55" s="53"/>
    </row>
    <row r="56" spans="2:12" ht="15.75" x14ac:dyDescent="0.25">
      <c r="B56" s="54">
        <v>48</v>
      </c>
      <c r="C56" s="78">
        <v>42836</v>
      </c>
      <c r="D56" s="57" t="s">
        <v>77</v>
      </c>
      <c r="E56" s="57">
        <v>127529</v>
      </c>
      <c r="F56" s="57">
        <v>3454286</v>
      </c>
      <c r="G56" s="57" t="s">
        <v>13</v>
      </c>
      <c r="H56" s="57" t="s">
        <v>1003</v>
      </c>
      <c r="I56" s="79">
        <v>40000</v>
      </c>
      <c r="J56" s="57" t="s">
        <v>1004</v>
      </c>
      <c r="K56" s="59" t="str">
        <f t="shared" si="0"/>
        <v>INDEPENDENT</v>
      </c>
      <c r="L56" s="53"/>
    </row>
    <row r="57" spans="2:12" ht="15.75" x14ac:dyDescent="0.25">
      <c r="B57" s="54">
        <v>49</v>
      </c>
      <c r="C57" s="78">
        <v>42836</v>
      </c>
      <c r="D57" s="57" t="s">
        <v>278</v>
      </c>
      <c r="E57" s="57">
        <v>127548</v>
      </c>
      <c r="F57" s="57">
        <v>3454726</v>
      </c>
      <c r="G57" s="57" t="s">
        <v>13</v>
      </c>
      <c r="H57" s="57" t="s">
        <v>299</v>
      </c>
      <c r="I57" s="79">
        <v>33000</v>
      </c>
      <c r="J57" s="57" t="s">
        <v>55</v>
      </c>
      <c r="K57" s="59" t="str">
        <f t="shared" si="0"/>
        <v>INDEPENDENT</v>
      </c>
      <c r="L57" s="53"/>
    </row>
    <row r="58" spans="2:12" ht="15.75" x14ac:dyDescent="0.25">
      <c r="B58" s="54">
        <v>50</v>
      </c>
      <c r="C58" s="78">
        <v>42836</v>
      </c>
      <c r="D58" s="57" t="s">
        <v>562</v>
      </c>
      <c r="E58" s="57">
        <v>127530</v>
      </c>
      <c r="F58" s="57">
        <v>3454330</v>
      </c>
      <c r="G58" s="57" t="s">
        <v>13</v>
      </c>
      <c r="H58" s="57" t="s">
        <v>1005</v>
      </c>
      <c r="I58" s="79">
        <v>33000</v>
      </c>
      <c r="J58" s="57" t="s">
        <v>424</v>
      </c>
      <c r="K58" s="59" t="str">
        <f t="shared" si="0"/>
        <v>INDEPENDENT</v>
      </c>
      <c r="L58" s="53"/>
    </row>
    <row r="59" spans="2:12" ht="15.75" x14ac:dyDescent="0.25">
      <c r="B59" s="54">
        <v>51</v>
      </c>
      <c r="C59" s="78">
        <v>42836</v>
      </c>
      <c r="D59" s="57" t="s">
        <v>1006</v>
      </c>
      <c r="E59" s="57">
        <v>127511</v>
      </c>
      <c r="F59" s="57">
        <v>3454353</v>
      </c>
      <c r="G59" s="57" t="s">
        <v>13</v>
      </c>
      <c r="H59" s="57" t="s">
        <v>1007</v>
      </c>
      <c r="I59" s="79">
        <v>45000</v>
      </c>
      <c r="J59" s="57" t="s">
        <v>946</v>
      </c>
      <c r="K59" s="59" t="str">
        <f t="shared" si="0"/>
        <v>INDEPENDENT</v>
      </c>
      <c r="L59" s="53"/>
    </row>
    <row r="60" spans="2:12" ht="15.75" x14ac:dyDescent="0.25">
      <c r="B60" s="54">
        <v>52</v>
      </c>
      <c r="C60" s="78">
        <v>42836</v>
      </c>
      <c r="D60" s="57" t="s">
        <v>1008</v>
      </c>
      <c r="E60" s="57">
        <v>127506</v>
      </c>
      <c r="F60" s="57">
        <v>3454325</v>
      </c>
      <c r="G60" s="57" t="s">
        <v>13</v>
      </c>
      <c r="H60" s="57" t="s">
        <v>1009</v>
      </c>
      <c r="I60" s="79">
        <v>45000</v>
      </c>
      <c r="J60" s="57" t="s">
        <v>967</v>
      </c>
      <c r="K60" s="59" t="str">
        <f t="shared" si="0"/>
        <v>INDEPENDENT</v>
      </c>
      <c r="L60" s="53"/>
    </row>
    <row r="61" spans="2:12" ht="15.75" x14ac:dyDescent="0.25">
      <c r="B61" s="54">
        <v>53</v>
      </c>
      <c r="C61" s="78">
        <v>42836</v>
      </c>
      <c r="D61" s="57" t="s">
        <v>1008</v>
      </c>
      <c r="E61" s="57">
        <v>127502</v>
      </c>
      <c r="F61" s="57">
        <v>3454326</v>
      </c>
      <c r="G61" s="57" t="s">
        <v>13</v>
      </c>
      <c r="H61" s="57" t="s">
        <v>1010</v>
      </c>
      <c r="I61" s="79">
        <v>45000</v>
      </c>
      <c r="J61" s="57" t="s">
        <v>967</v>
      </c>
      <c r="K61" s="59" t="str">
        <f t="shared" si="0"/>
        <v>INDEPENDENT</v>
      </c>
      <c r="L61" s="53"/>
    </row>
    <row r="62" spans="2:12" ht="15.75" x14ac:dyDescent="0.25">
      <c r="B62" s="54">
        <v>54</v>
      </c>
      <c r="C62" s="78">
        <v>42836</v>
      </c>
      <c r="D62" s="57" t="s">
        <v>1006</v>
      </c>
      <c r="E62" s="57">
        <v>127496</v>
      </c>
      <c r="F62" s="57">
        <v>3454355</v>
      </c>
      <c r="G62" s="57" t="s">
        <v>13</v>
      </c>
      <c r="H62" s="57" t="s">
        <v>1011</v>
      </c>
      <c r="I62" s="79">
        <v>45000</v>
      </c>
      <c r="J62" s="57" t="s">
        <v>946</v>
      </c>
      <c r="K62" s="59" t="str">
        <f t="shared" si="0"/>
        <v>INDEPENDENT</v>
      </c>
      <c r="L62" s="53"/>
    </row>
    <row r="63" spans="2:12" ht="15.75" x14ac:dyDescent="0.25">
      <c r="B63" s="54">
        <v>55</v>
      </c>
      <c r="C63" s="78">
        <v>42836</v>
      </c>
      <c r="D63" s="57" t="s">
        <v>1006</v>
      </c>
      <c r="E63" s="57">
        <v>127494</v>
      </c>
      <c r="F63" s="57">
        <v>3454352</v>
      </c>
      <c r="G63" s="57" t="s">
        <v>13</v>
      </c>
      <c r="H63" s="57" t="s">
        <v>949</v>
      </c>
      <c r="I63" s="79">
        <v>45000</v>
      </c>
      <c r="J63" s="57" t="s">
        <v>946</v>
      </c>
      <c r="K63" s="59" t="str">
        <f t="shared" si="0"/>
        <v>INDEPENDENT</v>
      </c>
      <c r="L63" s="53"/>
    </row>
    <row r="64" spans="2:12" ht="15.75" x14ac:dyDescent="0.25">
      <c r="B64" s="54">
        <v>56</v>
      </c>
      <c r="C64" s="78">
        <v>42836</v>
      </c>
      <c r="D64" s="57" t="s">
        <v>562</v>
      </c>
      <c r="E64" s="57">
        <v>127493</v>
      </c>
      <c r="F64" s="57">
        <v>3454327</v>
      </c>
      <c r="G64" s="57" t="s">
        <v>13</v>
      </c>
      <c r="H64" s="57" t="s">
        <v>1012</v>
      </c>
      <c r="I64" s="79">
        <v>33000</v>
      </c>
      <c r="J64" s="57" t="s">
        <v>946</v>
      </c>
      <c r="K64" s="59" t="str">
        <f t="shared" si="0"/>
        <v>INDEPENDENT</v>
      </c>
      <c r="L64" s="53"/>
    </row>
    <row r="65" spans="2:12" ht="15.75" x14ac:dyDescent="0.25">
      <c r="B65" s="54">
        <v>57</v>
      </c>
      <c r="C65" s="78">
        <v>42836</v>
      </c>
      <c r="D65" s="57" t="s">
        <v>562</v>
      </c>
      <c r="E65" s="57">
        <v>127495</v>
      </c>
      <c r="F65" s="57">
        <v>3454328</v>
      </c>
      <c r="G65" s="57" t="s">
        <v>13</v>
      </c>
      <c r="H65" s="57" t="s">
        <v>1013</v>
      </c>
      <c r="I65" s="79">
        <v>33000</v>
      </c>
      <c r="J65" s="57" t="s">
        <v>946</v>
      </c>
      <c r="K65" s="59" t="str">
        <f t="shared" si="0"/>
        <v>INDEPENDENT</v>
      </c>
      <c r="L65" s="53"/>
    </row>
    <row r="66" spans="2:12" ht="16.5" thickBot="1" x14ac:dyDescent="0.3">
      <c r="B66" s="60">
        <v>58</v>
      </c>
      <c r="C66" s="80">
        <v>42836</v>
      </c>
      <c r="D66" s="63" t="s">
        <v>1006</v>
      </c>
      <c r="E66" s="63">
        <v>127510</v>
      </c>
      <c r="F66" s="63">
        <v>3454351</v>
      </c>
      <c r="G66" s="63" t="s">
        <v>13</v>
      </c>
      <c r="H66" s="63" t="s">
        <v>1014</v>
      </c>
      <c r="I66" s="81">
        <v>45000</v>
      </c>
      <c r="J66" s="63" t="s">
        <v>946</v>
      </c>
      <c r="K66" s="65" t="str">
        <f t="shared" si="0"/>
        <v>INDEPENDENT</v>
      </c>
      <c r="L66" s="53"/>
    </row>
    <row r="67" spans="2:12" ht="15.75" x14ac:dyDescent="0.25">
      <c r="B67" s="300" t="s">
        <v>1015</v>
      </c>
      <c r="C67" s="300"/>
      <c r="D67" s="300"/>
      <c r="E67" s="300"/>
      <c r="F67" s="300"/>
      <c r="G67" s="300"/>
      <c r="H67" s="300"/>
      <c r="I67" s="82">
        <f>SUM(I45:I66)</f>
        <v>819000</v>
      </c>
      <c r="J67" s="302"/>
      <c r="K67" s="302"/>
      <c r="L67" s="109"/>
    </row>
    <row r="68" spans="2:12" ht="16.5" thickBot="1" x14ac:dyDescent="0.3">
      <c r="B68" s="52"/>
      <c r="C68" s="83"/>
      <c r="D68" s="67"/>
      <c r="E68" s="67"/>
      <c r="F68" s="67"/>
      <c r="G68" s="67"/>
      <c r="H68" s="67"/>
      <c r="I68" s="84"/>
      <c r="J68" s="302"/>
      <c r="K68" s="302"/>
      <c r="L68" s="52"/>
    </row>
    <row r="69" spans="2:12" ht="15.75" x14ac:dyDescent="0.25">
      <c r="B69" s="69">
        <v>59</v>
      </c>
      <c r="C69" s="70">
        <v>42837</v>
      </c>
      <c r="D69" s="71" t="s">
        <v>535</v>
      </c>
      <c r="E69" s="71">
        <v>127574</v>
      </c>
      <c r="F69" s="71">
        <v>3454354</v>
      </c>
      <c r="G69" s="72" t="s">
        <v>13</v>
      </c>
      <c r="H69" s="71" t="s">
        <v>1014</v>
      </c>
      <c r="I69" s="73">
        <v>45000</v>
      </c>
      <c r="J69" s="71" t="s">
        <v>946</v>
      </c>
      <c r="K69" s="74" t="str">
        <f t="shared" ref="K69:K130" si="1">IF(OR(D69="MOBIL",D69="CONOIL",D69="FORTE",D69="MRS",D69="OANDO",D69="TOTAL"),"MAJORS","INDEPENDENT")</f>
        <v>INDEPENDENT</v>
      </c>
      <c r="L69" s="53"/>
    </row>
    <row r="70" spans="2:12" ht="15.75" x14ac:dyDescent="0.25">
      <c r="B70" s="54">
        <v>60</v>
      </c>
      <c r="C70" s="55">
        <v>42837</v>
      </c>
      <c r="D70" s="56" t="s">
        <v>77</v>
      </c>
      <c r="E70" s="56">
        <v>127589</v>
      </c>
      <c r="F70" s="56">
        <v>3454287</v>
      </c>
      <c r="G70" s="57" t="s">
        <v>13</v>
      </c>
      <c r="H70" s="56" t="s">
        <v>194</v>
      </c>
      <c r="I70" s="58">
        <v>45000</v>
      </c>
      <c r="J70" s="56" t="s">
        <v>941</v>
      </c>
      <c r="K70" s="59" t="str">
        <f t="shared" si="1"/>
        <v>INDEPENDENT</v>
      </c>
      <c r="L70" s="53"/>
    </row>
    <row r="71" spans="2:12" ht="15.75" x14ac:dyDescent="0.25">
      <c r="B71" s="54">
        <v>61</v>
      </c>
      <c r="C71" s="55">
        <v>42837</v>
      </c>
      <c r="D71" s="56" t="s">
        <v>77</v>
      </c>
      <c r="E71" s="56">
        <v>127572</v>
      </c>
      <c r="F71" s="56">
        <v>3454376</v>
      </c>
      <c r="G71" s="57" t="s">
        <v>13</v>
      </c>
      <c r="H71" s="56" t="s">
        <v>981</v>
      </c>
      <c r="I71" s="58">
        <v>45000</v>
      </c>
      <c r="J71" s="56" t="s">
        <v>1004</v>
      </c>
      <c r="K71" s="59" t="str">
        <f t="shared" si="1"/>
        <v>INDEPENDENT</v>
      </c>
      <c r="L71" s="53"/>
    </row>
    <row r="72" spans="2:12" ht="15.75" x14ac:dyDescent="0.25">
      <c r="B72" s="54">
        <v>62</v>
      </c>
      <c r="C72" s="55">
        <v>42837</v>
      </c>
      <c r="D72" s="56" t="s">
        <v>977</v>
      </c>
      <c r="E72" s="56">
        <v>127609</v>
      </c>
      <c r="F72" s="56">
        <v>3454204</v>
      </c>
      <c r="G72" s="57" t="s">
        <v>13</v>
      </c>
      <c r="H72" s="56" t="s">
        <v>1016</v>
      </c>
      <c r="I72" s="58">
        <v>33000</v>
      </c>
      <c r="J72" s="56" t="s">
        <v>674</v>
      </c>
      <c r="K72" s="59" t="str">
        <f t="shared" si="1"/>
        <v>INDEPENDENT</v>
      </c>
      <c r="L72" s="53"/>
    </row>
    <row r="73" spans="2:12" ht="16.5" thickBot="1" x14ac:dyDescent="0.3">
      <c r="B73" s="60">
        <v>63</v>
      </c>
      <c r="C73" s="61">
        <v>42837</v>
      </c>
      <c r="D73" s="62" t="s">
        <v>977</v>
      </c>
      <c r="E73" s="62">
        <v>127608</v>
      </c>
      <c r="F73" s="62">
        <v>3454203</v>
      </c>
      <c r="G73" s="63" t="s">
        <v>13</v>
      </c>
      <c r="H73" s="62" t="s">
        <v>1016</v>
      </c>
      <c r="I73" s="64">
        <v>33000</v>
      </c>
      <c r="J73" s="62" t="s">
        <v>674</v>
      </c>
      <c r="K73" s="65" t="str">
        <f t="shared" si="1"/>
        <v>INDEPENDENT</v>
      </c>
      <c r="L73" s="53"/>
    </row>
    <row r="74" spans="2:12" ht="15.75" x14ac:dyDescent="0.25">
      <c r="B74" s="300" t="s">
        <v>448</v>
      </c>
      <c r="C74" s="300"/>
      <c r="D74" s="300"/>
      <c r="E74" s="300"/>
      <c r="F74" s="300"/>
      <c r="G74" s="300"/>
      <c r="H74" s="300"/>
      <c r="I74" s="75">
        <f>SUM(I69:I73)</f>
        <v>201000</v>
      </c>
      <c r="J74" s="301"/>
      <c r="K74" s="301"/>
      <c r="L74" s="109"/>
    </row>
    <row r="75" spans="2:12" ht="16.5" thickBot="1" x14ac:dyDescent="0.3">
      <c r="B75" s="52"/>
      <c r="C75" s="66"/>
      <c r="D75" s="52"/>
      <c r="E75" s="52"/>
      <c r="F75" s="52"/>
      <c r="G75" s="67"/>
      <c r="H75" s="52"/>
      <c r="I75" s="68"/>
      <c r="J75" s="303"/>
      <c r="K75" s="303"/>
      <c r="L75" s="52"/>
    </row>
    <row r="76" spans="2:12" ht="15.75" x14ac:dyDescent="0.25">
      <c r="B76" s="69">
        <v>64</v>
      </c>
      <c r="C76" s="76">
        <v>42838</v>
      </c>
      <c r="D76" s="72" t="s">
        <v>132</v>
      </c>
      <c r="E76" s="72">
        <v>127634</v>
      </c>
      <c r="F76" s="72">
        <v>3454308</v>
      </c>
      <c r="G76" s="72" t="s">
        <v>13</v>
      </c>
      <c r="H76" s="72" t="s">
        <v>1017</v>
      </c>
      <c r="I76" s="77">
        <v>33000</v>
      </c>
      <c r="J76" s="72" t="s">
        <v>36</v>
      </c>
      <c r="K76" s="74" t="str">
        <f t="shared" si="1"/>
        <v>INDEPENDENT</v>
      </c>
      <c r="L76" s="53"/>
    </row>
    <row r="77" spans="2:12" ht="16.5" thickBot="1" x14ac:dyDescent="0.3">
      <c r="B77" s="60">
        <v>65</v>
      </c>
      <c r="C77" s="80">
        <v>42838</v>
      </c>
      <c r="D77" s="63" t="s">
        <v>132</v>
      </c>
      <c r="E77" s="63">
        <v>127678</v>
      </c>
      <c r="F77" s="63">
        <v>3454307</v>
      </c>
      <c r="G77" s="63" t="s">
        <v>13</v>
      </c>
      <c r="H77" s="63" t="s">
        <v>1018</v>
      </c>
      <c r="I77" s="81">
        <v>33000</v>
      </c>
      <c r="J77" s="63" t="s">
        <v>455</v>
      </c>
      <c r="K77" s="65" t="str">
        <f t="shared" si="1"/>
        <v>INDEPENDENT</v>
      </c>
      <c r="L77" s="53"/>
    </row>
    <row r="78" spans="2:12" ht="15.75" x14ac:dyDescent="0.25">
      <c r="B78" s="300" t="s">
        <v>131</v>
      </c>
      <c r="C78" s="300"/>
      <c r="D78" s="300"/>
      <c r="E78" s="300"/>
      <c r="F78" s="300"/>
      <c r="G78" s="300"/>
      <c r="H78" s="300"/>
      <c r="I78" s="82">
        <f>SUM(I76:I77)</f>
        <v>66000</v>
      </c>
      <c r="J78" s="304"/>
      <c r="K78" s="304"/>
      <c r="L78" s="53"/>
    </row>
    <row r="79" spans="2:12" ht="16.5" thickBot="1" x14ac:dyDescent="0.3">
      <c r="B79" s="52"/>
      <c r="C79" s="83"/>
      <c r="D79" s="67"/>
      <c r="E79" s="67"/>
      <c r="F79" s="67"/>
      <c r="G79" s="67"/>
      <c r="H79" s="67"/>
      <c r="I79" s="84"/>
      <c r="J79" s="305"/>
      <c r="K79" s="305"/>
      <c r="L79" s="53"/>
    </row>
    <row r="80" spans="2:12" ht="15.75" x14ac:dyDescent="0.25">
      <c r="B80" s="69">
        <v>66</v>
      </c>
      <c r="C80" s="70">
        <v>42839</v>
      </c>
      <c r="D80" s="71" t="s">
        <v>653</v>
      </c>
      <c r="E80" s="71">
        <v>127727</v>
      </c>
      <c r="F80" s="85">
        <v>3454462</v>
      </c>
      <c r="G80" s="86" t="s">
        <v>13</v>
      </c>
      <c r="H80" s="71" t="s">
        <v>1019</v>
      </c>
      <c r="I80" s="87">
        <v>40000</v>
      </c>
      <c r="J80" s="71" t="s">
        <v>946</v>
      </c>
      <c r="K80" s="74" t="str">
        <f t="shared" si="1"/>
        <v>INDEPENDENT</v>
      </c>
      <c r="L80" s="53"/>
    </row>
    <row r="81" spans="2:12" ht="15.75" x14ac:dyDescent="0.25">
      <c r="B81" s="54">
        <v>67</v>
      </c>
      <c r="C81" s="55">
        <v>42839</v>
      </c>
      <c r="D81" s="56" t="s">
        <v>965</v>
      </c>
      <c r="E81" s="56">
        <v>127716</v>
      </c>
      <c r="F81" s="88">
        <v>3454389</v>
      </c>
      <c r="G81" s="89" t="s">
        <v>13</v>
      </c>
      <c r="H81" s="56" t="s">
        <v>1009</v>
      </c>
      <c r="I81" s="90">
        <v>45000</v>
      </c>
      <c r="J81" s="56" t="s">
        <v>967</v>
      </c>
      <c r="K81" s="59" t="str">
        <f t="shared" si="1"/>
        <v>INDEPENDENT</v>
      </c>
      <c r="L81" s="53"/>
    </row>
    <row r="82" spans="2:12" ht="15.75" x14ac:dyDescent="0.25">
      <c r="B82" s="54">
        <v>68</v>
      </c>
      <c r="C82" s="55">
        <v>42839</v>
      </c>
      <c r="D82" s="56" t="s">
        <v>1020</v>
      </c>
      <c r="E82" s="56">
        <v>127755</v>
      </c>
      <c r="F82" s="88">
        <v>3454434</v>
      </c>
      <c r="G82" s="89" t="s">
        <v>13</v>
      </c>
      <c r="H82" s="56" t="s">
        <v>1021</v>
      </c>
      <c r="I82" s="90">
        <v>33000</v>
      </c>
      <c r="J82" s="56" t="s">
        <v>55</v>
      </c>
      <c r="K82" s="59" t="str">
        <f t="shared" si="1"/>
        <v>INDEPENDENT</v>
      </c>
      <c r="L82" s="53"/>
    </row>
    <row r="83" spans="2:12" ht="15.75" x14ac:dyDescent="0.25">
      <c r="B83" s="54">
        <v>69</v>
      </c>
      <c r="C83" s="55">
        <v>42839</v>
      </c>
      <c r="D83" s="56" t="s">
        <v>653</v>
      </c>
      <c r="E83" s="56">
        <v>127713</v>
      </c>
      <c r="F83" s="88">
        <v>3454463</v>
      </c>
      <c r="G83" s="89" t="s">
        <v>13</v>
      </c>
      <c r="H83" s="56" t="s">
        <v>949</v>
      </c>
      <c r="I83" s="90">
        <v>40000</v>
      </c>
      <c r="J83" s="56" t="s">
        <v>946</v>
      </c>
      <c r="K83" s="59" t="str">
        <f t="shared" si="1"/>
        <v>INDEPENDENT</v>
      </c>
      <c r="L83" s="53"/>
    </row>
    <row r="84" spans="2:12" ht="15.75" x14ac:dyDescent="0.25">
      <c r="B84" s="54">
        <v>70</v>
      </c>
      <c r="C84" s="55">
        <v>42839</v>
      </c>
      <c r="D84" s="56" t="s">
        <v>77</v>
      </c>
      <c r="E84" s="56">
        <v>127714</v>
      </c>
      <c r="F84" s="88">
        <v>3454377</v>
      </c>
      <c r="G84" s="89" t="s">
        <v>13</v>
      </c>
      <c r="H84" s="56" t="s">
        <v>1022</v>
      </c>
      <c r="I84" s="90">
        <v>45000</v>
      </c>
      <c r="J84" s="56" t="s">
        <v>941</v>
      </c>
      <c r="K84" s="59" t="str">
        <f t="shared" si="1"/>
        <v>INDEPENDENT</v>
      </c>
      <c r="L84" s="53"/>
    </row>
    <row r="85" spans="2:12" ht="15.75" x14ac:dyDescent="0.25">
      <c r="B85" s="54">
        <v>71</v>
      </c>
      <c r="C85" s="55">
        <v>42839</v>
      </c>
      <c r="D85" s="56" t="s">
        <v>1020</v>
      </c>
      <c r="E85" s="56">
        <v>127747</v>
      </c>
      <c r="F85" s="88">
        <v>3454435</v>
      </c>
      <c r="G85" s="89" t="s">
        <v>13</v>
      </c>
      <c r="H85" s="56" t="s">
        <v>978</v>
      </c>
      <c r="I85" s="90">
        <v>33000</v>
      </c>
      <c r="J85" s="56" t="s">
        <v>55</v>
      </c>
      <c r="K85" s="59" t="str">
        <f t="shared" si="1"/>
        <v>INDEPENDENT</v>
      </c>
      <c r="L85" s="53"/>
    </row>
    <row r="86" spans="2:12" ht="15.75" x14ac:dyDescent="0.25">
      <c r="B86" s="54">
        <v>72</v>
      </c>
      <c r="C86" s="55">
        <v>42839</v>
      </c>
      <c r="D86" s="56" t="s">
        <v>965</v>
      </c>
      <c r="E86" s="56">
        <v>127715</v>
      </c>
      <c r="F86" s="88">
        <v>3454390</v>
      </c>
      <c r="G86" s="89" t="s">
        <v>13</v>
      </c>
      <c r="H86" s="56" t="s">
        <v>1010</v>
      </c>
      <c r="I86" s="90">
        <v>45000</v>
      </c>
      <c r="J86" s="56" t="s">
        <v>967</v>
      </c>
      <c r="K86" s="59" t="str">
        <f t="shared" si="1"/>
        <v>INDEPENDENT</v>
      </c>
      <c r="L86" s="53"/>
    </row>
    <row r="87" spans="2:12" ht="15.75" x14ac:dyDescent="0.25">
      <c r="B87" s="54">
        <v>73</v>
      </c>
      <c r="C87" s="55">
        <v>42839</v>
      </c>
      <c r="D87" s="56" t="s">
        <v>952</v>
      </c>
      <c r="E87" s="56">
        <v>127726</v>
      </c>
      <c r="F87" s="56">
        <v>3454459</v>
      </c>
      <c r="G87" s="57" t="s">
        <v>13</v>
      </c>
      <c r="H87" s="56" t="s">
        <v>1011</v>
      </c>
      <c r="I87" s="91">
        <v>45000</v>
      </c>
      <c r="J87" s="56" t="s">
        <v>946</v>
      </c>
      <c r="K87" s="59" t="str">
        <f t="shared" si="1"/>
        <v>INDEPENDENT</v>
      </c>
      <c r="L87" s="53"/>
    </row>
    <row r="88" spans="2:12" ht="15.75" x14ac:dyDescent="0.25">
      <c r="B88" s="54">
        <v>74</v>
      </c>
      <c r="C88" s="55">
        <v>42839</v>
      </c>
      <c r="D88" s="56" t="s">
        <v>952</v>
      </c>
      <c r="E88" s="56">
        <v>127724</v>
      </c>
      <c r="F88" s="56">
        <v>3454456</v>
      </c>
      <c r="G88" s="57" t="s">
        <v>13</v>
      </c>
      <c r="H88" s="56" t="s">
        <v>945</v>
      </c>
      <c r="I88" s="91">
        <v>33000</v>
      </c>
      <c r="J88" s="56" t="s">
        <v>946</v>
      </c>
      <c r="K88" s="59" t="str">
        <f t="shared" si="1"/>
        <v>INDEPENDENT</v>
      </c>
      <c r="L88" s="53"/>
    </row>
    <row r="89" spans="2:12" ht="15.75" x14ac:dyDescent="0.25">
      <c r="B89" s="54">
        <v>75</v>
      </c>
      <c r="C89" s="55">
        <v>42839</v>
      </c>
      <c r="D89" s="56" t="s">
        <v>962</v>
      </c>
      <c r="E89" s="56">
        <v>127712</v>
      </c>
      <c r="F89" s="56">
        <v>3454444</v>
      </c>
      <c r="G89" s="57" t="s">
        <v>13</v>
      </c>
      <c r="H89" s="56" t="s">
        <v>1023</v>
      </c>
      <c r="I89" s="91">
        <v>33000</v>
      </c>
      <c r="J89" s="56" t="s">
        <v>959</v>
      </c>
      <c r="K89" s="59" t="str">
        <f t="shared" si="1"/>
        <v>INDEPENDENT</v>
      </c>
      <c r="L89" s="53"/>
    </row>
    <row r="90" spans="2:12" ht="15.75" x14ac:dyDescent="0.25">
      <c r="B90" s="54">
        <v>76</v>
      </c>
      <c r="C90" s="55">
        <v>42839</v>
      </c>
      <c r="D90" s="56" t="s">
        <v>1024</v>
      </c>
      <c r="E90" s="56">
        <v>127707</v>
      </c>
      <c r="F90" s="56">
        <v>3454445</v>
      </c>
      <c r="G90" s="57" t="s">
        <v>13</v>
      </c>
      <c r="H90" s="56" t="s">
        <v>1025</v>
      </c>
      <c r="I90" s="58">
        <v>33000</v>
      </c>
      <c r="J90" s="56" t="s">
        <v>959</v>
      </c>
      <c r="K90" s="59" t="str">
        <f t="shared" si="1"/>
        <v>INDEPENDENT</v>
      </c>
      <c r="L90" s="53"/>
    </row>
    <row r="91" spans="2:12" ht="15.75" x14ac:dyDescent="0.25">
      <c r="B91" s="54">
        <v>77</v>
      </c>
      <c r="C91" s="55">
        <v>42839</v>
      </c>
      <c r="D91" s="56" t="s">
        <v>962</v>
      </c>
      <c r="E91" s="56">
        <v>127699</v>
      </c>
      <c r="F91" s="56">
        <v>3454383</v>
      </c>
      <c r="G91" s="57" t="s">
        <v>13</v>
      </c>
      <c r="H91" s="56" t="s">
        <v>1026</v>
      </c>
      <c r="I91" s="58">
        <v>33000</v>
      </c>
      <c r="J91" s="56" t="s">
        <v>959</v>
      </c>
      <c r="K91" s="59" t="str">
        <f t="shared" si="1"/>
        <v>INDEPENDENT</v>
      </c>
      <c r="L91" s="53"/>
    </row>
    <row r="92" spans="2:12" ht="15.75" x14ac:dyDescent="0.25">
      <c r="B92" s="54">
        <v>78</v>
      </c>
      <c r="C92" s="55">
        <v>42839</v>
      </c>
      <c r="D92" s="56" t="s">
        <v>939</v>
      </c>
      <c r="E92" s="56">
        <v>127701</v>
      </c>
      <c r="F92" s="56">
        <v>3454450</v>
      </c>
      <c r="G92" s="57" t="s">
        <v>13</v>
      </c>
      <c r="H92" s="56" t="s">
        <v>1027</v>
      </c>
      <c r="I92" s="58">
        <v>40000</v>
      </c>
      <c r="J92" s="56" t="s">
        <v>941</v>
      </c>
      <c r="K92" s="59" t="str">
        <f t="shared" si="1"/>
        <v>INDEPENDENT</v>
      </c>
      <c r="L92" s="53"/>
    </row>
    <row r="93" spans="2:12" ht="15.75" x14ac:dyDescent="0.25">
      <c r="B93" s="54">
        <v>79</v>
      </c>
      <c r="C93" s="55">
        <v>42839</v>
      </c>
      <c r="D93" s="56" t="s">
        <v>939</v>
      </c>
      <c r="E93" s="56">
        <v>127700</v>
      </c>
      <c r="F93" s="56">
        <v>3454396</v>
      </c>
      <c r="G93" s="57" t="s">
        <v>13</v>
      </c>
      <c r="H93" s="56" t="s">
        <v>999</v>
      </c>
      <c r="I93" s="58">
        <v>40000</v>
      </c>
      <c r="J93" s="56" t="s">
        <v>1028</v>
      </c>
      <c r="K93" s="59" t="str">
        <f t="shared" si="1"/>
        <v>INDEPENDENT</v>
      </c>
      <c r="L93" s="53"/>
    </row>
    <row r="94" spans="2:12" ht="15.75" x14ac:dyDescent="0.25">
      <c r="B94" s="54">
        <v>80</v>
      </c>
      <c r="C94" s="55">
        <v>42839</v>
      </c>
      <c r="D94" s="56" t="s">
        <v>77</v>
      </c>
      <c r="E94" s="56">
        <v>127723</v>
      </c>
      <c r="F94" s="56">
        <v>3454449</v>
      </c>
      <c r="G94" s="57" t="s">
        <v>13</v>
      </c>
      <c r="H94" s="56" t="s">
        <v>1029</v>
      </c>
      <c r="I94" s="58">
        <v>40000</v>
      </c>
      <c r="J94" s="56" t="s">
        <v>941</v>
      </c>
      <c r="K94" s="59" t="str">
        <f t="shared" si="1"/>
        <v>INDEPENDENT</v>
      </c>
      <c r="L94" s="53"/>
    </row>
    <row r="95" spans="2:12" ht="15.75" x14ac:dyDescent="0.25">
      <c r="B95" s="54">
        <v>81</v>
      </c>
      <c r="C95" s="55">
        <v>42839</v>
      </c>
      <c r="D95" s="56" t="s">
        <v>997</v>
      </c>
      <c r="E95" s="56">
        <v>127767</v>
      </c>
      <c r="F95" s="56">
        <v>3454466</v>
      </c>
      <c r="G95" s="57" t="s">
        <v>13</v>
      </c>
      <c r="H95" s="56" t="s">
        <v>1030</v>
      </c>
      <c r="I95" s="58">
        <v>40000</v>
      </c>
      <c r="J95" s="56" t="s">
        <v>959</v>
      </c>
      <c r="K95" s="59" t="str">
        <f t="shared" si="1"/>
        <v>INDEPENDENT</v>
      </c>
      <c r="L95" s="53"/>
    </row>
    <row r="96" spans="2:12" ht="15.75" x14ac:dyDescent="0.25">
      <c r="B96" s="54">
        <v>82</v>
      </c>
      <c r="C96" s="55">
        <v>42839</v>
      </c>
      <c r="D96" s="56" t="s">
        <v>997</v>
      </c>
      <c r="E96" s="56">
        <v>127762</v>
      </c>
      <c r="F96" s="56">
        <v>3454395</v>
      </c>
      <c r="G96" s="57" t="s">
        <v>13</v>
      </c>
      <c r="H96" s="56" t="s">
        <v>1031</v>
      </c>
      <c r="I96" s="58">
        <v>40000</v>
      </c>
      <c r="J96" s="56" t="s">
        <v>959</v>
      </c>
      <c r="K96" s="59" t="str">
        <f t="shared" si="1"/>
        <v>INDEPENDENT</v>
      </c>
      <c r="L96" s="53"/>
    </row>
    <row r="97" spans="2:12" ht="15.75" x14ac:dyDescent="0.25">
      <c r="B97" s="54">
        <v>83</v>
      </c>
      <c r="C97" s="55">
        <v>42839</v>
      </c>
      <c r="D97" s="56" t="s">
        <v>1032</v>
      </c>
      <c r="E97" s="56">
        <v>127741</v>
      </c>
      <c r="F97" s="56">
        <v>3454440</v>
      </c>
      <c r="G97" s="57" t="s">
        <v>13</v>
      </c>
      <c r="H97" s="56" t="s">
        <v>988</v>
      </c>
      <c r="I97" s="58">
        <v>33000</v>
      </c>
      <c r="J97" s="56" t="s">
        <v>21</v>
      </c>
      <c r="K97" s="59" t="str">
        <f t="shared" si="1"/>
        <v>INDEPENDENT</v>
      </c>
      <c r="L97" s="53"/>
    </row>
    <row r="98" spans="2:12" ht="15.75" x14ac:dyDescent="0.25">
      <c r="B98" s="54">
        <v>84</v>
      </c>
      <c r="C98" s="55">
        <v>42839</v>
      </c>
      <c r="D98" s="56" t="s">
        <v>1033</v>
      </c>
      <c r="E98" s="56">
        <v>127766</v>
      </c>
      <c r="F98" s="56">
        <v>3454412</v>
      </c>
      <c r="G98" s="57" t="s">
        <v>13</v>
      </c>
      <c r="H98" s="56" t="s">
        <v>1034</v>
      </c>
      <c r="I98" s="58">
        <v>33000</v>
      </c>
      <c r="J98" s="56" t="s">
        <v>21</v>
      </c>
      <c r="K98" s="59" t="str">
        <f t="shared" si="1"/>
        <v>INDEPENDENT</v>
      </c>
      <c r="L98" s="53"/>
    </row>
    <row r="99" spans="2:12" ht="15.75" x14ac:dyDescent="0.25">
      <c r="B99" s="54">
        <v>85</v>
      </c>
      <c r="C99" s="55">
        <v>42839</v>
      </c>
      <c r="D99" s="56" t="s">
        <v>1033</v>
      </c>
      <c r="E99" s="56">
        <v>127769</v>
      </c>
      <c r="F99" s="56">
        <v>3454411</v>
      </c>
      <c r="G99" s="57" t="s">
        <v>13</v>
      </c>
      <c r="H99" s="56" t="s">
        <v>1035</v>
      </c>
      <c r="I99" s="58">
        <v>33000</v>
      </c>
      <c r="J99" s="56" t="s">
        <v>21</v>
      </c>
      <c r="K99" s="59" t="str">
        <f t="shared" si="1"/>
        <v>INDEPENDENT</v>
      </c>
      <c r="L99" s="53"/>
    </row>
    <row r="100" spans="2:12" ht="15.75" x14ac:dyDescent="0.25">
      <c r="B100" s="54">
        <v>86</v>
      </c>
      <c r="C100" s="55">
        <v>42839</v>
      </c>
      <c r="D100" s="56" t="s">
        <v>1036</v>
      </c>
      <c r="E100" s="56">
        <v>127757</v>
      </c>
      <c r="F100" s="56">
        <v>3454409</v>
      </c>
      <c r="G100" s="57" t="s">
        <v>13</v>
      </c>
      <c r="H100" s="56" t="s">
        <v>1037</v>
      </c>
      <c r="I100" s="58">
        <v>33000</v>
      </c>
      <c r="J100" s="56" t="s">
        <v>21</v>
      </c>
      <c r="K100" s="59" t="str">
        <f t="shared" si="1"/>
        <v>INDEPENDENT</v>
      </c>
      <c r="L100" s="53"/>
    </row>
    <row r="101" spans="2:12" ht="15.75" x14ac:dyDescent="0.25">
      <c r="B101" s="54">
        <v>87</v>
      </c>
      <c r="C101" s="55">
        <v>42839</v>
      </c>
      <c r="D101" s="56" t="s">
        <v>1036</v>
      </c>
      <c r="E101" s="56">
        <v>127717</v>
      </c>
      <c r="F101" s="56">
        <v>3454410</v>
      </c>
      <c r="G101" s="57" t="s">
        <v>13</v>
      </c>
      <c r="H101" s="56" t="s">
        <v>1038</v>
      </c>
      <c r="I101" s="58">
        <v>33000</v>
      </c>
      <c r="J101" s="56" t="s">
        <v>21</v>
      </c>
      <c r="K101" s="59" t="str">
        <f t="shared" si="1"/>
        <v>INDEPENDENT</v>
      </c>
      <c r="L101" s="53"/>
    </row>
    <row r="102" spans="2:12" ht="15.75" x14ac:dyDescent="0.25">
      <c r="B102" s="54">
        <v>88</v>
      </c>
      <c r="C102" s="55">
        <v>42839</v>
      </c>
      <c r="D102" s="56" t="s">
        <v>1039</v>
      </c>
      <c r="E102" s="56">
        <v>127761</v>
      </c>
      <c r="F102" s="56">
        <v>3454398</v>
      </c>
      <c r="G102" s="57" t="s">
        <v>13</v>
      </c>
      <c r="H102" s="56" t="s">
        <v>1040</v>
      </c>
      <c r="I102" s="58">
        <v>33000</v>
      </c>
      <c r="J102" s="56" t="s">
        <v>21</v>
      </c>
      <c r="K102" s="59" t="str">
        <f t="shared" si="1"/>
        <v>INDEPENDENT</v>
      </c>
      <c r="L102" s="53"/>
    </row>
    <row r="103" spans="2:12" ht="15.75" x14ac:dyDescent="0.25">
      <c r="B103" s="54">
        <v>89</v>
      </c>
      <c r="C103" s="55">
        <v>42839</v>
      </c>
      <c r="D103" s="56" t="s">
        <v>1041</v>
      </c>
      <c r="E103" s="56">
        <v>127740</v>
      </c>
      <c r="F103" s="56">
        <v>3454455</v>
      </c>
      <c r="G103" s="57" t="s">
        <v>13</v>
      </c>
      <c r="H103" s="56" t="s">
        <v>1042</v>
      </c>
      <c r="I103" s="58">
        <v>33000</v>
      </c>
      <c r="J103" s="56" t="s">
        <v>55</v>
      </c>
      <c r="K103" s="59" t="str">
        <f t="shared" si="1"/>
        <v>INDEPENDENT</v>
      </c>
      <c r="L103" s="53"/>
    </row>
    <row r="104" spans="2:12" ht="15.75" x14ac:dyDescent="0.25">
      <c r="B104" s="54">
        <v>90</v>
      </c>
      <c r="C104" s="55">
        <v>42839</v>
      </c>
      <c r="D104" s="56" t="s">
        <v>184</v>
      </c>
      <c r="E104" s="56">
        <v>127704</v>
      </c>
      <c r="F104" s="56">
        <v>3454436</v>
      </c>
      <c r="G104" s="57" t="s">
        <v>13</v>
      </c>
      <c r="H104" s="56" t="s">
        <v>185</v>
      </c>
      <c r="I104" s="58">
        <v>40000</v>
      </c>
      <c r="J104" s="56" t="s">
        <v>36</v>
      </c>
      <c r="K104" s="59" t="str">
        <f t="shared" si="1"/>
        <v>INDEPENDENT</v>
      </c>
      <c r="L104" s="53"/>
    </row>
    <row r="105" spans="2:12" ht="15.75" x14ac:dyDescent="0.25">
      <c r="B105" s="54">
        <v>91</v>
      </c>
      <c r="C105" s="55">
        <v>42839</v>
      </c>
      <c r="D105" s="56" t="s">
        <v>1043</v>
      </c>
      <c r="E105" s="56">
        <v>127719</v>
      </c>
      <c r="F105" s="56">
        <v>3454447</v>
      </c>
      <c r="G105" s="57" t="s">
        <v>13</v>
      </c>
      <c r="H105" s="56" t="s">
        <v>1044</v>
      </c>
      <c r="I105" s="58">
        <v>45000</v>
      </c>
      <c r="J105" s="56" t="s">
        <v>44</v>
      </c>
      <c r="K105" s="59" t="str">
        <f t="shared" si="1"/>
        <v>INDEPENDENT</v>
      </c>
      <c r="L105" s="53"/>
    </row>
    <row r="106" spans="2:12" ht="15.75" x14ac:dyDescent="0.25">
      <c r="B106" s="54">
        <v>92</v>
      </c>
      <c r="C106" s="55">
        <v>42839</v>
      </c>
      <c r="D106" s="56" t="s">
        <v>1043</v>
      </c>
      <c r="E106" s="56">
        <v>127720</v>
      </c>
      <c r="F106" s="56">
        <v>3454446</v>
      </c>
      <c r="G106" s="57" t="s">
        <v>13</v>
      </c>
      <c r="H106" s="56" t="s">
        <v>1045</v>
      </c>
      <c r="I106" s="58">
        <v>40000</v>
      </c>
      <c r="J106" s="56" t="s">
        <v>44</v>
      </c>
      <c r="K106" s="59" t="str">
        <f t="shared" si="1"/>
        <v>INDEPENDENT</v>
      </c>
      <c r="L106" s="53"/>
    </row>
    <row r="107" spans="2:12" ht="15.75" x14ac:dyDescent="0.25">
      <c r="B107" s="54">
        <v>93</v>
      </c>
      <c r="C107" s="55">
        <v>42839</v>
      </c>
      <c r="D107" s="56" t="s">
        <v>86</v>
      </c>
      <c r="E107" s="56">
        <v>127765</v>
      </c>
      <c r="F107" s="56">
        <v>3454391</v>
      </c>
      <c r="G107" s="57" t="s">
        <v>13</v>
      </c>
      <c r="H107" s="56" t="s">
        <v>1046</v>
      </c>
      <c r="I107" s="58">
        <v>60000</v>
      </c>
      <c r="J107" s="56" t="s">
        <v>200</v>
      </c>
      <c r="K107" s="59" t="str">
        <f t="shared" si="1"/>
        <v>INDEPENDENT</v>
      </c>
      <c r="L107" s="53"/>
    </row>
    <row r="108" spans="2:12" ht="15.75" x14ac:dyDescent="0.25">
      <c r="B108" s="54">
        <v>94</v>
      </c>
      <c r="C108" s="55">
        <v>42839</v>
      </c>
      <c r="D108" s="56" t="s">
        <v>86</v>
      </c>
      <c r="E108" s="56">
        <v>127753</v>
      </c>
      <c r="F108" s="56">
        <v>3454393</v>
      </c>
      <c r="G108" s="57" t="s">
        <v>13</v>
      </c>
      <c r="H108" s="56" t="s">
        <v>1047</v>
      </c>
      <c r="I108" s="58">
        <v>45000</v>
      </c>
      <c r="J108" s="56" t="s">
        <v>36</v>
      </c>
      <c r="K108" s="59" t="str">
        <f t="shared" si="1"/>
        <v>INDEPENDENT</v>
      </c>
      <c r="L108" s="53"/>
    </row>
    <row r="109" spans="2:12" ht="15.75" x14ac:dyDescent="0.25">
      <c r="B109" s="54">
        <v>95</v>
      </c>
      <c r="C109" s="55">
        <v>42839</v>
      </c>
      <c r="D109" s="56" t="s">
        <v>86</v>
      </c>
      <c r="E109" s="56">
        <v>127754</v>
      </c>
      <c r="F109" s="56">
        <v>3454394</v>
      </c>
      <c r="G109" s="57" t="s">
        <v>13</v>
      </c>
      <c r="H109" s="56" t="s">
        <v>1048</v>
      </c>
      <c r="I109" s="58">
        <v>45000</v>
      </c>
      <c r="J109" s="56" t="s">
        <v>36</v>
      </c>
      <c r="K109" s="59" t="str">
        <f t="shared" si="1"/>
        <v>INDEPENDENT</v>
      </c>
      <c r="L109" s="53"/>
    </row>
    <row r="110" spans="2:12" ht="15.75" x14ac:dyDescent="0.25">
      <c r="B110" s="54">
        <v>96</v>
      </c>
      <c r="C110" s="55">
        <v>42839</v>
      </c>
      <c r="D110" s="56" t="s">
        <v>96</v>
      </c>
      <c r="E110" s="56">
        <v>127762</v>
      </c>
      <c r="F110" s="56">
        <v>3454346</v>
      </c>
      <c r="G110" s="57" t="s">
        <v>13</v>
      </c>
      <c r="H110" s="56" t="s">
        <v>1049</v>
      </c>
      <c r="I110" s="58">
        <v>40000</v>
      </c>
      <c r="J110" s="56" t="s">
        <v>36</v>
      </c>
      <c r="K110" s="59" t="str">
        <f t="shared" si="1"/>
        <v>INDEPENDENT</v>
      </c>
      <c r="L110" s="53"/>
    </row>
    <row r="111" spans="2:12" ht="15.75" x14ac:dyDescent="0.25">
      <c r="B111" s="54">
        <v>97</v>
      </c>
      <c r="C111" s="55">
        <v>42839</v>
      </c>
      <c r="D111" s="56" t="s">
        <v>1050</v>
      </c>
      <c r="E111" s="56">
        <v>127774</v>
      </c>
      <c r="F111" s="56">
        <v>3454427</v>
      </c>
      <c r="G111" s="57" t="s">
        <v>13</v>
      </c>
      <c r="H111" s="56" t="s">
        <v>1051</v>
      </c>
      <c r="I111" s="58">
        <v>45000</v>
      </c>
      <c r="J111" s="56" t="s">
        <v>36</v>
      </c>
      <c r="K111" s="59" t="str">
        <f t="shared" si="1"/>
        <v>INDEPENDENT</v>
      </c>
      <c r="L111" s="53"/>
    </row>
    <row r="112" spans="2:12" ht="15.75" x14ac:dyDescent="0.25">
      <c r="B112" s="54">
        <v>98</v>
      </c>
      <c r="C112" s="55">
        <v>42839</v>
      </c>
      <c r="D112" s="56" t="s">
        <v>1052</v>
      </c>
      <c r="E112" s="56">
        <v>127708</v>
      </c>
      <c r="F112" s="56">
        <v>3454417</v>
      </c>
      <c r="G112" s="57" t="s">
        <v>13</v>
      </c>
      <c r="H112" s="56" t="s">
        <v>1053</v>
      </c>
      <c r="I112" s="58">
        <v>45000</v>
      </c>
      <c r="J112" s="56" t="s">
        <v>154</v>
      </c>
      <c r="K112" s="59" t="str">
        <f t="shared" si="1"/>
        <v>INDEPENDENT</v>
      </c>
      <c r="L112" s="53"/>
    </row>
    <row r="113" spans="2:12" ht="15.75" x14ac:dyDescent="0.25">
      <c r="B113" s="54">
        <v>99</v>
      </c>
      <c r="C113" s="55">
        <v>42839</v>
      </c>
      <c r="D113" s="56" t="s">
        <v>1052</v>
      </c>
      <c r="E113" s="56">
        <v>127709</v>
      </c>
      <c r="F113" s="56">
        <v>3454420</v>
      </c>
      <c r="G113" s="57" t="s">
        <v>13</v>
      </c>
      <c r="H113" s="56" t="s">
        <v>1054</v>
      </c>
      <c r="I113" s="58">
        <v>45000</v>
      </c>
      <c r="J113" s="56" t="s">
        <v>154</v>
      </c>
      <c r="K113" s="59" t="str">
        <f t="shared" si="1"/>
        <v>INDEPENDENT</v>
      </c>
      <c r="L113" s="53"/>
    </row>
    <row r="114" spans="2:12" ht="15.75" x14ac:dyDescent="0.25">
      <c r="B114" s="54">
        <v>100</v>
      </c>
      <c r="C114" s="55">
        <v>42839</v>
      </c>
      <c r="D114" s="56" t="s">
        <v>1052</v>
      </c>
      <c r="E114" s="56">
        <v>127711</v>
      </c>
      <c r="F114" s="56">
        <v>3454424</v>
      </c>
      <c r="G114" s="57" t="s">
        <v>13</v>
      </c>
      <c r="H114" s="56" t="s">
        <v>153</v>
      </c>
      <c r="I114" s="58">
        <v>40000</v>
      </c>
      <c r="J114" s="56" t="s">
        <v>154</v>
      </c>
      <c r="K114" s="59" t="str">
        <f t="shared" si="1"/>
        <v>INDEPENDENT</v>
      </c>
      <c r="L114" s="53"/>
    </row>
    <row r="115" spans="2:12" ht="15.75" x14ac:dyDescent="0.25">
      <c r="B115" s="54">
        <v>101</v>
      </c>
      <c r="C115" s="55">
        <v>42839</v>
      </c>
      <c r="D115" s="56" t="s">
        <v>1052</v>
      </c>
      <c r="E115" s="56">
        <v>127705</v>
      </c>
      <c r="F115" s="56">
        <v>3454423</v>
      </c>
      <c r="G115" s="57" t="s">
        <v>13</v>
      </c>
      <c r="H115" s="56" t="s">
        <v>178</v>
      </c>
      <c r="I115" s="58">
        <v>40000</v>
      </c>
      <c r="J115" s="56" t="s">
        <v>154</v>
      </c>
      <c r="K115" s="59" t="str">
        <f t="shared" si="1"/>
        <v>INDEPENDENT</v>
      </c>
      <c r="L115" s="53"/>
    </row>
    <row r="116" spans="2:12" ht="15.75" x14ac:dyDescent="0.25">
      <c r="B116" s="54">
        <v>102</v>
      </c>
      <c r="C116" s="55">
        <v>42839</v>
      </c>
      <c r="D116" s="56" t="s">
        <v>1052</v>
      </c>
      <c r="E116" s="56">
        <v>127710</v>
      </c>
      <c r="F116" s="56">
        <v>3454421</v>
      </c>
      <c r="G116" s="57" t="s">
        <v>13</v>
      </c>
      <c r="H116" s="56" t="s">
        <v>1055</v>
      </c>
      <c r="I116" s="58">
        <v>45000</v>
      </c>
      <c r="J116" s="56" t="s">
        <v>154</v>
      </c>
      <c r="K116" s="59" t="str">
        <f t="shared" si="1"/>
        <v>INDEPENDENT</v>
      </c>
      <c r="L116" s="53"/>
    </row>
    <row r="117" spans="2:12" ht="15.75" x14ac:dyDescent="0.25">
      <c r="B117" s="54">
        <v>103</v>
      </c>
      <c r="C117" s="55">
        <v>42839</v>
      </c>
      <c r="D117" s="56" t="s">
        <v>1052</v>
      </c>
      <c r="E117" s="56">
        <v>127739</v>
      </c>
      <c r="F117" s="56">
        <v>3454418</v>
      </c>
      <c r="G117" s="57" t="s">
        <v>13</v>
      </c>
      <c r="H117" s="56" t="s">
        <v>1056</v>
      </c>
      <c r="I117" s="58">
        <v>45000</v>
      </c>
      <c r="J117" s="56" t="s">
        <v>154</v>
      </c>
      <c r="K117" s="59" t="str">
        <f t="shared" si="1"/>
        <v>INDEPENDENT</v>
      </c>
      <c r="L117" s="53"/>
    </row>
    <row r="118" spans="2:12" ht="15.75" x14ac:dyDescent="0.25">
      <c r="B118" s="54">
        <v>104</v>
      </c>
      <c r="C118" s="55">
        <v>42839</v>
      </c>
      <c r="D118" s="56" t="s">
        <v>1052</v>
      </c>
      <c r="E118" s="56">
        <v>127718</v>
      </c>
      <c r="F118" s="56">
        <v>3454422</v>
      </c>
      <c r="G118" s="57" t="s">
        <v>13</v>
      </c>
      <c r="H118" s="56" t="s">
        <v>1057</v>
      </c>
      <c r="I118" s="58">
        <v>40000</v>
      </c>
      <c r="J118" s="56" t="s">
        <v>154</v>
      </c>
      <c r="K118" s="59" t="str">
        <f t="shared" si="1"/>
        <v>INDEPENDENT</v>
      </c>
      <c r="L118" s="53"/>
    </row>
    <row r="119" spans="2:12" ht="15.75" x14ac:dyDescent="0.25">
      <c r="B119" s="54">
        <v>105</v>
      </c>
      <c r="C119" s="55">
        <v>42839</v>
      </c>
      <c r="D119" s="56" t="s">
        <v>1052</v>
      </c>
      <c r="E119" s="56">
        <v>127702</v>
      </c>
      <c r="F119" s="56">
        <v>3454419</v>
      </c>
      <c r="G119" s="57" t="s">
        <v>13</v>
      </c>
      <c r="H119" s="56" t="s">
        <v>1058</v>
      </c>
      <c r="I119" s="58">
        <v>45000</v>
      </c>
      <c r="J119" s="56" t="s">
        <v>154</v>
      </c>
      <c r="K119" s="59" t="str">
        <f t="shared" si="1"/>
        <v>INDEPENDENT</v>
      </c>
      <c r="L119" s="53"/>
    </row>
    <row r="120" spans="2:12" ht="15.75" x14ac:dyDescent="0.25">
      <c r="B120" s="54">
        <v>106</v>
      </c>
      <c r="C120" s="55">
        <v>42839</v>
      </c>
      <c r="D120" s="56" t="s">
        <v>1052</v>
      </c>
      <c r="E120" s="56">
        <v>127706</v>
      </c>
      <c r="F120" s="56">
        <v>3454426</v>
      </c>
      <c r="G120" s="57" t="s">
        <v>13</v>
      </c>
      <c r="H120" s="56" t="s">
        <v>190</v>
      </c>
      <c r="I120" s="58">
        <v>40000</v>
      </c>
      <c r="J120" s="56" t="s">
        <v>154</v>
      </c>
      <c r="K120" s="59" t="str">
        <f t="shared" si="1"/>
        <v>INDEPENDENT</v>
      </c>
      <c r="L120" s="53"/>
    </row>
    <row r="121" spans="2:12" ht="15.75" x14ac:dyDescent="0.25">
      <c r="B121" s="54">
        <v>107</v>
      </c>
      <c r="C121" s="55">
        <v>42839</v>
      </c>
      <c r="D121" s="56" t="s">
        <v>1052</v>
      </c>
      <c r="E121" s="56">
        <v>127703</v>
      </c>
      <c r="F121" s="56">
        <v>3454425</v>
      </c>
      <c r="G121" s="57" t="s">
        <v>13</v>
      </c>
      <c r="H121" s="56" t="s">
        <v>169</v>
      </c>
      <c r="I121" s="58">
        <v>40000</v>
      </c>
      <c r="J121" s="56" t="s">
        <v>154</v>
      </c>
      <c r="K121" s="59" t="str">
        <f t="shared" si="1"/>
        <v>INDEPENDENT</v>
      </c>
      <c r="L121" s="53"/>
    </row>
    <row r="122" spans="2:12" ht="15.75" x14ac:dyDescent="0.25">
      <c r="B122" s="54">
        <v>108</v>
      </c>
      <c r="C122" s="55">
        <v>42839</v>
      </c>
      <c r="D122" s="56" t="s">
        <v>1059</v>
      </c>
      <c r="E122" s="56">
        <v>127748</v>
      </c>
      <c r="F122" s="56">
        <v>3454448</v>
      </c>
      <c r="G122" s="57" t="s">
        <v>13</v>
      </c>
      <c r="H122" s="56" t="s">
        <v>954</v>
      </c>
      <c r="I122" s="58">
        <v>45000</v>
      </c>
      <c r="J122" s="56" t="s">
        <v>1060</v>
      </c>
      <c r="K122" s="59" t="str">
        <f t="shared" si="1"/>
        <v>INDEPENDENT</v>
      </c>
      <c r="L122" s="53"/>
    </row>
    <row r="123" spans="2:12" ht="15.75" x14ac:dyDescent="0.25">
      <c r="B123" s="54">
        <v>109</v>
      </c>
      <c r="C123" s="55">
        <v>42839</v>
      </c>
      <c r="D123" s="56" t="s">
        <v>1039</v>
      </c>
      <c r="E123" s="56">
        <v>127756</v>
      </c>
      <c r="F123" s="56">
        <v>3454397</v>
      </c>
      <c r="G123" s="57" t="s">
        <v>13</v>
      </c>
      <c r="H123" s="56" t="s">
        <v>257</v>
      </c>
      <c r="I123" s="58">
        <v>33000</v>
      </c>
      <c r="J123" s="56" t="s">
        <v>1061</v>
      </c>
      <c r="K123" s="59" t="str">
        <f t="shared" si="1"/>
        <v>INDEPENDENT</v>
      </c>
      <c r="L123" s="53"/>
    </row>
    <row r="124" spans="2:12" ht="15.75" x14ac:dyDescent="0.25">
      <c r="B124" s="54">
        <v>110</v>
      </c>
      <c r="C124" s="55">
        <v>42839</v>
      </c>
      <c r="D124" s="56" t="s">
        <v>1036</v>
      </c>
      <c r="E124" s="56">
        <v>127725</v>
      </c>
      <c r="F124" s="56">
        <v>3454460</v>
      </c>
      <c r="G124" s="57" t="s">
        <v>13</v>
      </c>
      <c r="H124" s="56" t="s">
        <v>1062</v>
      </c>
      <c r="I124" s="58">
        <v>33000</v>
      </c>
      <c r="J124" s="56" t="s">
        <v>55</v>
      </c>
      <c r="K124" s="59" t="str">
        <f t="shared" si="1"/>
        <v>INDEPENDENT</v>
      </c>
      <c r="L124" s="53"/>
    </row>
    <row r="125" spans="2:12" ht="15.75" x14ac:dyDescent="0.25">
      <c r="B125" s="54">
        <v>111</v>
      </c>
      <c r="C125" s="55">
        <v>42839</v>
      </c>
      <c r="D125" s="56" t="s">
        <v>1063</v>
      </c>
      <c r="E125" s="56">
        <v>127721</v>
      </c>
      <c r="F125" s="56">
        <v>3454415</v>
      </c>
      <c r="G125" s="57" t="s">
        <v>13</v>
      </c>
      <c r="H125" s="56" t="s">
        <v>1064</v>
      </c>
      <c r="I125" s="58">
        <v>33000</v>
      </c>
      <c r="J125" s="56" t="s">
        <v>55</v>
      </c>
      <c r="K125" s="59" t="str">
        <f t="shared" si="1"/>
        <v>INDEPENDENT</v>
      </c>
      <c r="L125" s="53"/>
    </row>
    <row r="126" spans="2:12" ht="15.75" x14ac:dyDescent="0.25">
      <c r="B126" s="54">
        <v>112</v>
      </c>
      <c r="C126" s="55">
        <v>42839</v>
      </c>
      <c r="D126" s="56" t="s">
        <v>1065</v>
      </c>
      <c r="E126" s="56">
        <v>127728</v>
      </c>
      <c r="F126" s="56">
        <v>3454459</v>
      </c>
      <c r="G126" s="57" t="s">
        <v>13</v>
      </c>
      <c r="H126" s="56" t="s">
        <v>1066</v>
      </c>
      <c r="I126" s="58">
        <v>33000</v>
      </c>
      <c r="J126" s="56" t="s">
        <v>55</v>
      </c>
      <c r="K126" s="59" t="str">
        <f t="shared" si="1"/>
        <v>INDEPENDENT</v>
      </c>
      <c r="L126" s="53"/>
    </row>
    <row r="127" spans="2:12" ht="15.75" x14ac:dyDescent="0.25">
      <c r="B127" s="54">
        <v>113</v>
      </c>
      <c r="C127" s="55">
        <v>42839</v>
      </c>
      <c r="D127" s="56" t="s">
        <v>987</v>
      </c>
      <c r="E127" s="56">
        <v>127746</v>
      </c>
      <c r="F127" s="56">
        <v>3454379</v>
      </c>
      <c r="G127" s="57" t="s">
        <v>13</v>
      </c>
      <c r="H127" s="56" t="s">
        <v>1067</v>
      </c>
      <c r="I127" s="58">
        <v>33000</v>
      </c>
      <c r="J127" s="56" t="s">
        <v>55</v>
      </c>
      <c r="K127" s="59" t="str">
        <f t="shared" si="1"/>
        <v>INDEPENDENT</v>
      </c>
      <c r="L127" s="53"/>
    </row>
    <row r="128" spans="2:12" ht="15.75" x14ac:dyDescent="0.25">
      <c r="B128" s="54">
        <v>114</v>
      </c>
      <c r="C128" s="55">
        <v>42839</v>
      </c>
      <c r="D128" s="56" t="s">
        <v>367</v>
      </c>
      <c r="E128" s="56">
        <v>127768</v>
      </c>
      <c r="F128" s="88">
        <v>3454372</v>
      </c>
      <c r="G128" s="57" t="s">
        <v>13</v>
      </c>
      <c r="H128" s="56" t="s">
        <v>1068</v>
      </c>
      <c r="I128" s="90">
        <v>40000</v>
      </c>
      <c r="J128" s="56" t="s">
        <v>154</v>
      </c>
      <c r="K128" s="59" t="str">
        <f t="shared" si="1"/>
        <v>INDEPENDENT</v>
      </c>
      <c r="L128" s="53"/>
    </row>
    <row r="129" spans="2:12" ht="15.75" x14ac:dyDescent="0.25">
      <c r="B129" s="54">
        <v>115</v>
      </c>
      <c r="C129" s="55">
        <v>42839</v>
      </c>
      <c r="D129" s="56" t="s">
        <v>367</v>
      </c>
      <c r="E129" s="56">
        <v>127773</v>
      </c>
      <c r="F129" s="88">
        <v>3454373</v>
      </c>
      <c r="G129" s="57" t="s">
        <v>13</v>
      </c>
      <c r="H129" s="56" t="s">
        <v>1069</v>
      </c>
      <c r="I129" s="90">
        <v>40000</v>
      </c>
      <c r="J129" s="56" t="s">
        <v>36</v>
      </c>
      <c r="K129" s="59" t="str">
        <f t="shared" si="1"/>
        <v>INDEPENDENT</v>
      </c>
      <c r="L129" s="53"/>
    </row>
    <row r="130" spans="2:12" ht="16.5" thickBot="1" x14ac:dyDescent="0.3">
      <c r="B130" s="60">
        <v>116</v>
      </c>
      <c r="C130" s="61">
        <v>42839</v>
      </c>
      <c r="D130" s="62" t="s">
        <v>1070</v>
      </c>
      <c r="E130" s="62">
        <v>127722</v>
      </c>
      <c r="F130" s="92">
        <v>3454416</v>
      </c>
      <c r="G130" s="63" t="s">
        <v>13</v>
      </c>
      <c r="H130" s="62" t="s">
        <v>1071</v>
      </c>
      <c r="I130" s="93">
        <v>33000</v>
      </c>
      <c r="J130" s="62" t="s">
        <v>55</v>
      </c>
      <c r="K130" s="65" t="str">
        <f t="shared" si="1"/>
        <v>INDEPENDENT</v>
      </c>
      <c r="L130" s="53"/>
    </row>
    <row r="131" spans="2:12" ht="15.75" x14ac:dyDescent="0.25">
      <c r="B131" s="306" t="s">
        <v>1072</v>
      </c>
      <c r="C131" s="306"/>
      <c r="D131" s="306"/>
      <c r="E131" s="306"/>
      <c r="F131" s="306"/>
      <c r="G131" s="306"/>
      <c r="H131" s="306"/>
      <c r="I131" s="110">
        <f>SUM(I80:I130)</f>
        <v>1997000</v>
      </c>
      <c r="J131" s="306"/>
      <c r="K131" s="306"/>
      <c r="L131" s="108"/>
    </row>
    <row r="132" spans="2:12" ht="16.5" thickBot="1" x14ac:dyDescent="0.3">
      <c r="B132" s="52"/>
      <c r="C132" s="66"/>
      <c r="D132" s="52"/>
      <c r="E132" s="52"/>
      <c r="F132" s="94"/>
      <c r="G132" s="67"/>
      <c r="H132" s="52"/>
      <c r="I132" s="95"/>
      <c r="J132" s="307"/>
      <c r="K132" s="307"/>
      <c r="L132" s="53"/>
    </row>
    <row r="133" spans="2:12" ht="15.75" x14ac:dyDescent="0.25">
      <c r="B133" s="69">
        <v>117</v>
      </c>
      <c r="C133" s="70">
        <v>42843</v>
      </c>
      <c r="D133" s="71" t="s">
        <v>1073</v>
      </c>
      <c r="E133" s="71">
        <v>127782</v>
      </c>
      <c r="F133" s="71">
        <v>3454461</v>
      </c>
      <c r="G133" s="72" t="s">
        <v>13</v>
      </c>
      <c r="H133" s="71" t="s">
        <v>172</v>
      </c>
      <c r="I133" s="73">
        <v>33000</v>
      </c>
      <c r="J133" s="71" t="s">
        <v>675</v>
      </c>
      <c r="K133" s="74" t="str">
        <f t="shared" ref="K133:K146" si="2">IF(OR(D133="MOBIL",D133="CONOIL",D133="FORTE",D133="MRS",D133="OANDO",D133="TOTAL"),"MAJORS","INDEPENDENT")</f>
        <v>INDEPENDENT</v>
      </c>
      <c r="L133" s="53"/>
    </row>
    <row r="134" spans="2:12" ht="15.75" x14ac:dyDescent="0.25">
      <c r="B134" s="54">
        <v>118</v>
      </c>
      <c r="C134" s="55">
        <v>42843</v>
      </c>
      <c r="D134" s="56" t="s">
        <v>184</v>
      </c>
      <c r="E134" s="56">
        <v>127814</v>
      </c>
      <c r="F134" s="56">
        <v>3454437</v>
      </c>
      <c r="G134" s="57" t="s">
        <v>13</v>
      </c>
      <c r="H134" s="56" t="s">
        <v>1074</v>
      </c>
      <c r="I134" s="58">
        <v>45000</v>
      </c>
      <c r="J134" s="56" t="s">
        <v>36</v>
      </c>
      <c r="K134" s="59" t="str">
        <f t="shared" si="2"/>
        <v>INDEPENDENT</v>
      </c>
      <c r="L134" s="53"/>
    </row>
    <row r="135" spans="2:12" ht="15.75" x14ac:dyDescent="0.25">
      <c r="B135" s="54">
        <v>119</v>
      </c>
      <c r="C135" s="55">
        <v>42843</v>
      </c>
      <c r="D135" s="56" t="s">
        <v>1041</v>
      </c>
      <c r="E135" s="56">
        <v>127776</v>
      </c>
      <c r="F135" s="56">
        <v>3454454</v>
      </c>
      <c r="G135" s="57" t="s">
        <v>13</v>
      </c>
      <c r="H135" s="56" t="s">
        <v>961</v>
      </c>
      <c r="I135" s="58">
        <v>33000</v>
      </c>
      <c r="J135" s="56" t="s">
        <v>674</v>
      </c>
      <c r="K135" s="59" t="str">
        <f t="shared" si="2"/>
        <v>INDEPENDENT</v>
      </c>
      <c r="L135" s="53"/>
    </row>
    <row r="136" spans="2:12" ht="15.75" x14ac:dyDescent="0.25">
      <c r="B136" s="54">
        <v>120</v>
      </c>
      <c r="C136" s="55">
        <v>42843</v>
      </c>
      <c r="D136" s="56" t="s">
        <v>1033</v>
      </c>
      <c r="E136" s="56">
        <v>127788</v>
      </c>
      <c r="F136" s="56">
        <v>3454413</v>
      </c>
      <c r="G136" s="57" t="s">
        <v>13</v>
      </c>
      <c r="H136" s="56" t="s">
        <v>1075</v>
      </c>
      <c r="I136" s="58">
        <v>33000</v>
      </c>
      <c r="J136" s="56" t="s">
        <v>21</v>
      </c>
      <c r="K136" s="59" t="str">
        <f t="shared" si="2"/>
        <v>INDEPENDENT</v>
      </c>
      <c r="L136" s="53"/>
    </row>
    <row r="137" spans="2:12" ht="15.75" x14ac:dyDescent="0.25">
      <c r="B137" s="54">
        <v>121</v>
      </c>
      <c r="C137" s="55">
        <v>42843</v>
      </c>
      <c r="D137" s="56" t="s">
        <v>1033</v>
      </c>
      <c r="E137" s="56">
        <v>127790</v>
      </c>
      <c r="F137" s="56">
        <v>3454414</v>
      </c>
      <c r="G137" s="57" t="s">
        <v>13</v>
      </c>
      <c r="H137" s="56" t="s">
        <v>1076</v>
      </c>
      <c r="I137" s="58">
        <v>33000</v>
      </c>
      <c r="J137" s="56" t="s">
        <v>21</v>
      </c>
      <c r="K137" s="59" t="str">
        <f t="shared" si="2"/>
        <v>INDEPENDENT</v>
      </c>
      <c r="L137" s="53"/>
    </row>
    <row r="138" spans="2:12" ht="15.75" x14ac:dyDescent="0.25">
      <c r="B138" s="54">
        <v>122</v>
      </c>
      <c r="C138" s="55">
        <v>42843</v>
      </c>
      <c r="D138" s="56" t="s">
        <v>201</v>
      </c>
      <c r="E138" s="56">
        <v>127783</v>
      </c>
      <c r="F138" s="56">
        <v>3454345</v>
      </c>
      <c r="G138" s="57" t="s">
        <v>13</v>
      </c>
      <c r="H138" s="56" t="s">
        <v>202</v>
      </c>
      <c r="I138" s="58">
        <v>40000</v>
      </c>
      <c r="J138" s="56" t="s">
        <v>200</v>
      </c>
      <c r="K138" s="59" t="str">
        <f t="shared" si="2"/>
        <v>INDEPENDENT</v>
      </c>
      <c r="L138" s="53"/>
    </row>
    <row r="139" spans="2:12" ht="15.75" x14ac:dyDescent="0.25">
      <c r="B139" s="54">
        <v>123</v>
      </c>
      <c r="C139" s="55">
        <v>42843</v>
      </c>
      <c r="D139" s="56" t="s">
        <v>345</v>
      </c>
      <c r="E139" s="56">
        <v>127787</v>
      </c>
      <c r="F139" s="56">
        <v>3454431</v>
      </c>
      <c r="G139" s="57" t="s">
        <v>13</v>
      </c>
      <c r="H139" s="56" t="s">
        <v>1077</v>
      </c>
      <c r="I139" s="58">
        <v>33000</v>
      </c>
      <c r="J139" s="56" t="s">
        <v>1078</v>
      </c>
      <c r="K139" s="59" t="str">
        <f t="shared" si="2"/>
        <v>INDEPENDENT</v>
      </c>
      <c r="L139" s="53"/>
    </row>
    <row r="140" spans="2:12" ht="15.75" x14ac:dyDescent="0.25">
      <c r="B140" s="54">
        <v>124</v>
      </c>
      <c r="C140" s="55">
        <v>42843</v>
      </c>
      <c r="D140" s="56" t="s">
        <v>1079</v>
      </c>
      <c r="E140" s="56">
        <v>127777</v>
      </c>
      <c r="F140" s="56">
        <v>3454457</v>
      </c>
      <c r="G140" s="57" t="s">
        <v>13</v>
      </c>
      <c r="H140" s="56" t="s">
        <v>1080</v>
      </c>
      <c r="I140" s="58">
        <v>33000</v>
      </c>
      <c r="J140" s="56" t="s">
        <v>946</v>
      </c>
      <c r="K140" s="59" t="str">
        <f t="shared" si="2"/>
        <v>INDEPENDENT</v>
      </c>
      <c r="L140" s="53"/>
    </row>
    <row r="141" spans="2:12" ht="15.75" x14ac:dyDescent="0.25">
      <c r="B141" s="54">
        <v>125</v>
      </c>
      <c r="C141" s="55">
        <v>42843</v>
      </c>
      <c r="D141" s="56" t="s">
        <v>281</v>
      </c>
      <c r="E141" s="56">
        <v>127779</v>
      </c>
      <c r="F141" s="56">
        <v>3454433</v>
      </c>
      <c r="G141" s="57" t="s">
        <v>13</v>
      </c>
      <c r="H141" s="56" t="s">
        <v>1081</v>
      </c>
      <c r="I141" s="58">
        <v>33000</v>
      </c>
      <c r="J141" s="56" t="s">
        <v>36</v>
      </c>
      <c r="K141" s="59" t="str">
        <f t="shared" si="2"/>
        <v>INDEPENDENT</v>
      </c>
      <c r="L141" s="53"/>
    </row>
    <row r="142" spans="2:12" ht="15.75" x14ac:dyDescent="0.25">
      <c r="B142" s="54">
        <v>126</v>
      </c>
      <c r="C142" s="55">
        <v>42843</v>
      </c>
      <c r="D142" s="56" t="s">
        <v>132</v>
      </c>
      <c r="E142" s="56">
        <v>127789</v>
      </c>
      <c r="F142" s="56">
        <v>3454443</v>
      </c>
      <c r="G142" s="57" t="s">
        <v>13</v>
      </c>
      <c r="H142" s="56" t="s">
        <v>269</v>
      </c>
      <c r="I142" s="58">
        <v>33000</v>
      </c>
      <c r="J142" s="56" t="s">
        <v>36</v>
      </c>
      <c r="K142" s="59" t="str">
        <f t="shared" si="2"/>
        <v>INDEPENDENT</v>
      </c>
      <c r="L142" s="53"/>
    </row>
    <row r="143" spans="2:12" ht="15.75" x14ac:dyDescent="0.25">
      <c r="B143" s="54">
        <v>127</v>
      </c>
      <c r="C143" s="55">
        <v>42843</v>
      </c>
      <c r="D143" s="56" t="s">
        <v>969</v>
      </c>
      <c r="E143" s="56">
        <v>127786</v>
      </c>
      <c r="F143" s="56">
        <v>3454490</v>
      </c>
      <c r="G143" s="57" t="s">
        <v>13</v>
      </c>
      <c r="H143" s="56" t="s">
        <v>1082</v>
      </c>
      <c r="I143" s="58">
        <v>45000</v>
      </c>
      <c r="J143" s="56" t="s">
        <v>36</v>
      </c>
      <c r="K143" s="59" t="str">
        <f t="shared" si="2"/>
        <v>INDEPENDENT</v>
      </c>
      <c r="L143" s="53"/>
    </row>
    <row r="144" spans="2:12" ht="15.75" x14ac:dyDescent="0.25">
      <c r="B144" s="54">
        <v>128</v>
      </c>
      <c r="C144" s="55">
        <v>42843</v>
      </c>
      <c r="D144" s="56" t="s">
        <v>86</v>
      </c>
      <c r="E144" s="56">
        <v>127784</v>
      </c>
      <c r="F144" s="56">
        <v>3454392</v>
      </c>
      <c r="G144" s="57" t="s">
        <v>13</v>
      </c>
      <c r="H144" s="56" t="s">
        <v>1083</v>
      </c>
      <c r="I144" s="58">
        <v>45000</v>
      </c>
      <c r="J144" s="56" t="s">
        <v>36</v>
      </c>
      <c r="K144" s="59" t="str">
        <f t="shared" si="2"/>
        <v>INDEPENDENT</v>
      </c>
      <c r="L144" s="53"/>
    </row>
    <row r="145" spans="2:12" ht="15.75" x14ac:dyDescent="0.25">
      <c r="B145" s="54">
        <v>129</v>
      </c>
      <c r="C145" s="55">
        <v>42843</v>
      </c>
      <c r="D145" s="56" t="s">
        <v>86</v>
      </c>
      <c r="E145" s="56">
        <v>127781</v>
      </c>
      <c r="F145" s="56">
        <v>3454430</v>
      </c>
      <c r="G145" s="57" t="s">
        <v>13</v>
      </c>
      <c r="H145" s="56" t="s">
        <v>1084</v>
      </c>
      <c r="I145" s="58">
        <v>40000</v>
      </c>
      <c r="J145" s="56" t="s">
        <v>36</v>
      </c>
      <c r="K145" s="59" t="str">
        <f t="shared" si="2"/>
        <v>INDEPENDENT</v>
      </c>
      <c r="L145" s="53"/>
    </row>
    <row r="146" spans="2:12" ht="16.5" thickBot="1" x14ac:dyDescent="0.3">
      <c r="B146" s="60">
        <v>130</v>
      </c>
      <c r="C146" s="61">
        <v>42843</v>
      </c>
      <c r="D146" s="62" t="s">
        <v>86</v>
      </c>
      <c r="E146" s="62">
        <v>127780</v>
      </c>
      <c r="F146" s="62">
        <v>3454429</v>
      </c>
      <c r="G146" s="63" t="s">
        <v>13</v>
      </c>
      <c r="H146" s="62" t="s">
        <v>1085</v>
      </c>
      <c r="I146" s="64">
        <v>40000</v>
      </c>
      <c r="J146" s="62" t="s">
        <v>36</v>
      </c>
      <c r="K146" s="65" t="str">
        <f t="shared" si="2"/>
        <v>INDEPENDENT</v>
      </c>
      <c r="L146" s="53"/>
    </row>
    <row r="147" spans="2:12" ht="15.75" x14ac:dyDescent="0.25">
      <c r="B147" s="306" t="s">
        <v>443</v>
      </c>
      <c r="C147" s="306"/>
      <c r="D147" s="306"/>
      <c r="E147" s="306"/>
      <c r="F147" s="306"/>
      <c r="G147" s="306"/>
      <c r="H147" s="306"/>
      <c r="I147" s="75">
        <f>SUM(I133:I146)</f>
        <v>519000</v>
      </c>
      <c r="J147" s="306"/>
      <c r="K147" s="306"/>
      <c r="L147" s="108"/>
    </row>
    <row r="148" spans="2:12" ht="16.5" thickBot="1" x14ac:dyDescent="0.3">
      <c r="B148" s="52"/>
      <c r="C148" s="66"/>
      <c r="D148" s="52"/>
      <c r="E148" s="52"/>
      <c r="F148" s="52"/>
      <c r="G148" s="67"/>
      <c r="H148" s="52"/>
      <c r="I148" s="68"/>
      <c r="J148" s="300"/>
      <c r="K148" s="300"/>
      <c r="L148" s="53"/>
    </row>
    <row r="149" spans="2:12" ht="15.75" x14ac:dyDescent="0.25">
      <c r="B149" s="69">
        <v>131</v>
      </c>
      <c r="C149" s="70">
        <v>42844</v>
      </c>
      <c r="D149" s="71" t="s">
        <v>1086</v>
      </c>
      <c r="E149" s="71">
        <v>127823</v>
      </c>
      <c r="F149" s="71">
        <v>3454378</v>
      </c>
      <c r="G149" s="72" t="s">
        <v>13</v>
      </c>
      <c r="H149" s="71" t="s">
        <v>1087</v>
      </c>
      <c r="I149" s="73">
        <v>33000</v>
      </c>
      <c r="J149" s="71" t="s">
        <v>21</v>
      </c>
      <c r="K149" s="74" t="str">
        <f t="shared" ref="K149:K212" si="3">IF(OR(D149="MOBIL",D149="CONOIL",D149="FORTE",D149="MRS",D149="OANDO",D149="TOTAL"),"MAJORS","INDEPENDENT")</f>
        <v>INDEPENDENT</v>
      </c>
      <c r="L149" s="53"/>
    </row>
    <row r="150" spans="2:12" ht="15.75" x14ac:dyDescent="0.25">
      <c r="B150" s="54">
        <v>132</v>
      </c>
      <c r="C150" s="55">
        <v>42844</v>
      </c>
      <c r="D150" s="56" t="s">
        <v>1088</v>
      </c>
      <c r="E150" s="56">
        <v>127824</v>
      </c>
      <c r="F150" s="56">
        <v>3454464</v>
      </c>
      <c r="G150" s="57" t="s">
        <v>13</v>
      </c>
      <c r="H150" s="56" t="s">
        <v>963</v>
      </c>
      <c r="I150" s="58">
        <v>33000</v>
      </c>
      <c r="J150" s="56" t="s">
        <v>967</v>
      </c>
      <c r="K150" s="59" t="str">
        <f t="shared" si="3"/>
        <v>INDEPENDENT</v>
      </c>
      <c r="L150" s="53"/>
    </row>
    <row r="151" spans="2:12" ht="15.75" x14ac:dyDescent="0.25">
      <c r="B151" s="54">
        <v>133</v>
      </c>
      <c r="C151" s="55">
        <v>42844</v>
      </c>
      <c r="D151" s="56" t="s">
        <v>278</v>
      </c>
      <c r="E151" s="56">
        <v>127830</v>
      </c>
      <c r="F151" s="56">
        <v>3454451</v>
      </c>
      <c r="G151" s="57" t="s">
        <v>13</v>
      </c>
      <c r="H151" s="56" t="s">
        <v>218</v>
      </c>
      <c r="I151" s="58">
        <v>33000</v>
      </c>
      <c r="J151" s="56" t="s">
        <v>55</v>
      </c>
      <c r="K151" s="59" t="str">
        <f t="shared" si="3"/>
        <v>INDEPENDENT</v>
      </c>
      <c r="L151" s="53"/>
    </row>
    <row r="152" spans="2:12" ht="15.75" x14ac:dyDescent="0.25">
      <c r="B152" s="54">
        <v>134</v>
      </c>
      <c r="C152" s="55">
        <v>42844</v>
      </c>
      <c r="D152" s="56" t="s">
        <v>1008</v>
      </c>
      <c r="E152" s="56">
        <v>127865</v>
      </c>
      <c r="F152" s="56">
        <v>3454438</v>
      </c>
      <c r="G152" s="57" t="s">
        <v>13</v>
      </c>
      <c r="H152" s="56" t="s">
        <v>158</v>
      </c>
      <c r="I152" s="58">
        <v>33000</v>
      </c>
      <c r="J152" s="56" t="s">
        <v>967</v>
      </c>
      <c r="K152" s="59" t="str">
        <f t="shared" si="3"/>
        <v>INDEPENDENT</v>
      </c>
      <c r="L152" s="53"/>
    </row>
    <row r="153" spans="2:12" ht="15.75" x14ac:dyDescent="0.25">
      <c r="B153" s="54">
        <v>135</v>
      </c>
      <c r="C153" s="55">
        <v>42844</v>
      </c>
      <c r="D153" s="56" t="s">
        <v>1020</v>
      </c>
      <c r="E153" s="56">
        <v>127838</v>
      </c>
      <c r="F153" s="56">
        <v>3454432</v>
      </c>
      <c r="G153" s="57" t="s">
        <v>13</v>
      </c>
      <c r="H153" s="56" t="s">
        <v>1089</v>
      </c>
      <c r="I153" s="58">
        <v>33000</v>
      </c>
      <c r="J153" s="56" t="s">
        <v>55</v>
      </c>
      <c r="K153" s="59" t="str">
        <f t="shared" si="3"/>
        <v>INDEPENDENT</v>
      </c>
      <c r="L153" s="53"/>
    </row>
    <row r="154" spans="2:12" ht="16.5" thickBot="1" x14ac:dyDescent="0.3">
      <c r="B154" s="60">
        <v>136</v>
      </c>
      <c r="C154" s="61">
        <v>42844</v>
      </c>
      <c r="D154" s="62" t="s">
        <v>969</v>
      </c>
      <c r="E154" s="62">
        <v>127855</v>
      </c>
      <c r="F154" s="62">
        <v>3454399</v>
      </c>
      <c r="G154" s="63" t="s">
        <v>13</v>
      </c>
      <c r="H154" s="62" t="s">
        <v>1051</v>
      </c>
      <c r="I154" s="64">
        <v>45000</v>
      </c>
      <c r="J154" s="62" t="s">
        <v>36</v>
      </c>
      <c r="K154" s="65" t="str">
        <f t="shared" si="3"/>
        <v>INDEPENDENT</v>
      </c>
      <c r="L154" s="53"/>
    </row>
    <row r="155" spans="2:12" ht="15.75" x14ac:dyDescent="0.25">
      <c r="B155" s="300" t="s">
        <v>1090</v>
      </c>
      <c r="C155" s="300"/>
      <c r="D155" s="300"/>
      <c r="E155" s="300"/>
      <c r="F155" s="300"/>
      <c r="G155" s="300"/>
      <c r="H155" s="300"/>
      <c r="I155" s="75">
        <f>SUM(I149:I154)</f>
        <v>210000</v>
      </c>
      <c r="J155" s="306"/>
      <c r="K155" s="306"/>
      <c r="L155" s="109"/>
    </row>
    <row r="156" spans="2:12" ht="16.5" thickBot="1" x14ac:dyDescent="0.3">
      <c r="B156" s="52"/>
      <c r="C156" s="66"/>
      <c r="D156" s="52"/>
      <c r="E156" s="52"/>
      <c r="F156" s="52"/>
      <c r="G156" s="67"/>
      <c r="H156" s="52"/>
      <c r="I156" s="68"/>
      <c r="J156" s="300"/>
      <c r="K156" s="300"/>
      <c r="L156" s="52"/>
    </row>
    <row r="157" spans="2:12" ht="15.75" x14ac:dyDescent="0.25">
      <c r="B157" s="69">
        <v>137</v>
      </c>
      <c r="C157" s="70">
        <v>42845</v>
      </c>
      <c r="D157" s="71" t="s">
        <v>170</v>
      </c>
      <c r="E157" s="71">
        <v>127974</v>
      </c>
      <c r="F157" s="85">
        <v>3454508</v>
      </c>
      <c r="G157" s="86" t="s">
        <v>13</v>
      </c>
      <c r="H157" s="71" t="s">
        <v>168</v>
      </c>
      <c r="I157" s="87">
        <v>40000</v>
      </c>
      <c r="J157" s="71" t="s">
        <v>154</v>
      </c>
      <c r="K157" s="74" t="str">
        <f t="shared" si="3"/>
        <v>INDEPENDENT</v>
      </c>
      <c r="L157" s="53"/>
    </row>
    <row r="158" spans="2:12" ht="15.75" x14ac:dyDescent="0.25">
      <c r="B158" s="54">
        <v>138</v>
      </c>
      <c r="C158" s="55">
        <v>42845</v>
      </c>
      <c r="D158" s="56" t="s">
        <v>1091</v>
      </c>
      <c r="E158" s="56">
        <v>127972</v>
      </c>
      <c r="F158" s="88">
        <v>3454487</v>
      </c>
      <c r="G158" s="89" t="s">
        <v>13</v>
      </c>
      <c r="H158" s="56" t="s">
        <v>1092</v>
      </c>
      <c r="I158" s="90">
        <v>33000</v>
      </c>
      <c r="J158" s="56" t="s">
        <v>21</v>
      </c>
      <c r="K158" s="59" t="str">
        <f t="shared" si="3"/>
        <v>INDEPENDENT</v>
      </c>
      <c r="L158" s="53"/>
    </row>
    <row r="159" spans="2:12" ht="15.75" x14ac:dyDescent="0.25">
      <c r="B159" s="54">
        <v>139</v>
      </c>
      <c r="C159" s="55">
        <v>42845</v>
      </c>
      <c r="D159" s="56" t="s">
        <v>291</v>
      </c>
      <c r="E159" s="56">
        <v>127969</v>
      </c>
      <c r="F159" s="88">
        <v>3454546</v>
      </c>
      <c r="G159" s="89" t="s">
        <v>13</v>
      </c>
      <c r="H159" s="56" t="s">
        <v>1093</v>
      </c>
      <c r="I159" s="90">
        <v>45000</v>
      </c>
      <c r="J159" s="56" t="s">
        <v>36</v>
      </c>
      <c r="K159" s="59" t="str">
        <f t="shared" si="3"/>
        <v>INDEPENDENT</v>
      </c>
      <c r="L159" s="53"/>
    </row>
    <row r="160" spans="2:12" ht="15.75" x14ac:dyDescent="0.25">
      <c r="B160" s="54">
        <v>140</v>
      </c>
      <c r="C160" s="55">
        <v>42845</v>
      </c>
      <c r="D160" s="56" t="s">
        <v>983</v>
      </c>
      <c r="E160" s="56">
        <v>127967</v>
      </c>
      <c r="F160" s="88">
        <v>3454474</v>
      </c>
      <c r="G160" s="89" t="s">
        <v>13</v>
      </c>
      <c r="H160" s="56" t="s">
        <v>1094</v>
      </c>
      <c r="I160" s="90">
        <v>33000</v>
      </c>
      <c r="J160" s="56" t="s">
        <v>21</v>
      </c>
      <c r="K160" s="59" t="str">
        <f t="shared" si="3"/>
        <v>INDEPENDENT</v>
      </c>
      <c r="L160" s="53"/>
    </row>
    <row r="161" spans="2:12" ht="15.75" x14ac:dyDescent="0.25">
      <c r="B161" s="54">
        <v>141</v>
      </c>
      <c r="C161" s="55">
        <v>42845</v>
      </c>
      <c r="D161" s="56" t="s">
        <v>1050</v>
      </c>
      <c r="E161" s="56">
        <v>127963</v>
      </c>
      <c r="F161" s="88">
        <v>3454428</v>
      </c>
      <c r="G161" s="89" t="s">
        <v>13</v>
      </c>
      <c r="H161" s="56" t="s">
        <v>1095</v>
      </c>
      <c r="I161" s="90">
        <v>45000</v>
      </c>
      <c r="J161" s="56" t="s">
        <v>36</v>
      </c>
      <c r="K161" s="59" t="str">
        <f t="shared" si="3"/>
        <v>INDEPENDENT</v>
      </c>
      <c r="L161" s="53"/>
    </row>
    <row r="162" spans="2:12" ht="15.75" x14ac:dyDescent="0.25">
      <c r="B162" s="54">
        <v>142</v>
      </c>
      <c r="C162" s="55">
        <v>42845</v>
      </c>
      <c r="D162" s="56" t="s">
        <v>291</v>
      </c>
      <c r="E162" s="56">
        <v>127964</v>
      </c>
      <c r="F162" s="88">
        <v>3454542</v>
      </c>
      <c r="G162" s="89" t="s">
        <v>13</v>
      </c>
      <c r="H162" s="56" t="s">
        <v>344</v>
      </c>
      <c r="I162" s="90">
        <v>45000</v>
      </c>
      <c r="J162" s="56" t="s">
        <v>36</v>
      </c>
      <c r="K162" s="59" t="str">
        <f t="shared" si="3"/>
        <v>INDEPENDENT</v>
      </c>
      <c r="L162" s="53"/>
    </row>
    <row r="163" spans="2:12" ht="15.75" x14ac:dyDescent="0.25">
      <c r="B163" s="54">
        <v>143</v>
      </c>
      <c r="C163" s="55">
        <v>42845</v>
      </c>
      <c r="D163" s="56" t="s">
        <v>1096</v>
      </c>
      <c r="E163" s="56">
        <v>127960</v>
      </c>
      <c r="F163" s="88">
        <v>3454468</v>
      </c>
      <c r="G163" s="89" t="s">
        <v>13</v>
      </c>
      <c r="H163" s="56" t="s">
        <v>1097</v>
      </c>
      <c r="I163" s="90">
        <v>33000</v>
      </c>
      <c r="J163" s="56" t="s">
        <v>21</v>
      </c>
      <c r="K163" s="59" t="str">
        <f t="shared" si="3"/>
        <v>INDEPENDENT</v>
      </c>
      <c r="L163" s="53"/>
    </row>
    <row r="164" spans="2:12" ht="15.75" x14ac:dyDescent="0.25">
      <c r="B164" s="54">
        <v>144</v>
      </c>
      <c r="C164" s="55">
        <v>42845</v>
      </c>
      <c r="D164" s="56" t="s">
        <v>1098</v>
      </c>
      <c r="E164" s="56">
        <v>127958</v>
      </c>
      <c r="F164" s="56">
        <v>3454332</v>
      </c>
      <c r="G164" s="57" t="s">
        <v>13</v>
      </c>
      <c r="H164" s="56" t="s">
        <v>1099</v>
      </c>
      <c r="I164" s="91">
        <v>33000</v>
      </c>
      <c r="J164" s="56" t="s">
        <v>55</v>
      </c>
      <c r="K164" s="59" t="str">
        <f t="shared" si="3"/>
        <v>INDEPENDENT</v>
      </c>
      <c r="L164" s="53"/>
    </row>
    <row r="165" spans="2:12" ht="15.75" x14ac:dyDescent="0.25">
      <c r="B165" s="54">
        <v>145</v>
      </c>
      <c r="C165" s="55">
        <v>42845</v>
      </c>
      <c r="D165" s="56" t="s">
        <v>287</v>
      </c>
      <c r="E165" s="56">
        <v>127951</v>
      </c>
      <c r="F165" s="56">
        <v>3454481</v>
      </c>
      <c r="G165" s="57" t="s">
        <v>13</v>
      </c>
      <c r="H165" s="56" t="s">
        <v>1040</v>
      </c>
      <c r="I165" s="91">
        <v>33000</v>
      </c>
      <c r="J165" s="56" t="s">
        <v>21</v>
      </c>
      <c r="K165" s="59" t="str">
        <f t="shared" si="3"/>
        <v>INDEPENDENT</v>
      </c>
      <c r="L165" s="53"/>
    </row>
    <row r="166" spans="2:12" ht="15.75" x14ac:dyDescent="0.25">
      <c r="B166" s="54">
        <v>146</v>
      </c>
      <c r="C166" s="55">
        <v>42845</v>
      </c>
      <c r="D166" s="56" t="s">
        <v>287</v>
      </c>
      <c r="E166" s="56">
        <v>127950</v>
      </c>
      <c r="F166" s="56">
        <v>3454478</v>
      </c>
      <c r="G166" s="57" t="s">
        <v>13</v>
      </c>
      <c r="H166" s="56" t="s">
        <v>1100</v>
      </c>
      <c r="I166" s="91">
        <v>33000</v>
      </c>
      <c r="J166" s="56" t="s">
        <v>21</v>
      </c>
      <c r="K166" s="59" t="str">
        <f t="shared" si="3"/>
        <v>INDEPENDENT</v>
      </c>
      <c r="L166" s="53"/>
    </row>
    <row r="167" spans="2:12" ht="15.75" x14ac:dyDescent="0.25">
      <c r="B167" s="54">
        <v>147</v>
      </c>
      <c r="C167" s="55">
        <v>42845</v>
      </c>
      <c r="D167" s="56" t="s">
        <v>170</v>
      </c>
      <c r="E167" s="56">
        <v>127952</v>
      </c>
      <c r="F167" s="56">
        <v>3454492</v>
      </c>
      <c r="G167" s="57" t="s">
        <v>13</v>
      </c>
      <c r="H167" s="56" t="s">
        <v>1101</v>
      </c>
      <c r="I167" s="58">
        <v>40000</v>
      </c>
      <c r="J167" s="56" t="s">
        <v>154</v>
      </c>
      <c r="K167" s="59" t="str">
        <f t="shared" si="3"/>
        <v>INDEPENDENT</v>
      </c>
      <c r="L167" s="53"/>
    </row>
    <row r="168" spans="2:12" ht="15.75" x14ac:dyDescent="0.25">
      <c r="B168" s="54">
        <v>148</v>
      </c>
      <c r="C168" s="55">
        <v>42845</v>
      </c>
      <c r="D168" s="56" t="s">
        <v>1102</v>
      </c>
      <c r="E168" s="56">
        <v>127933</v>
      </c>
      <c r="F168" s="56">
        <v>3454540</v>
      </c>
      <c r="G168" s="57" t="s">
        <v>13</v>
      </c>
      <c r="H168" s="56" t="s">
        <v>944</v>
      </c>
      <c r="I168" s="58">
        <v>33000</v>
      </c>
      <c r="J168" s="56" t="s">
        <v>36</v>
      </c>
      <c r="K168" s="59" t="str">
        <f t="shared" si="3"/>
        <v>INDEPENDENT</v>
      </c>
      <c r="L168" s="53"/>
    </row>
    <row r="169" spans="2:12" ht="15.75" x14ac:dyDescent="0.25">
      <c r="B169" s="54">
        <v>149</v>
      </c>
      <c r="C169" s="55">
        <v>42845</v>
      </c>
      <c r="D169" s="56" t="s">
        <v>1103</v>
      </c>
      <c r="E169" s="56">
        <v>127932</v>
      </c>
      <c r="F169" s="56">
        <v>3454472</v>
      </c>
      <c r="G169" s="57" t="s">
        <v>13</v>
      </c>
      <c r="H169" s="56" t="s">
        <v>1104</v>
      </c>
      <c r="I169" s="58">
        <v>33000</v>
      </c>
      <c r="J169" s="56" t="s">
        <v>307</v>
      </c>
      <c r="K169" s="59" t="str">
        <f t="shared" si="3"/>
        <v>INDEPENDENT</v>
      </c>
      <c r="L169" s="53"/>
    </row>
    <row r="170" spans="2:12" ht="15.75" x14ac:dyDescent="0.25">
      <c r="B170" s="54">
        <v>150</v>
      </c>
      <c r="C170" s="55">
        <v>42845</v>
      </c>
      <c r="D170" s="56" t="s">
        <v>1103</v>
      </c>
      <c r="E170" s="56">
        <v>127931</v>
      </c>
      <c r="F170" s="56">
        <v>3454470</v>
      </c>
      <c r="G170" s="57" t="s">
        <v>13</v>
      </c>
      <c r="H170" s="56" t="s">
        <v>1105</v>
      </c>
      <c r="I170" s="58">
        <v>40000</v>
      </c>
      <c r="J170" s="56" t="s">
        <v>307</v>
      </c>
      <c r="K170" s="59" t="str">
        <f t="shared" si="3"/>
        <v>INDEPENDENT</v>
      </c>
      <c r="L170" s="53"/>
    </row>
    <row r="171" spans="2:12" ht="15.75" x14ac:dyDescent="0.25">
      <c r="B171" s="54">
        <v>151</v>
      </c>
      <c r="C171" s="55">
        <v>42845</v>
      </c>
      <c r="D171" s="56" t="s">
        <v>1103</v>
      </c>
      <c r="E171" s="56">
        <v>127929</v>
      </c>
      <c r="F171" s="56">
        <v>3454471</v>
      </c>
      <c r="G171" s="57" t="s">
        <v>13</v>
      </c>
      <c r="H171" s="56" t="s">
        <v>1106</v>
      </c>
      <c r="I171" s="58">
        <v>33000</v>
      </c>
      <c r="J171" s="56" t="s">
        <v>307</v>
      </c>
      <c r="K171" s="59" t="str">
        <f t="shared" si="3"/>
        <v>INDEPENDENT</v>
      </c>
      <c r="L171" s="53"/>
    </row>
    <row r="172" spans="2:12" ht="15.75" x14ac:dyDescent="0.25">
      <c r="B172" s="54">
        <v>152</v>
      </c>
      <c r="C172" s="55">
        <v>42845</v>
      </c>
      <c r="D172" s="56" t="s">
        <v>77</v>
      </c>
      <c r="E172" s="56">
        <v>127941</v>
      </c>
      <c r="F172" s="56">
        <v>3454495</v>
      </c>
      <c r="G172" s="57" t="s">
        <v>13</v>
      </c>
      <c r="H172" s="56" t="s">
        <v>981</v>
      </c>
      <c r="I172" s="58">
        <v>45000</v>
      </c>
      <c r="J172" s="56" t="s">
        <v>941</v>
      </c>
      <c r="K172" s="59" t="str">
        <f t="shared" si="3"/>
        <v>INDEPENDENT</v>
      </c>
      <c r="L172" s="53"/>
    </row>
    <row r="173" spans="2:12" ht="15.75" x14ac:dyDescent="0.25">
      <c r="B173" s="54">
        <v>153</v>
      </c>
      <c r="C173" s="55">
        <v>42845</v>
      </c>
      <c r="D173" s="56" t="s">
        <v>1107</v>
      </c>
      <c r="E173" s="56">
        <v>127935</v>
      </c>
      <c r="F173" s="56">
        <v>422386</v>
      </c>
      <c r="G173" s="57" t="s">
        <v>13</v>
      </c>
      <c r="H173" s="56" t="s">
        <v>1108</v>
      </c>
      <c r="I173" s="58">
        <v>40000</v>
      </c>
      <c r="J173" s="56" t="s">
        <v>1109</v>
      </c>
      <c r="K173" s="59" t="str">
        <f t="shared" si="3"/>
        <v>INDEPENDENT</v>
      </c>
      <c r="L173" s="53"/>
    </row>
    <row r="174" spans="2:12" ht="15.75" x14ac:dyDescent="0.25">
      <c r="B174" s="54">
        <v>154</v>
      </c>
      <c r="C174" s="55">
        <v>42845</v>
      </c>
      <c r="D174" s="56" t="s">
        <v>170</v>
      </c>
      <c r="E174" s="56">
        <v>127943</v>
      </c>
      <c r="F174" s="56">
        <v>3454507</v>
      </c>
      <c r="G174" s="57" t="s">
        <v>13</v>
      </c>
      <c r="H174" s="56" t="s">
        <v>1110</v>
      </c>
      <c r="I174" s="58">
        <v>40000</v>
      </c>
      <c r="J174" s="56" t="s">
        <v>154</v>
      </c>
      <c r="K174" s="59" t="str">
        <f t="shared" si="3"/>
        <v>INDEPENDENT</v>
      </c>
      <c r="L174" s="53"/>
    </row>
    <row r="175" spans="2:12" ht="15.75" x14ac:dyDescent="0.25">
      <c r="B175" s="54">
        <v>155</v>
      </c>
      <c r="C175" s="55">
        <v>42845</v>
      </c>
      <c r="D175" s="56" t="s">
        <v>170</v>
      </c>
      <c r="E175" s="56">
        <v>127936</v>
      </c>
      <c r="F175" s="56">
        <v>3454504</v>
      </c>
      <c r="G175" s="57" t="s">
        <v>13</v>
      </c>
      <c r="H175" s="56" t="s">
        <v>1111</v>
      </c>
      <c r="I175" s="58">
        <v>45000</v>
      </c>
      <c r="J175" s="56" t="s">
        <v>154</v>
      </c>
      <c r="K175" s="59" t="str">
        <f t="shared" si="3"/>
        <v>INDEPENDENT</v>
      </c>
      <c r="L175" s="53"/>
    </row>
    <row r="176" spans="2:12" ht="15.75" x14ac:dyDescent="0.25">
      <c r="B176" s="54">
        <v>156</v>
      </c>
      <c r="C176" s="55">
        <v>42845</v>
      </c>
      <c r="D176" s="56" t="s">
        <v>170</v>
      </c>
      <c r="E176" s="56">
        <v>127940</v>
      </c>
      <c r="F176" s="56">
        <v>3454505</v>
      </c>
      <c r="G176" s="57" t="s">
        <v>13</v>
      </c>
      <c r="H176" s="56" t="s">
        <v>1112</v>
      </c>
      <c r="I176" s="58">
        <v>45000</v>
      </c>
      <c r="J176" s="56" t="s">
        <v>154</v>
      </c>
      <c r="K176" s="59" t="str">
        <f t="shared" si="3"/>
        <v>INDEPENDENT</v>
      </c>
      <c r="L176" s="53"/>
    </row>
    <row r="177" spans="2:12" ht="15.75" x14ac:dyDescent="0.25">
      <c r="B177" s="54">
        <v>157</v>
      </c>
      <c r="C177" s="55">
        <v>42845</v>
      </c>
      <c r="D177" s="56" t="s">
        <v>170</v>
      </c>
      <c r="E177" s="56">
        <v>127939</v>
      </c>
      <c r="F177" s="56">
        <v>3454494</v>
      </c>
      <c r="G177" s="57" t="s">
        <v>13</v>
      </c>
      <c r="H177" s="56" t="s">
        <v>1113</v>
      </c>
      <c r="I177" s="58">
        <v>40000</v>
      </c>
      <c r="J177" s="56" t="s">
        <v>154</v>
      </c>
      <c r="K177" s="59" t="str">
        <f t="shared" si="3"/>
        <v>INDEPENDENT</v>
      </c>
      <c r="L177" s="53"/>
    </row>
    <row r="178" spans="2:12" ht="15.75" x14ac:dyDescent="0.25">
      <c r="B178" s="54">
        <v>158</v>
      </c>
      <c r="C178" s="55">
        <v>42845</v>
      </c>
      <c r="D178" s="56" t="s">
        <v>287</v>
      </c>
      <c r="E178" s="56">
        <v>127946</v>
      </c>
      <c r="F178" s="56">
        <v>3454477</v>
      </c>
      <c r="G178" s="57" t="s">
        <v>13</v>
      </c>
      <c r="H178" s="56" t="s">
        <v>1114</v>
      </c>
      <c r="I178" s="58">
        <v>33000</v>
      </c>
      <c r="J178" s="56" t="s">
        <v>21</v>
      </c>
      <c r="K178" s="59" t="str">
        <f t="shared" si="3"/>
        <v>INDEPENDENT</v>
      </c>
      <c r="L178" s="53"/>
    </row>
    <row r="179" spans="2:12" ht="15.75" x14ac:dyDescent="0.25">
      <c r="B179" s="54">
        <v>159</v>
      </c>
      <c r="C179" s="55">
        <v>42845</v>
      </c>
      <c r="D179" s="56" t="s">
        <v>1032</v>
      </c>
      <c r="E179" s="56">
        <v>127907</v>
      </c>
      <c r="F179" s="56">
        <v>3454442</v>
      </c>
      <c r="G179" s="57" t="s">
        <v>13</v>
      </c>
      <c r="H179" s="56" t="s">
        <v>988</v>
      </c>
      <c r="I179" s="58">
        <v>33000</v>
      </c>
      <c r="J179" s="56" t="s">
        <v>21</v>
      </c>
      <c r="K179" s="59" t="str">
        <f t="shared" si="3"/>
        <v>INDEPENDENT</v>
      </c>
      <c r="L179" s="53"/>
    </row>
    <row r="180" spans="2:12" ht="15.75" x14ac:dyDescent="0.25">
      <c r="B180" s="54">
        <v>160</v>
      </c>
      <c r="C180" s="55">
        <v>42845</v>
      </c>
      <c r="D180" s="56" t="s">
        <v>1115</v>
      </c>
      <c r="E180" s="56">
        <v>127908</v>
      </c>
      <c r="F180" s="56">
        <v>3454492</v>
      </c>
      <c r="G180" s="57" t="s">
        <v>13</v>
      </c>
      <c r="H180" s="56" t="s">
        <v>1010</v>
      </c>
      <c r="I180" s="58">
        <v>45000</v>
      </c>
      <c r="J180" s="56" t="s">
        <v>967</v>
      </c>
      <c r="K180" s="59" t="str">
        <f t="shared" si="3"/>
        <v>INDEPENDENT</v>
      </c>
      <c r="L180" s="53"/>
    </row>
    <row r="181" spans="2:12" ht="15.75" x14ac:dyDescent="0.25">
      <c r="B181" s="54">
        <v>161</v>
      </c>
      <c r="C181" s="55">
        <v>42845</v>
      </c>
      <c r="D181" s="56" t="s">
        <v>965</v>
      </c>
      <c r="E181" s="56">
        <v>127910</v>
      </c>
      <c r="F181" s="56">
        <v>3454430</v>
      </c>
      <c r="G181" s="57" t="s">
        <v>13</v>
      </c>
      <c r="H181" s="56" t="s">
        <v>148</v>
      </c>
      <c r="I181" s="58">
        <v>33000</v>
      </c>
      <c r="J181" s="56" t="s">
        <v>967</v>
      </c>
      <c r="K181" s="59" t="str">
        <f t="shared" si="3"/>
        <v>INDEPENDENT</v>
      </c>
      <c r="L181" s="53"/>
    </row>
    <row r="182" spans="2:12" ht="15.75" x14ac:dyDescent="0.25">
      <c r="B182" s="54">
        <v>162</v>
      </c>
      <c r="C182" s="55">
        <v>42845</v>
      </c>
      <c r="D182" s="56" t="s">
        <v>997</v>
      </c>
      <c r="E182" s="56">
        <v>127914</v>
      </c>
      <c r="F182" s="56">
        <v>3454538</v>
      </c>
      <c r="G182" s="57" t="s">
        <v>13</v>
      </c>
      <c r="H182" s="56" t="s">
        <v>1031</v>
      </c>
      <c r="I182" s="58">
        <v>45000</v>
      </c>
      <c r="J182" s="56" t="s">
        <v>36</v>
      </c>
      <c r="K182" s="59" t="str">
        <f t="shared" si="3"/>
        <v>INDEPENDENT</v>
      </c>
      <c r="L182" s="53"/>
    </row>
    <row r="183" spans="2:12" ht="15.75" x14ac:dyDescent="0.25">
      <c r="B183" s="54">
        <v>163</v>
      </c>
      <c r="C183" s="55">
        <v>42845</v>
      </c>
      <c r="D183" s="56" t="s">
        <v>1115</v>
      </c>
      <c r="E183" s="56">
        <v>127917</v>
      </c>
      <c r="F183" s="56">
        <v>3454491</v>
      </c>
      <c r="G183" s="57" t="s">
        <v>13</v>
      </c>
      <c r="H183" s="56" t="s">
        <v>1009</v>
      </c>
      <c r="I183" s="58">
        <v>45000</v>
      </c>
      <c r="J183" s="56" t="s">
        <v>967</v>
      </c>
      <c r="K183" s="59" t="str">
        <f t="shared" si="3"/>
        <v>INDEPENDENT</v>
      </c>
      <c r="L183" s="53"/>
    </row>
    <row r="184" spans="2:12" ht="15.75" x14ac:dyDescent="0.25">
      <c r="B184" s="54">
        <v>164</v>
      </c>
      <c r="C184" s="55">
        <v>42845</v>
      </c>
      <c r="D184" s="56" t="s">
        <v>983</v>
      </c>
      <c r="E184" s="56">
        <v>127920</v>
      </c>
      <c r="F184" s="56">
        <v>3454475</v>
      </c>
      <c r="G184" s="57" t="s">
        <v>13</v>
      </c>
      <c r="H184" s="56" t="s">
        <v>338</v>
      </c>
      <c r="I184" s="58">
        <v>33000</v>
      </c>
      <c r="J184" s="56" t="s">
        <v>21</v>
      </c>
      <c r="K184" s="59" t="str">
        <f t="shared" si="3"/>
        <v>INDEPENDENT</v>
      </c>
      <c r="L184" s="53"/>
    </row>
    <row r="185" spans="2:12" ht="15.75" x14ac:dyDescent="0.25">
      <c r="B185" s="54">
        <v>165</v>
      </c>
      <c r="C185" s="55">
        <v>42845</v>
      </c>
      <c r="D185" s="56" t="s">
        <v>997</v>
      </c>
      <c r="E185" s="56">
        <v>127912</v>
      </c>
      <c r="F185" s="56">
        <v>3454537</v>
      </c>
      <c r="G185" s="57" t="s">
        <v>13</v>
      </c>
      <c r="H185" s="56" t="s">
        <v>1030</v>
      </c>
      <c r="I185" s="58">
        <v>45000</v>
      </c>
      <c r="J185" s="56" t="s">
        <v>36</v>
      </c>
      <c r="K185" s="59" t="str">
        <f t="shared" si="3"/>
        <v>INDEPENDENT</v>
      </c>
      <c r="L185" s="53"/>
    </row>
    <row r="186" spans="2:12" ht="15.75" x14ac:dyDescent="0.25">
      <c r="B186" s="54">
        <v>166</v>
      </c>
      <c r="C186" s="55">
        <v>42845</v>
      </c>
      <c r="D186" s="56" t="s">
        <v>939</v>
      </c>
      <c r="E186" s="56">
        <v>127906</v>
      </c>
      <c r="F186" s="56">
        <v>3454539</v>
      </c>
      <c r="G186" s="57" t="s">
        <v>13</v>
      </c>
      <c r="H186" s="56" t="s">
        <v>998</v>
      </c>
      <c r="I186" s="58">
        <v>45000</v>
      </c>
      <c r="J186" s="56" t="s">
        <v>959</v>
      </c>
      <c r="K186" s="59" t="str">
        <f t="shared" si="3"/>
        <v>INDEPENDENT</v>
      </c>
      <c r="L186" s="53"/>
    </row>
    <row r="187" spans="2:12" ht="15.75" x14ac:dyDescent="0.25">
      <c r="B187" s="54">
        <v>167</v>
      </c>
      <c r="C187" s="55">
        <v>42845</v>
      </c>
      <c r="D187" s="56" t="s">
        <v>1116</v>
      </c>
      <c r="E187" s="56">
        <v>127922</v>
      </c>
      <c r="F187" s="56">
        <v>422375</v>
      </c>
      <c r="G187" s="57" t="s">
        <v>13</v>
      </c>
      <c r="H187" s="56" t="s">
        <v>1117</v>
      </c>
      <c r="I187" s="58">
        <v>33000</v>
      </c>
      <c r="J187" s="56" t="s">
        <v>1109</v>
      </c>
      <c r="K187" s="59" t="str">
        <f t="shared" si="3"/>
        <v>INDEPENDENT</v>
      </c>
      <c r="L187" s="53"/>
    </row>
    <row r="188" spans="2:12" ht="15.75" x14ac:dyDescent="0.25">
      <c r="B188" s="54">
        <v>168</v>
      </c>
      <c r="C188" s="55">
        <v>42845</v>
      </c>
      <c r="D188" s="56" t="s">
        <v>1116</v>
      </c>
      <c r="E188" s="56">
        <v>127927</v>
      </c>
      <c r="F188" s="56">
        <v>422374</v>
      </c>
      <c r="G188" s="57" t="s">
        <v>13</v>
      </c>
      <c r="H188" s="56" t="s">
        <v>1118</v>
      </c>
      <c r="I188" s="58">
        <v>33000</v>
      </c>
      <c r="J188" s="56" t="s">
        <v>1109</v>
      </c>
      <c r="K188" s="59" t="str">
        <f t="shared" si="3"/>
        <v>INDEPENDENT</v>
      </c>
      <c r="L188" s="53"/>
    </row>
    <row r="189" spans="2:12" ht="15.75" x14ac:dyDescent="0.25">
      <c r="B189" s="54">
        <v>169</v>
      </c>
      <c r="C189" s="55">
        <v>42845</v>
      </c>
      <c r="D189" s="56" t="s">
        <v>301</v>
      </c>
      <c r="E189" s="56">
        <v>127923</v>
      </c>
      <c r="F189" s="56">
        <v>3454496</v>
      </c>
      <c r="G189" s="57" t="s">
        <v>13</v>
      </c>
      <c r="H189" s="56" t="s">
        <v>1119</v>
      </c>
      <c r="I189" s="58">
        <v>40000</v>
      </c>
      <c r="J189" s="56" t="s">
        <v>23</v>
      </c>
      <c r="K189" s="59" t="str">
        <f t="shared" si="3"/>
        <v>INDEPENDENT</v>
      </c>
      <c r="L189" s="53"/>
    </row>
    <row r="190" spans="2:12" ht="15.75" x14ac:dyDescent="0.25">
      <c r="B190" s="54">
        <v>170</v>
      </c>
      <c r="C190" s="55">
        <v>42845</v>
      </c>
      <c r="D190" s="56" t="s">
        <v>1120</v>
      </c>
      <c r="E190" s="56">
        <v>127928</v>
      </c>
      <c r="F190" s="56">
        <v>3454467</v>
      </c>
      <c r="G190" s="57" t="s">
        <v>13</v>
      </c>
      <c r="H190" s="56" t="s">
        <v>133</v>
      </c>
      <c r="I190" s="58">
        <v>33000</v>
      </c>
      <c r="J190" s="56" t="s">
        <v>36</v>
      </c>
      <c r="K190" s="59" t="str">
        <f t="shared" si="3"/>
        <v>INDEPENDENT</v>
      </c>
      <c r="L190" s="53"/>
    </row>
    <row r="191" spans="2:12" ht="16.5" thickBot="1" x14ac:dyDescent="0.3">
      <c r="B191" s="60">
        <v>171</v>
      </c>
      <c r="C191" s="61">
        <v>42845</v>
      </c>
      <c r="D191" s="62" t="s">
        <v>1098</v>
      </c>
      <c r="E191" s="62">
        <v>127948</v>
      </c>
      <c r="F191" s="62">
        <v>3454333</v>
      </c>
      <c r="G191" s="63" t="s">
        <v>13</v>
      </c>
      <c r="H191" s="62" t="s">
        <v>1121</v>
      </c>
      <c r="I191" s="64">
        <v>33000</v>
      </c>
      <c r="J191" s="62" t="s">
        <v>55</v>
      </c>
      <c r="K191" s="65" t="str">
        <f t="shared" si="3"/>
        <v>INDEPENDENT</v>
      </c>
      <c r="L191" s="53"/>
    </row>
    <row r="192" spans="2:12" ht="15.75" x14ac:dyDescent="0.25">
      <c r="B192" s="306" t="s">
        <v>1122</v>
      </c>
      <c r="C192" s="306"/>
      <c r="D192" s="306"/>
      <c r="E192" s="306"/>
      <c r="F192" s="306"/>
      <c r="G192" s="306"/>
      <c r="H192" s="306"/>
      <c r="I192" s="96">
        <f>SUM(I157:I191)</f>
        <v>1336000</v>
      </c>
      <c r="J192" s="306"/>
      <c r="K192" s="306"/>
      <c r="L192" s="109"/>
    </row>
    <row r="193" spans="2:12" ht="16.5" thickBot="1" x14ac:dyDescent="0.3">
      <c r="B193" s="52"/>
      <c r="C193" s="52"/>
      <c r="D193" s="52"/>
      <c r="E193" s="52"/>
      <c r="F193" s="52"/>
      <c r="G193" s="67"/>
      <c r="H193" s="52"/>
      <c r="I193" s="52"/>
      <c r="J193" s="307"/>
      <c r="K193" s="307"/>
      <c r="L193" s="52"/>
    </row>
    <row r="194" spans="2:12" ht="15.75" x14ac:dyDescent="0.25">
      <c r="B194" s="69">
        <v>172</v>
      </c>
      <c r="C194" s="70">
        <v>42846</v>
      </c>
      <c r="D194" s="71" t="s">
        <v>86</v>
      </c>
      <c r="E194" s="71">
        <v>128069</v>
      </c>
      <c r="F194" s="85">
        <v>3454873</v>
      </c>
      <c r="G194" s="86" t="s">
        <v>13</v>
      </c>
      <c r="H194" s="71" t="s">
        <v>1123</v>
      </c>
      <c r="I194" s="87">
        <v>40000</v>
      </c>
      <c r="J194" s="71" t="s">
        <v>200</v>
      </c>
      <c r="K194" s="74" t="str">
        <f t="shared" si="3"/>
        <v>INDEPENDENT</v>
      </c>
      <c r="L194" s="53"/>
    </row>
    <row r="195" spans="2:12" ht="15.75" x14ac:dyDescent="0.25">
      <c r="B195" s="54">
        <v>173</v>
      </c>
      <c r="C195" s="55">
        <v>42846</v>
      </c>
      <c r="D195" s="56" t="s">
        <v>96</v>
      </c>
      <c r="E195" s="56">
        <v>128067</v>
      </c>
      <c r="F195" s="88">
        <v>3454855</v>
      </c>
      <c r="G195" s="89" t="s">
        <v>13</v>
      </c>
      <c r="H195" s="56" t="s">
        <v>1081</v>
      </c>
      <c r="I195" s="90">
        <v>33000</v>
      </c>
      <c r="J195" s="56" t="s">
        <v>36</v>
      </c>
      <c r="K195" s="59" t="str">
        <f t="shared" si="3"/>
        <v>INDEPENDENT</v>
      </c>
      <c r="L195" s="53"/>
    </row>
    <row r="196" spans="2:12" ht="15.75" x14ac:dyDescent="0.25">
      <c r="B196" s="54">
        <v>174</v>
      </c>
      <c r="C196" s="55">
        <v>42846</v>
      </c>
      <c r="D196" s="56" t="s">
        <v>86</v>
      </c>
      <c r="E196" s="56">
        <v>128066</v>
      </c>
      <c r="F196" s="88">
        <v>3454874</v>
      </c>
      <c r="G196" s="89" t="s">
        <v>13</v>
      </c>
      <c r="H196" s="56" t="s">
        <v>199</v>
      </c>
      <c r="I196" s="90">
        <v>60000</v>
      </c>
      <c r="J196" s="56" t="s">
        <v>200</v>
      </c>
      <c r="K196" s="59" t="str">
        <f t="shared" si="3"/>
        <v>INDEPENDENT</v>
      </c>
      <c r="L196" s="53"/>
    </row>
    <row r="197" spans="2:12" ht="15.75" x14ac:dyDescent="0.25">
      <c r="B197" s="54">
        <v>175</v>
      </c>
      <c r="C197" s="55">
        <v>42846</v>
      </c>
      <c r="D197" s="56" t="s">
        <v>86</v>
      </c>
      <c r="E197" s="56">
        <v>128074</v>
      </c>
      <c r="F197" s="88">
        <v>3454872</v>
      </c>
      <c r="G197" s="89" t="s">
        <v>13</v>
      </c>
      <c r="H197" s="56" t="s">
        <v>1048</v>
      </c>
      <c r="I197" s="90">
        <v>40000</v>
      </c>
      <c r="J197" s="56" t="s">
        <v>200</v>
      </c>
      <c r="K197" s="59" t="str">
        <f t="shared" si="3"/>
        <v>INDEPENDENT</v>
      </c>
      <c r="L197" s="53"/>
    </row>
    <row r="198" spans="2:12" ht="15.75" x14ac:dyDescent="0.25">
      <c r="B198" s="54">
        <v>176</v>
      </c>
      <c r="C198" s="55">
        <v>42846</v>
      </c>
      <c r="D198" s="56" t="s">
        <v>86</v>
      </c>
      <c r="E198" s="56">
        <v>128075</v>
      </c>
      <c r="F198" s="88">
        <v>3454875</v>
      </c>
      <c r="G198" s="89" t="s">
        <v>13</v>
      </c>
      <c r="H198" s="56" t="s">
        <v>1046</v>
      </c>
      <c r="I198" s="90">
        <v>60000</v>
      </c>
      <c r="J198" s="56" t="s">
        <v>36</v>
      </c>
      <c r="K198" s="59" t="str">
        <f t="shared" si="3"/>
        <v>INDEPENDENT</v>
      </c>
      <c r="L198" s="53"/>
    </row>
    <row r="199" spans="2:12" ht="15.75" x14ac:dyDescent="0.25">
      <c r="B199" s="54">
        <v>177</v>
      </c>
      <c r="C199" s="55">
        <v>42846</v>
      </c>
      <c r="D199" s="56" t="s">
        <v>287</v>
      </c>
      <c r="E199" s="56">
        <v>128009</v>
      </c>
      <c r="F199" s="88">
        <v>3454479</v>
      </c>
      <c r="G199" s="89" t="s">
        <v>13</v>
      </c>
      <c r="H199" s="56" t="s">
        <v>988</v>
      </c>
      <c r="I199" s="90">
        <v>33000</v>
      </c>
      <c r="J199" s="56" t="s">
        <v>21</v>
      </c>
      <c r="K199" s="59" t="str">
        <f t="shared" si="3"/>
        <v>INDEPENDENT</v>
      </c>
      <c r="L199" s="53"/>
    </row>
    <row r="200" spans="2:12" ht="15.75" x14ac:dyDescent="0.25">
      <c r="B200" s="54">
        <v>178</v>
      </c>
      <c r="C200" s="55">
        <v>42846</v>
      </c>
      <c r="D200" s="56" t="s">
        <v>1124</v>
      </c>
      <c r="E200" s="56">
        <v>128007</v>
      </c>
      <c r="F200" s="88">
        <v>3454488</v>
      </c>
      <c r="G200" s="89" t="s">
        <v>13</v>
      </c>
      <c r="H200" s="56" t="s">
        <v>260</v>
      </c>
      <c r="I200" s="90">
        <v>33000</v>
      </c>
      <c r="J200" s="56" t="s">
        <v>21</v>
      </c>
      <c r="K200" s="59" t="str">
        <f t="shared" si="3"/>
        <v>INDEPENDENT</v>
      </c>
      <c r="L200" s="53"/>
    </row>
    <row r="201" spans="2:12" ht="15.75" x14ac:dyDescent="0.25">
      <c r="B201" s="54">
        <v>179</v>
      </c>
      <c r="C201" s="55">
        <v>42846</v>
      </c>
      <c r="D201" s="56" t="s">
        <v>1125</v>
      </c>
      <c r="E201" s="56">
        <v>128003</v>
      </c>
      <c r="F201" s="56">
        <v>422389</v>
      </c>
      <c r="G201" s="57" t="s">
        <v>13</v>
      </c>
      <c r="H201" s="56" t="s">
        <v>1126</v>
      </c>
      <c r="I201" s="91">
        <v>45000</v>
      </c>
      <c r="J201" s="56" t="s">
        <v>1109</v>
      </c>
      <c r="K201" s="59" t="str">
        <f t="shared" si="3"/>
        <v>INDEPENDENT</v>
      </c>
      <c r="L201" s="53"/>
    </row>
    <row r="202" spans="2:12" ht="15.75" x14ac:dyDescent="0.25">
      <c r="B202" s="54">
        <v>180</v>
      </c>
      <c r="C202" s="55">
        <v>42846</v>
      </c>
      <c r="D202" s="56" t="s">
        <v>977</v>
      </c>
      <c r="E202" s="56">
        <v>128005</v>
      </c>
      <c r="F202" s="56">
        <v>3454486</v>
      </c>
      <c r="G202" s="57" t="s">
        <v>13</v>
      </c>
      <c r="H202" s="56" t="s">
        <v>1127</v>
      </c>
      <c r="I202" s="91">
        <v>33000</v>
      </c>
      <c r="J202" s="56" t="s">
        <v>21</v>
      </c>
      <c r="K202" s="59" t="str">
        <f t="shared" si="3"/>
        <v>INDEPENDENT</v>
      </c>
      <c r="L202" s="53"/>
    </row>
    <row r="203" spans="2:12" ht="15.75" x14ac:dyDescent="0.25">
      <c r="B203" s="54">
        <v>181</v>
      </c>
      <c r="C203" s="55">
        <v>42846</v>
      </c>
      <c r="D203" s="56" t="s">
        <v>977</v>
      </c>
      <c r="E203" s="56">
        <v>128004</v>
      </c>
      <c r="F203" s="56">
        <v>3454485</v>
      </c>
      <c r="G203" s="57" t="s">
        <v>13</v>
      </c>
      <c r="H203" s="56" t="s">
        <v>1066</v>
      </c>
      <c r="I203" s="91">
        <v>33000</v>
      </c>
      <c r="J203" s="56" t="s">
        <v>21</v>
      </c>
      <c r="K203" s="59" t="str">
        <f t="shared" si="3"/>
        <v>INDEPENDENT</v>
      </c>
      <c r="L203" s="53"/>
    </row>
    <row r="204" spans="2:12" ht="15.75" x14ac:dyDescent="0.25">
      <c r="B204" s="54">
        <v>182</v>
      </c>
      <c r="C204" s="55">
        <v>42846</v>
      </c>
      <c r="D204" s="56" t="s">
        <v>977</v>
      </c>
      <c r="E204" s="56">
        <v>128001</v>
      </c>
      <c r="F204" s="56">
        <v>3454484</v>
      </c>
      <c r="G204" s="57" t="s">
        <v>13</v>
      </c>
      <c r="H204" s="56" t="s">
        <v>1128</v>
      </c>
      <c r="I204" s="58">
        <v>33000</v>
      </c>
      <c r="J204" s="56" t="s">
        <v>21</v>
      </c>
      <c r="K204" s="59" t="str">
        <f t="shared" si="3"/>
        <v>INDEPENDENT</v>
      </c>
      <c r="L204" s="53"/>
    </row>
    <row r="205" spans="2:12" ht="15.75" x14ac:dyDescent="0.25">
      <c r="B205" s="54">
        <v>183</v>
      </c>
      <c r="C205" s="55">
        <v>42846</v>
      </c>
      <c r="D205" s="56" t="s">
        <v>1129</v>
      </c>
      <c r="E205" s="56">
        <v>127998</v>
      </c>
      <c r="F205" s="56">
        <v>422381</v>
      </c>
      <c r="G205" s="57" t="s">
        <v>13</v>
      </c>
      <c r="H205" s="56" t="s">
        <v>1130</v>
      </c>
      <c r="I205" s="58">
        <v>40000</v>
      </c>
      <c r="J205" s="56" t="s">
        <v>1109</v>
      </c>
      <c r="K205" s="59" t="str">
        <f t="shared" si="3"/>
        <v>INDEPENDENT</v>
      </c>
      <c r="L205" s="53"/>
    </row>
    <row r="206" spans="2:12" ht="15.75" x14ac:dyDescent="0.25">
      <c r="B206" s="54">
        <v>184</v>
      </c>
      <c r="C206" s="55">
        <v>42846</v>
      </c>
      <c r="D206" s="56" t="s">
        <v>1131</v>
      </c>
      <c r="E206" s="56">
        <v>127994</v>
      </c>
      <c r="F206" s="56">
        <v>3454549</v>
      </c>
      <c r="G206" s="57" t="s">
        <v>13</v>
      </c>
      <c r="H206" s="56" t="s">
        <v>1132</v>
      </c>
      <c r="I206" s="58">
        <v>45000</v>
      </c>
      <c r="J206" s="56" t="s">
        <v>21</v>
      </c>
      <c r="K206" s="59" t="str">
        <f t="shared" si="3"/>
        <v>INDEPENDENT</v>
      </c>
      <c r="L206" s="53"/>
    </row>
    <row r="207" spans="2:12" ht="15.75" x14ac:dyDescent="0.25">
      <c r="B207" s="54">
        <v>185</v>
      </c>
      <c r="C207" s="55">
        <v>42846</v>
      </c>
      <c r="D207" s="56" t="s">
        <v>983</v>
      </c>
      <c r="E207" s="56">
        <v>127990</v>
      </c>
      <c r="F207" s="56">
        <v>3454473</v>
      </c>
      <c r="G207" s="57" t="s">
        <v>13</v>
      </c>
      <c r="H207" s="56" t="s">
        <v>338</v>
      </c>
      <c r="I207" s="58">
        <v>33000</v>
      </c>
      <c r="J207" s="56" t="s">
        <v>21</v>
      </c>
      <c r="K207" s="59" t="str">
        <f t="shared" si="3"/>
        <v>INDEPENDENT</v>
      </c>
      <c r="L207" s="53"/>
    </row>
    <row r="208" spans="2:12" ht="15.75" x14ac:dyDescent="0.25">
      <c r="B208" s="54">
        <v>186</v>
      </c>
      <c r="C208" s="55">
        <v>42846</v>
      </c>
      <c r="D208" s="56" t="s">
        <v>291</v>
      </c>
      <c r="E208" s="56">
        <v>127988</v>
      </c>
      <c r="F208" s="56">
        <v>3454545</v>
      </c>
      <c r="G208" s="57" t="s">
        <v>13</v>
      </c>
      <c r="H208" s="56" t="s">
        <v>366</v>
      </c>
      <c r="I208" s="58">
        <v>45000</v>
      </c>
      <c r="J208" s="56" t="s">
        <v>36</v>
      </c>
      <c r="K208" s="59" t="str">
        <f t="shared" si="3"/>
        <v>INDEPENDENT</v>
      </c>
      <c r="L208" s="53"/>
    </row>
    <row r="209" spans="2:12" ht="15.75" x14ac:dyDescent="0.25">
      <c r="B209" s="54">
        <v>187</v>
      </c>
      <c r="C209" s="55">
        <v>42846</v>
      </c>
      <c r="D209" s="56" t="s">
        <v>562</v>
      </c>
      <c r="E209" s="56">
        <v>127987</v>
      </c>
      <c r="F209" s="56">
        <v>3454865</v>
      </c>
      <c r="G209" s="57" t="s">
        <v>13</v>
      </c>
      <c r="H209" s="56" t="s">
        <v>1133</v>
      </c>
      <c r="I209" s="58">
        <v>33000</v>
      </c>
      <c r="J209" s="56" t="s">
        <v>946</v>
      </c>
      <c r="K209" s="59" t="str">
        <f t="shared" si="3"/>
        <v>INDEPENDENT</v>
      </c>
      <c r="L209" s="53"/>
    </row>
    <row r="210" spans="2:12" ht="15.75" x14ac:dyDescent="0.25">
      <c r="B210" s="54">
        <v>188</v>
      </c>
      <c r="C210" s="55">
        <v>42846</v>
      </c>
      <c r="D210" s="56" t="s">
        <v>86</v>
      </c>
      <c r="E210" s="56">
        <v>128081</v>
      </c>
      <c r="F210" s="56">
        <v>3454876</v>
      </c>
      <c r="G210" s="57" t="s">
        <v>13</v>
      </c>
      <c r="H210" s="56" t="s">
        <v>1134</v>
      </c>
      <c r="I210" s="58">
        <v>33000</v>
      </c>
      <c r="J210" s="56" t="s">
        <v>36</v>
      </c>
      <c r="K210" s="59" t="str">
        <f t="shared" si="3"/>
        <v>INDEPENDENT</v>
      </c>
      <c r="L210" s="53"/>
    </row>
    <row r="211" spans="2:12" ht="15.75" x14ac:dyDescent="0.25">
      <c r="B211" s="54">
        <v>189</v>
      </c>
      <c r="C211" s="55">
        <v>42846</v>
      </c>
      <c r="D211" s="56" t="s">
        <v>1008</v>
      </c>
      <c r="E211" s="56">
        <v>128033</v>
      </c>
      <c r="F211" s="56">
        <v>3454856</v>
      </c>
      <c r="G211" s="57" t="s">
        <v>13</v>
      </c>
      <c r="H211" s="56" t="s">
        <v>1135</v>
      </c>
      <c r="I211" s="58">
        <v>33000</v>
      </c>
      <c r="J211" s="56" t="s">
        <v>967</v>
      </c>
      <c r="K211" s="59" t="str">
        <f t="shared" si="3"/>
        <v>INDEPENDENT</v>
      </c>
      <c r="L211" s="53"/>
    </row>
    <row r="212" spans="2:12" ht="15.75" x14ac:dyDescent="0.25">
      <c r="B212" s="54">
        <v>190</v>
      </c>
      <c r="C212" s="55">
        <v>42846</v>
      </c>
      <c r="D212" s="56" t="s">
        <v>1136</v>
      </c>
      <c r="E212" s="56">
        <v>128019</v>
      </c>
      <c r="F212" s="56">
        <v>3454891</v>
      </c>
      <c r="G212" s="57" t="s">
        <v>13</v>
      </c>
      <c r="H212" s="56" t="s">
        <v>1137</v>
      </c>
      <c r="I212" s="58">
        <v>33000</v>
      </c>
      <c r="J212" s="56" t="s">
        <v>1138</v>
      </c>
      <c r="K212" s="59" t="str">
        <f t="shared" si="3"/>
        <v>INDEPENDENT</v>
      </c>
      <c r="L212" s="53"/>
    </row>
    <row r="213" spans="2:12" ht="15.75" x14ac:dyDescent="0.25">
      <c r="B213" s="54">
        <v>191</v>
      </c>
      <c r="C213" s="55">
        <v>42846</v>
      </c>
      <c r="D213" s="56" t="s">
        <v>77</v>
      </c>
      <c r="E213" s="56">
        <v>128036</v>
      </c>
      <c r="F213" s="56">
        <v>3454886</v>
      </c>
      <c r="G213" s="57" t="s">
        <v>13</v>
      </c>
      <c r="H213" s="56" t="s">
        <v>1139</v>
      </c>
      <c r="I213" s="58">
        <v>45000</v>
      </c>
      <c r="J213" s="56" t="s">
        <v>424</v>
      </c>
      <c r="K213" s="59" t="str">
        <f t="shared" ref="K213:K282" si="4">IF(OR(D213="MOBIL",D213="CONOIL",D213="FORTE",D213="MRS",D213="OANDO",D213="TOTAL"),"MAJORS","INDEPENDENT")</f>
        <v>INDEPENDENT</v>
      </c>
      <c r="L213" s="53"/>
    </row>
    <row r="214" spans="2:12" ht="15.75" x14ac:dyDescent="0.25">
      <c r="B214" s="54">
        <v>192</v>
      </c>
      <c r="C214" s="55">
        <v>42846</v>
      </c>
      <c r="D214" s="56" t="s">
        <v>170</v>
      </c>
      <c r="E214" s="56">
        <v>128032</v>
      </c>
      <c r="F214" s="56">
        <v>3454502</v>
      </c>
      <c r="G214" s="57" t="s">
        <v>13</v>
      </c>
      <c r="H214" s="56" t="s">
        <v>1140</v>
      </c>
      <c r="I214" s="58">
        <v>45000</v>
      </c>
      <c r="J214" s="56" t="s">
        <v>154</v>
      </c>
      <c r="K214" s="59" t="str">
        <f t="shared" si="4"/>
        <v>INDEPENDENT</v>
      </c>
      <c r="L214" s="53"/>
    </row>
    <row r="215" spans="2:12" ht="15.75" x14ac:dyDescent="0.25">
      <c r="B215" s="54">
        <v>193</v>
      </c>
      <c r="C215" s="55">
        <v>42846</v>
      </c>
      <c r="D215" s="56" t="s">
        <v>170</v>
      </c>
      <c r="E215" s="56">
        <v>128029</v>
      </c>
      <c r="F215" s="56">
        <v>3454506</v>
      </c>
      <c r="G215" s="57" t="s">
        <v>13</v>
      </c>
      <c r="H215" s="56" t="s">
        <v>169</v>
      </c>
      <c r="I215" s="58">
        <v>40000</v>
      </c>
      <c r="J215" s="56" t="s">
        <v>154</v>
      </c>
      <c r="K215" s="59" t="str">
        <f t="shared" si="4"/>
        <v>INDEPENDENT</v>
      </c>
      <c r="L215" s="53"/>
    </row>
    <row r="216" spans="2:12" ht="15.75" x14ac:dyDescent="0.25">
      <c r="B216" s="54">
        <v>194</v>
      </c>
      <c r="C216" s="55">
        <v>42846</v>
      </c>
      <c r="D216" s="56" t="s">
        <v>1141</v>
      </c>
      <c r="E216" s="56">
        <v>128028</v>
      </c>
      <c r="F216" s="56">
        <v>422376</v>
      </c>
      <c r="G216" s="57" t="s">
        <v>13</v>
      </c>
      <c r="H216" s="56" t="s">
        <v>1142</v>
      </c>
      <c r="I216" s="58">
        <v>40000</v>
      </c>
      <c r="J216" s="56" t="s">
        <v>1109</v>
      </c>
      <c r="K216" s="59" t="str">
        <f t="shared" si="4"/>
        <v>INDEPENDENT</v>
      </c>
      <c r="L216" s="53"/>
    </row>
    <row r="217" spans="2:12" ht="15.75" x14ac:dyDescent="0.25">
      <c r="B217" s="54">
        <v>195</v>
      </c>
      <c r="C217" s="55">
        <v>42846</v>
      </c>
      <c r="D217" s="56" t="s">
        <v>1141</v>
      </c>
      <c r="E217" s="56">
        <v>128027</v>
      </c>
      <c r="F217" s="56">
        <v>422378</v>
      </c>
      <c r="G217" s="57" t="s">
        <v>13</v>
      </c>
      <c r="H217" s="56" t="s">
        <v>1143</v>
      </c>
      <c r="I217" s="58">
        <v>40000</v>
      </c>
      <c r="J217" s="56" t="s">
        <v>1109</v>
      </c>
      <c r="K217" s="59" t="str">
        <f t="shared" si="4"/>
        <v>INDEPENDENT</v>
      </c>
      <c r="L217" s="53"/>
    </row>
    <row r="218" spans="2:12" ht="15.75" x14ac:dyDescent="0.25">
      <c r="B218" s="54">
        <v>196</v>
      </c>
      <c r="C218" s="55">
        <v>42846</v>
      </c>
      <c r="D218" s="56" t="s">
        <v>77</v>
      </c>
      <c r="E218" s="56">
        <v>128022</v>
      </c>
      <c r="F218" s="56">
        <v>3454550</v>
      </c>
      <c r="G218" s="57" t="s">
        <v>13</v>
      </c>
      <c r="H218" s="56" t="s">
        <v>1027</v>
      </c>
      <c r="I218" s="58">
        <v>40000</v>
      </c>
      <c r="J218" s="56" t="s">
        <v>36</v>
      </c>
      <c r="K218" s="59" t="str">
        <f t="shared" si="4"/>
        <v>INDEPENDENT</v>
      </c>
      <c r="L218" s="53"/>
    </row>
    <row r="219" spans="2:12" ht="15.75" x14ac:dyDescent="0.25">
      <c r="B219" s="54">
        <v>197</v>
      </c>
      <c r="C219" s="55">
        <v>42846</v>
      </c>
      <c r="D219" s="56" t="s">
        <v>1129</v>
      </c>
      <c r="E219" s="56">
        <v>128018</v>
      </c>
      <c r="F219" s="56">
        <v>422382</v>
      </c>
      <c r="G219" s="57" t="s">
        <v>13</v>
      </c>
      <c r="H219" s="56" t="s">
        <v>1144</v>
      </c>
      <c r="I219" s="58">
        <v>45000</v>
      </c>
      <c r="J219" s="56" t="s">
        <v>1109</v>
      </c>
      <c r="K219" s="59" t="str">
        <f t="shared" si="4"/>
        <v>INDEPENDENT</v>
      </c>
      <c r="L219" s="53"/>
    </row>
    <row r="220" spans="2:12" ht="15.75" x14ac:dyDescent="0.25">
      <c r="B220" s="54">
        <v>198</v>
      </c>
      <c r="C220" s="55">
        <v>42846</v>
      </c>
      <c r="D220" s="56" t="s">
        <v>278</v>
      </c>
      <c r="E220" s="56">
        <v>128017</v>
      </c>
      <c r="F220" s="56">
        <v>3454453</v>
      </c>
      <c r="G220" s="57" t="s">
        <v>13</v>
      </c>
      <c r="H220" s="56" t="s">
        <v>1145</v>
      </c>
      <c r="I220" s="58">
        <v>33000</v>
      </c>
      <c r="J220" s="56" t="s">
        <v>55</v>
      </c>
      <c r="K220" s="59" t="str">
        <f t="shared" si="4"/>
        <v>INDEPENDENT</v>
      </c>
      <c r="L220" s="53"/>
    </row>
    <row r="221" spans="2:12" ht="15.75" x14ac:dyDescent="0.25">
      <c r="B221" s="54">
        <v>199</v>
      </c>
      <c r="C221" s="55">
        <v>42846</v>
      </c>
      <c r="D221" s="56" t="s">
        <v>1136</v>
      </c>
      <c r="E221" s="56">
        <v>128016</v>
      </c>
      <c r="F221" s="56">
        <v>3454890</v>
      </c>
      <c r="G221" s="57" t="s">
        <v>13</v>
      </c>
      <c r="H221" s="56" t="s">
        <v>958</v>
      </c>
      <c r="I221" s="58">
        <v>33000</v>
      </c>
      <c r="J221" s="56" t="s">
        <v>1146</v>
      </c>
      <c r="K221" s="59" t="str">
        <f t="shared" si="4"/>
        <v>INDEPENDENT</v>
      </c>
      <c r="L221" s="53"/>
    </row>
    <row r="222" spans="2:12" ht="15.75" x14ac:dyDescent="0.25">
      <c r="B222" s="54">
        <v>200</v>
      </c>
      <c r="C222" s="55">
        <v>42846</v>
      </c>
      <c r="D222" s="56" t="s">
        <v>278</v>
      </c>
      <c r="E222" s="56">
        <v>128015</v>
      </c>
      <c r="F222" s="56">
        <v>3454452</v>
      </c>
      <c r="G222" s="57" t="s">
        <v>13</v>
      </c>
      <c r="H222" s="56" t="s">
        <v>299</v>
      </c>
      <c r="I222" s="58">
        <v>33000</v>
      </c>
      <c r="J222" s="56" t="s">
        <v>55</v>
      </c>
      <c r="K222" s="59" t="str">
        <f t="shared" si="4"/>
        <v>INDEPENDENT</v>
      </c>
      <c r="L222" s="53"/>
    </row>
    <row r="223" spans="2:12" ht="15.75" x14ac:dyDescent="0.25">
      <c r="B223" s="54">
        <v>201</v>
      </c>
      <c r="C223" s="55">
        <v>42846</v>
      </c>
      <c r="D223" s="56" t="s">
        <v>170</v>
      </c>
      <c r="E223" s="56">
        <v>128013</v>
      </c>
      <c r="F223" s="56">
        <v>3454503</v>
      </c>
      <c r="G223" s="57" t="s">
        <v>13</v>
      </c>
      <c r="H223" s="56" t="s">
        <v>179</v>
      </c>
      <c r="I223" s="58">
        <v>45000</v>
      </c>
      <c r="J223" s="56" t="s">
        <v>154</v>
      </c>
      <c r="K223" s="59" t="str">
        <f t="shared" si="4"/>
        <v>INDEPENDENT</v>
      </c>
      <c r="L223" s="53"/>
    </row>
    <row r="224" spans="2:12" ht="15.75" x14ac:dyDescent="0.25">
      <c r="B224" s="54">
        <v>202</v>
      </c>
      <c r="C224" s="55">
        <v>42846</v>
      </c>
      <c r="D224" s="56" t="s">
        <v>1129</v>
      </c>
      <c r="E224" s="56">
        <v>128012</v>
      </c>
      <c r="F224" s="56">
        <v>422383</v>
      </c>
      <c r="G224" s="57" t="s">
        <v>13</v>
      </c>
      <c r="H224" s="56" t="s">
        <v>1147</v>
      </c>
      <c r="I224" s="58">
        <v>45000</v>
      </c>
      <c r="J224" s="56" t="s">
        <v>1109</v>
      </c>
      <c r="K224" s="59" t="str">
        <f t="shared" si="4"/>
        <v>INDEPENDENT</v>
      </c>
      <c r="L224" s="53"/>
    </row>
    <row r="225" spans="2:12" ht="15.75" x14ac:dyDescent="0.25">
      <c r="B225" s="54">
        <v>203</v>
      </c>
      <c r="C225" s="55">
        <v>42846</v>
      </c>
      <c r="D225" s="56" t="s">
        <v>939</v>
      </c>
      <c r="E225" s="56">
        <v>127995</v>
      </c>
      <c r="F225" s="56">
        <v>3454863</v>
      </c>
      <c r="G225" s="57" t="s">
        <v>13</v>
      </c>
      <c r="H225" s="56" t="s">
        <v>1148</v>
      </c>
      <c r="I225" s="58">
        <v>45000</v>
      </c>
      <c r="J225" s="56" t="s">
        <v>36</v>
      </c>
      <c r="K225" s="59" t="str">
        <f t="shared" si="4"/>
        <v>INDEPENDENT</v>
      </c>
      <c r="L225" s="53"/>
    </row>
    <row r="226" spans="2:12" ht="15.75" x14ac:dyDescent="0.25">
      <c r="B226" s="54">
        <v>204</v>
      </c>
      <c r="C226" s="55">
        <v>42846</v>
      </c>
      <c r="D226" s="56" t="s">
        <v>939</v>
      </c>
      <c r="E226" s="56">
        <v>127996</v>
      </c>
      <c r="F226" s="56">
        <v>3454884</v>
      </c>
      <c r="G226" s="57" t="s">
        <v>13</v>
      </c>
      <c r="H226" s="56" t="s">
        <v>1149</v>
      </c>
      <c r="I226" s="58">
        <v>40000</v>
      </c>
      <c r="J226" s="56" t="s">
        <v>941</v>
      </c>
      <c r="K226" s="59" t="str">
        <f t="shared" si="4"/>
        <v>INDEPENDENT</v>
      </c>
      <c r="L226" s="53"/>
    </row>
    <row r="227" spans="2:12" ht="15.75" x14ac:dyDescent="0.25">
      <c r="B227" s="54">
        <v>205</v>
      </c>
      <c r="C227" s="55">
        <v>42846</v>
      </c>
      <c r="D227" s="56" t="s">
        <v>1150</v>
      </c>
      <c r="E227" s="56">
        <v>128065</v>
      </c>
      <c r="F227" s="56">
        <v>3454498</v>
      </c>
      <c r="G227" s="57" t="s">
        <v>13</v>
      </c>
      <c r="H227" s="56" t="s">
        <v>148</v>
      </c>
      <c r="I227" s="58">
        <v>33000</v>
      </c>
      <c r="J227" s="56" t="s">
        <v>21</v>
      </c>
      <c r="K227" s="59" t="str">
        <f t="shared" si="4"/>
        <v>INDEPENDENT</v>
      </c>
      <c r="L227" s="53"/>
    </row>
    <row r="228" spans="2:12" ht="15.75" x14ac:dyDescent="0.25">
      <c r="B228" s="54">
        <v>206</v>
      </c>
      <c r="C228" s="55">
        <v>42846</v>
      </c>
      <c r="D228" s="56" t="s">
        <v>1124</v>
      </c>
      <c r="E228" s="56">
        <v>128064</v>
      </c>
      <c r="F228" s="56">
        <v>3454480</v>
      </c>
      <c r="G228" s="57" t="s">
        <v>13</v>
      </c>
      <c r="H228" s="56" t="s">
        <v>1151</v>
      </c>
      <c r="I228" s="58">
        <v>33000</v>
      </c>
      <c r="J228" s="56" t="s">
        <v>21</v>
      </c>
      <c r="K228" s="59" t="str">
        <f t="shared" si="4"/>
        <v>INDEPENDENT</v>
      </c>
      <c r="L228" s="53"/>
    </row>
    <row r="229" spans="2:12" ht="15.75" x14ac:dyDescent="0.25">
      <c r="B229" s="54">
        <v>207</v>
      </c>
      <c r="C229" s="55">
        <v>42846</v>
      </c>
      <c r="D229" s="56" t="s">
        <v>1141</v>
      </c>
      <c r="E229" s="56">
        <v>128063</v>
      </c>
      <c r="F229" s="56">
        <v>422380</v>
      </c>
      <c r="G229" s="57" t="s">
        <v>13</v>
      </c>
      <c r="H229" s="56" t="s">
        <v>1152</v>
      </c>
      <c r="I229" s="58">
        <v>40000</v>
      </c>
      <c r="J229" s="56" t="s">
        <v>1109</v>
      </c>
      <c r="K229" s="59" t="str">
        <f t="shared" si="4"/>
        <v>INDEPENDENT</v>
      </c>
      <c r="L229" s="53"/>
    </row>
    <row r="230" spans="2:12" ht="15.75" x14ac:dyDescent="0.25">
      <c r="B230" s="54">
        <v>208</v>
      </c>
      <c r="C230" s="55">
        <v>42846</v>
      </c>
      <c r="D230" s="56" t="s">
        <v>1141</v>
      </c>
      <c r="E230" s="56">
        <v>128062</v>
      </c>
      <c r="F230" s="56">
        <v>422379</v>
      </c>
      <c r="G230" s="57" t="s">
        <v>13</v>
      </c>
      <c r="H230" s="56" t="s">
        <v>1153</v>
      </c>
      <c r="I230" s="58">
        <v>40000</v>
      </c>
      <c r="J230" s="56" t="s">
        <v>1109</v>
      </c>
      <c r="K230" s="59" t="str">
        <f t="shared" si="4"/>
        <v>INDEPENDENT</v>
      </c>
      <c r="L230" s="53"/>
    </row>
    <row r="231" spans="2:12" ht="15.75" x14ac:dyDescent="0.25">
      <c r="B231" s="54">
        <v>209</v>
      </c>
      <c r="C231" s="55">
        <v>42846</v>
      </c>
      <c r="D231" s="56" t="s">
        <v>1154</v>
      </c>
      <c r="E231" s="56">
        <v>128059</v>
      </c>
      <c r="F231" s="56">
        <v>3454852</v>
      </c>
      <c r="G231" s="57" t="s">
        <v>13</v>
      </c>
      <c r="H231" s="56" t="s">
        <v>1155</v>
      </c>
      <c r="I231" s="58">
        <v>33000</v>
      </c>
      <c r="J231" s="56" t="s">
        <v>55</v>
      </c>
      <c r="K231" s="59" t="str">
        <f t="shared" si="4"/>
        <v>INDEPENDENT</v>
      </c>
      <c r="L231" s="53"/>
    </row>
    <row r="232" spans="2:12" ht="15.75" x14ac:dyDescent="0.25">
      <c r="B232" s="54">
        <v>210</v>
      </c>
      <c r="C232" s="55">
        <v>42846</v>
      </c>
      <c r="D232" s="56" t="s">
        <v>1141</v>
      </c>
      <c r="E232" s="56">
        <v>128058</v>
      </c>
      <c r="F232" s="56">
        <v>422377</v>
      </c>
      <c r="G232" s="57" t="s">
        <v>13</v>
      </c>
      <c r="H232" s="56" t="s">
        <v>1156</v>
      </c>
      <c r="I232" s="58">
        <v>40000</v>
      </c>
      <c r="J232" s="56" t="s">
        <v>1109</v>
      </c>
      <c r="K232" s="59" t="str">
        <f t="shared" si="4"/>
        <v>INDEPENDENT</v>
      </c>
      <c r="L232" s="53"/>
    </row>
    <row r="233" spans="2:12" ht="15.75" x14ac:dyDescent="0.25">
      <c r="B233" s="54">
        <v>211</v>
      </c>
      <c r="C233" s="55">
        <v>42846</v>
      </c>
      <c r="D233" s="56" t="s">
        <v>1136</v>
      </c>
      <c r="E233" s="56">
        <v>128046</v>
      </c>
      <c r="F233" s="56">
        <v>3454520</v>
      </c>
      <c r="G233" s="57" t="s">
        <v>13</v>
      </c>
      <c r="H233" s="56" t="s">
        <v>1157</v>
      </c>
      <c r="I233" s="58">
        <v>33000</v>
      </c>
      <c r="J233" s="56" t="s">
        <v>1146</v>
      </c>
      <c r="K233" s="59" t="str">
        <f t="shared" si="4"/>
        <v>INDEPENDENT</v>
      </c>
      <c r="L233" s="53"/>
    </row>
    <row r="234" spans="2:12" ht="15.75" x14ac:dyDescent="0.25">
      <c r="B234" s="54">
        <v>212</v>
      </c>
      <c r="C234" s="55">
        <v>42846</v>
      </c>
      <c r="D234" s="56" t="s">
        <v>1154</v>
      </c>
      <c r="E234" s="56">
        <v>128043</v>
      </c>
      <c r="F234" s="56">
        <v>3454851</v>
      </c>
      <c r="G234" s="57" t="s">
        <v>13</v>
      </c>
      <c r="H234" s="56" t="s">
        <v>212</v>
      </c>
      <c r="I234" s="58">
        <v>33000</v>
      </c>
      <c r="J234" s="56" t="s">
        <v>55</v>
      </c>
      <c r="K234" s="59" t="str">
        <f t="shared" si="4"/>
        <v>INDEPENDENT</v>
      </c>
      <c r="L234" s="53"/>
    </row>
    <row r="235" spans="2:12" ht="15.75" x14ac:dyDescent="0.25">
      <c r="B235" s="54">
        <v>213</v>
      </c>
      <c r="C235" s="55">
        <v>42846</v>
      </c>
      <c r="D235" s="56" t="s">
        <v>977</v>
      </c>
      <c r="E235" s="56">
        <v>128041</v>
      </c>
      <c r="F235" s="56">
        <v>3454483</v>
      </c>
      <c r="G235" s="57" t="s">
        <v>13</v>
      </c>
      <c r="H235" s="56" t="s">
        <v>163</v>
      </c>
      <c r="I235" s="58">
        <v>33000</v>
      </c>
      <c r="J235" s="56" t="s">
        <v>1158</v>
      </c>
      <c r="K235" s="59" t="str">
        <f t="shared" si="4"/>
        <v>INDEPENDENT</v>
      </c>
      <c r="L235" s="53"/>
    </row>
    <row r="236" spans="2:12" ht="15.75" x14ac:dyDescent="0.25">
      <c r="B236" s="54">
        <v>214</v>
      </c>
      <c r="C236" s="55">
        <v>42846</v>
      </c>
      <c r="D236" s="56" t="s">
        <v>562</v>
      </c>
      <c r="E236" s="56">
        <v>128039</v>
      </c>
      <c r="F236" s="56">
        <v>3454866</v>
      </c>
      <c r="G236" s="57" t="s">
        <v>13</v>
      </c>
      <c r="H236" s="56" t="s">
        <v>1013</v>
      </c>
      <c r="I236" s="58">
        <v>33000</v>
      </c>
      <c r="J236" s="56" t="s">
        <v>946</v>
      </c>
      <c r="K236" s="59" t="str">
        <f t="shared" si="4"/>
        <v>INDEPENDENT</v>
      </c>
      <c r="L236" s="53"/>
    </row>
    <row r="237" spans="2:12" ht="16.5" thickBot="1" x14ac:dyDescent="0.3">
      <c r="B237" s="60">
        <v>215</v>
      </c>
      <c r="C237" s="61">
        <v>42846</v>
      </c>
      <c r="D237" s="62" t="s">
        <v>1159</v>
      </c>
      <c r="E237" s="62">
        <v>128038</v>
      </c>
      <c r="F237" s="62">
        <v>3454871</v>
      </c>
      <c r="G237" s="63" t="s">
        <v>13</v>
      </c>
      <c r="H237" s="62" t="s">
        <v>1160</v>
      </c>
      <c r="I237" s="64">
        <v>40000</v>
      </c>
      <c r="J237" s="62" t="s">
        <v>154</v>
      </c>
      <c r="K237" s="65" t="str">
        <f t="shared" si="4"/>
        <v>INDEPENDENT</v>
      </c>
      <c r="L237" s="53"/>
    </row>
    <row r="238" spans="2:12" ht="15.75" x14ac:dyDescent="0.25">
      <c r="B238" s="300" t="s">
        <v>1161</v>
      </c>
      <c r="C238" s="300"/>
      <c r="D238" s="300"/>
      <c r="E238" s="300"/>
      <c r="F238" s="300"/>
      <c r="G238" s="300"/>
      <c r="H238" s="300"/>
      <c r="I238" s="75">
        <f>SUM(I194:I237)</f>
        <v>1698000</v>
      </c>
      <c r="J238" s="301"/>
      <c r="K238" s="301"/>
      <c r="L238" s="108"/>
    </row>
    <row r="239" spans="2:12" ht="16.5" thickBot="1" x14ac:dyDescent="0.3">
      <c r="B239" s="52"/>
      <c r="C239" s="66"/>
      <c r="D239" s="52"/>
      <c r="E239" s="52"/>
      <c r="F239" s="52"/>
      <c r="G239" s="67"/>
      <c r="H239" s="52"/>
      <c r="I239" s="68"/>
      <c r="J239" s="301"/>
      <c r="K239" s="301"/>
      <c r="L239" s="53"/>
    </row>
    <row r="240" spans="2:12" ht="15.75" x14ac:dyDescent="0.25">
      <c r="B240" s="69">
        <v>216</v>
      </c>
      <c r="C240" s="70">
        <v>42849</v>
      </c>
      <c r="D240" s="71" t="s">
        <v>1162</v>
      </c>
      <c r="E240" s="71">
        <v>128165</v>
      </c>
      <c r="F240" s="85">
        <v>3454880</v>
      </c>
      <c r="G240" s="72" t="s">
        <v>13</v>
      </c>
      <c r="H240" s="71" t="s">
        <v>1049</v>
      </c>
      <c r="I240" s="87">
        <v>40000</v>
      </c>
      <c r="J240" s="71" t="s">
        <v>36</v>
      </c>
      <c r="K240" s="74" t="str">
        <f t="shared" si="4"/>
        <v>INDEPENDENT</v>
      </c>
      <c r="L240" s="53"/>
    </row>
    <row r="241" spans="2:12" ht="15.75" x14ac:dyDescent="0.25">
      <c r="B241" s="54">
        <v>217</v>
      </c>
      <c r="C241" s="55">
        <v>42849</v>
      </c>
      <c r="D241" s="56" t="s">
        <v>653</v>
      </c>
      <c r="E241" s="56">
        <v>128146</v>
      </c>
      <c r="F241" s="88">
        <v>3454544</v>
      </c>
      <c r="G241" s="57" t="s">
        <v>13</v>
      </c>
      <c r="H241" s="56" t="s">
        <v>1163</v>
      </c>
      <c r="I241" s="90">
        <v>45000</v>
      </c>
      <c r="J241" s="56" t="s">
        <v>946</v>
      </c>
      <c r="K241" s="59" t="str">
        <f t="shared" si="4"/>
        <v>INDEPENDENT</v>
      </c>
      <c r="L241" s="53"/>
    </row>
    <row r="242" spans="2:12" ht="15.75" x14ac:dyDescent="0.25">
      <c r="B242" s="54">
        <v>218</v>
      </c>
      <c r="C242" s="55">
        <v>42849</v>
      </c>
      <c r="D242" s="56" t="s">
        <v>653</v>
      </c>
      <c r="E242" s="56">
        <v>128115</v>
      </c>
      <c r="F242" s="88">
        <v>3454548</v>
      </c>
      <c r="G242" s="57" t="s">
        <v>13</v>
      </c>
      <c r="H242" s="56" t="s">
        <v>1164</v>
      </c>
      <c r="I242" s="90">
        <v>45000</v>
      </c>
      <c r="J242" s="56" t="s">
        <v>946</v>
      </c>
      <c r="K242" s="59" t="str">
        <f t="shared" si="4"/>
        <v>INDEPENDENT</v>
      </c>
      <c r="L242" s="53"/>
    </row>
    <row r="243" spans="2:12" ht="15.75" x14ac:dyDescent="0.25">
      <c r="B243" s="54">
        <v>219</v>
      </c>
      <c r="C243" s="55">
        <v>42849</v>
      </c>
      <c r="D243" s="56" t="s">
        <v>562</v>
      </c>
      <c r="E243" s="56">
        <v>128137</v>
      </c>
      <c r="F243" s="88">
        <v>3454860</v>
      </c>
      <c r="G243" s="57" t="s">
        <v>13</v>
      </c>
      <c r="H243" s="56" t="s">
        <v>1165</v>
      </c>
      <c r="I243" s="90">
        <v>33000</v>
      </c>
      <c r="J243" s="56" t="s">
        <v>946</v>
      </c>
      <c r="K243" s="59" t="str">
        <f t="shared" si="4"/>
        <v>INDEPENDENT</v>
      </c>
      <c r="L243" s="53"/>
    </row>
    <row r="244" spans="2:12" ht="15.75" x14ac:dyDescent="0.25">
      <c r="B244" s="54">
        <v>220</v>
      </c>
      <c r="C244" s="55">
        <v>42849</v>
      </c>
      <c r="D244" s="56" t="s">
        <v>1166</v>
      </c>
      <c r="E244" s="56">
        <v>128112</v>
      </c>
      <c r="F244" s="88">
        <v>3454853</v>
      </c>
      <c r="G244" s="57" t="s">
        <v>13</v>
      </c>
      <c r="H244" s="56" t="s">
        <v>1009</v>
      </c>
      <c r="I244" s="90">
        <v>45000</v>
      </c>
      <c r="J244" s="56" t="s">
        <v>967</v>
      </c>
      <c r="K244" s="59" t="str">
        <f t="shared" si="4"/>
        <v>INDEPENDENT</v>
      </c>
      <c r="L244" s="53"/>
    </row>
    <row r="245" spans="2:12" ht="15.75" x14ac:dyDescent="0.25">
      <c r="B245" s="54">
        <v>221</v>
      </c>
      <c r="C245" s="55">
        <v>42849</v>
      </c>
      <c r="D245" s="56" t="s">
        <v>1167</v>
      </c>
      <c r="E245" s="56">
        <v>128120</v>
      </c>
      <c r="F245" s="88">
        <v>422391</v>
      </c>
      <c r="G245" s="57" t="s">
        <v>13</v>
      </c>
      <c r="H245" s="56" t="s">
        <v>1168</v>
      </c>
      <c r="I245" s="90">
        <v>45000</v>
      </c>
      <c r="J245" s="56" t="s">
        <v>1109</v>
      </c>
      <c r="K245" s="59" t="str">
        <f t="shared" si="4"/>
        <v>INDEPENDENT</v>
      </c>
      <c r="L245" s="53"/>
    </row>
    <row r="246" spans="2:12" ht="15.75" x14ac:dyDescent="0.25">
      <c r="B246" s="54">
        <v>222</v>
      </c>
      <c r="C246" s="55">
        <v>42849</v>
      </c>
      <c r="D246" s="56" t="s">
        <v>291</v>
      </c>
      <c r="E246" s="56">
        <v>128126</v>
      </c>
      <c r="F246" s="88">
        <v>3454541</v>
      </c>
      <c r="G246" s="57" t="s">
        <v>13</v>
      </c>
      <c r="H246" s="56" t="s">
        <v>344</v>
      </c>
      <c r="I246" s="90">
        <v>45000</v>
      </c>
      <c r="J246" s="56" t="s">
        <v>36</v>
      </c>
      <c r="K246" s="59" t="str">
        <f t="shared" si="4"/>
        <v>INDEPENDENT</v>
      </c>
      <c r="L246" s="53"/>
    </row>
    <row r="247" spans="2:12" ht="15.75" x14ac:dyDescent="0.25">
      <c r="B247" s="54">
        <v>223</v>
      </c>
      <c r="C247" s="55">
        <v>42849</v>
      </c>
      <c r="D247" s="56" t="s">
        <v>1124</v>
      </c>
      <c r="E247" s="56">
        <v>128130</v>
      </c>
      <c r="F247" s="56">
        <v>3454490</v>
      </c>
      <c r="G247" s="57" t="s">
        <v>13</v>
      </c>
      <c r="H247" s="56" t="s">
        <v>320</v>
      </c>
      <c r="I247" s="91">
        <v>33000</v>
      </c>
      <c r="J247" s="56" t="s">
        <v>21</v>
      </c>
      <c r="K247" s="59" t="str">
        <f t="shared" si="4"/>
        <v>INDEPENDENT</v>
      </c>
      <c r="L247" s="53"/>
    </row>
    <row r="248" spans="2:12" ht="15.75" x14ac:dyDescent="0.25">
      <c r="B248" s="54">
        <v>224</v>
      </c>
      <c r="C248" s="55">
        <v>42849</v>
      </c>
      <c r="D248" s="56" t="s">
        <v>1032</v>
      </c>
      <c r="E248" s="56">
        <v>128110</v>
      </c>
      <c r="F248" s="56">
        <v>3454441</v>
      </c>
      <c r="G248" s="57" t="s">
        <v>13</v>
      </c>
      <c r="H248" s="56" t="s">
        <v>371</v>
      </c>
      <c r="I248" s="91">
        <v>33000</v>
      </c>
      <c r="J248" s="56" t="s">
        <v>21</v>
      </c>
      <c r="K248" s="59" t="str">
        <f t="shared" si="4"/>
        <v>INDEPENDENT</v>
      </c>
      <c r="L248" s="53"/>
    </row>
    <row r="249" spans="2:12" ht="15.75" x14ac:dyDescent="0.25">
      <c r="B249" s="54">
        <v>225</v>
      </c>
      <c r="C249" s="55">
        <v>42849</v>
      </c>
      <c r="D249" s="56" t="s">
        <v>1167</v>
      </c>
      <c r="E249" s="56">
        <v>128143</v>
      </c>
      <c r="F249" s="56">
        <v>422392</v>
      </c>
      <c r="G249" s="57" t="s">
        <v>13</v>
      </c>
      <c r="H249" s="56" t="s">
        <v>1169</v>
      </c>
      <c r="I249" s="91">
        <v>45000</v>
      </c>
      <c r="J249" s="56" t="s">
        <v>1109</v>
      </c>
      <c r="K249" s="59" t="str">
        <f t="shared" si="4"/>
        <v>INDEPENDENT</v>
      </c>
      <c r="L249" s="53"/>
    </row>
    <row r="250" spans="2:12" ht="15.75" x14ac:dyDescent="0.25">
      <c r="B250" s="54">
        <v>226</v>
      </c>
      <c r="C250" s="55">
        <v>42849</v>
      </c>
      <c r="D250" s="56" t="s">
        <v>86</v>
      </c>
      <c r="E250" s="56">
        <v>128157</v>
      </c>
      <c r="F250" s="56">
        <v>3454879</v>
      </c>
      <c r="G250" s="57" t="s">
        <v>13</v>
      </c>
      <c r="H250" s="56" t="s">
        <v>1170</v>
      </c>
      <c r="I250" s="58">
        <v>33000</v>
      </c>
      <c r="J250" s="56" t="s">
        <v>36</v>
      </c>
      <c r="K250" s="59" t="str">
        <f t="shared" si="4"/>
        <v>INDEPENDENT</v>
      </c>
      <c r="L250" s="53"/>
    </row>
    <row r="251" spans="2:12" ht="15.75" x14ac:dyDescent="0.25">
      <c r="B251" s="54">
        <v>227</v>
      </c>
      <c r="C251" s="55">
        <v>42849</v>
      </c>
      <c r="D251" s="56" t="s">
        <v>86</v>
      </c>
      <c r="E251" s="56">
        <v>128139</v>
      </c>
      <c r="F251" s="56">
        <v>3454878</v>
      </c>
      <c r="G251" s="57" t="s">
        <v>13</v>
      </c>
      <c r="H251" s="56" t="s">
        <v>295</v>
      </c>
      <c r="I251" s="58">
        <v>33000</v>
      </c>
      <c r="J251" s="56" t="s">
        <v>36</v>
      </c>
      <c r="K251" s="59" t="str">
        <f t="shared" si="4"/>
        <v>INDEPENDENT</v>
      </c>
      <c r="L251" s="53"/>
    </row>
    <row r="252" spans="2:12" ht="15.75" x14ac:dyDescent="0.25">
      <c r="B252" s="54">
        <v>228</v>
      </c>
      <c r="C252" s="55">
        <v>42849</v>
      </c>
      <c r="D252" s="56" t="s">
        <v>86</v>
      </c>
      <c r="E252" s="56">
        <v>128150</v>
      </c>
      <c r="F252" s="56">
        <v>3454877</v>
      </c>
      <c r="G252" s="57" t="s">
        <v>13</v>
      </c>
      <c r="H252" s="56" t="s">
        <v>298</v>
      </c>
      <c r="I252" s="58">
        <v>33000</v>
      </c>
      <c r="J252" s="56" t="s">
        <v>36</v>
      </c>
      <c r="K252" s="59" t="str">
        <f t="shared" si="4"/>
        <v>INDEPENDENT</v>
      </c>
      <c r="L252" s="53"/>
    </row>
    <row r="253" spans="2:12" ht="15.75" x14ac:dyDescent="0.25">
      <c r="B253" s="54">
        <v>229</v>
      </c>
      <c r="C253" s="55">
        <v>42849</v>
      </c>
      <c r="D253" s="56" t="s">
        <v>1162</v>
      </c>
      <c r="E253" s="56">
        <v>128131</v>
      </c>
      <c r="F253" s="56">
        <v>3454881</v>
      </c>
      <c r="G253" s="57" t="s">
        <v>13</v>
      </c>
      <c r="H253" s="56" t="s">
        <v>1171</v>
      </c>
      <c r="I253" s="58">
        <v>33000</v>
      </c>
      <c r="J253" s="56" t="s">
        <v>36</v>
      </c>
      <c r="K253" s="59" t="str">
        <f t="shared" si="4"/>
        <v>INDEPENDENT</v>
      </c>
      <c r="L253" s="53"/>
    </row>
    <row r="254" spans="2:12" ht="15.75" x14ac:dyDescent="0.25">
      <c r="B254" s="54">
        <v>230</v>
      </c>
      <c r="C254" s="55">
        <v>42849</v>
      </c>
      <c r="D254" s="56" t="s">
        <v>1172</v>
      </c>
      <c r="E254" s="56">
        <v>128103</v>
      </c>
      <c r="F254" s="56">
        <v>3454482</v>
      </c>
      <c r="G254" s="57" t="s">
        <v>13</v>
      </c>
      <c r="H254" s="56" t="s">
        <v>139</v>
      </c>
      <c r="I254" s="58">
        <v>33000</v>
      </c>
      <c r="J254" s="56" t="s">
        <v>1158</v>
      </c>
      <c r="K254" s="59" t="str">
        <f t="shared" si="4"/>
        <v>INDEPENDENT</v>
      </c>
      <c r="L254" s="53"/>
    </row>
    <row r="255" spans="2:12" ht="15.75" x14ac:dyDescent="0.25">
      <c r="B255" s="54">
        <v>231</v>
      </c>
      <c r="C255" s="55">
        <v>42849</v>
      </c>
      <c r="D255" s="56" t="s">
        <v>1059</v>
      </c>
      <c r="E255" s="56">
        <v>128125</v>
      </c>
      <c r="F255" s="56">
        <v>3454465</v>
      </c>
      <c r="G255" s="57" t="s">
        <v>13</v>
      </c>
      <c r="H255" s="56" t="s">
        <v>1173</v>
      </c>
      <c r="I255" s="58">
        <v>45000</v>
      </c>
      <c r="J255" s="56" t="s">
        <v>1060</v>
      </c>
      <c r="K255" s="59" t="str">
        <f t="shared" si="4"/>
        <v>INDEPENDENT</v>
      </c>
      <c r="L255" s="53"/>
    </row>
    <row r="256" spans="2:12" ht="15.75" x14ac:dyDescent="0.25">
      <c r="B256" s="54">
        <v>232</v>
      </c>
      <c r="C256" s="55">
        <v>42849</v>
      </c>
      <c r="D256" s="56" t="s">
        <v>1006</v>
      </c>
      <c r="E256" s="56">
        <v>128135</v>
      </c>
      <c r="F256" s="56">
        <v>3454854</v>
      </c>
      <c r="G256" s="57" t="s">
        <v>13</v>
      </c>
      <c r="H256" s="56" t="s">
        <v>1174</v>
      </c>
      <c r="I256" s="58">
        <v>40000</v>
      </c>
      <c r="J256" s="56" t="s">
        <v>946</v>
      </c>
      <c r="K256" s="59" t="str">
        <f t="shared" si="4"/>
        <v>INDEPENDENT</v>
      </c>
      <c r="L256" s="53"/>
    </row>
    <row r="257" spans="2:12" ht="15.75" x14ac:dyDescent="0.25">
      <c r="B257" s="54">
        <v>233</v>
      </c>
      <c r="C257" s="55">
        <v>42849</v>
      </c>
      <c r="D257" s="56" t="s">
        <v>983</v>
      </c>
      <c r="E257" s="56">
        <v>128107</v>
      </c>
      <c r="F257" s="56">
        <v>3454476</v>
      </c>
      <c r="G257" s="57" t="s">
        <v>13</v>
      </c>
      <c r="H257" s="56" t="s">
        <v>338</v>
      </c>
      <c r="I257" s="58">
        <v>33000</v>
      </c>
      <c r="J257" s="56" t="s">
        <v>674</v>
      </c>
      <c r="K257" s="59" t="str">
        <f t="shared" si="4"/>
        <v>INDEPENDENT</v>
      </c>
      <c r="L257" s="53"/>
    </row>
    <row r="258" spans="2:12" ht="15.75" x14ac:dyDescent="0.25">
      <c r="B258" s="54">
        <v>234</v>
      </c>
      <c r="C258" s="55">
        <v>42849</v>
      </c>
      <c r="D258" s="56" t="s">
        <v>1006</v>
      </c>
      <c r="E258" s="56">
        <v>128104</v>
      </c>
      <c r="F258" s="56">
        <v>3454853</v>
      </c>
      <c r="G258" s="57" t="s">
        <v>13</v>
      </c>
      <c r="H258" s="56" t="s">
        <v>1012</v>
      </c>
      <c r="I258" s="58">
        <v>40000</v>
      </c>
      <c r="J258" s="56" t="s">
        <v>946</v>
      </c>
      <c r="K258" s="59" t="str">
        <f t="shared" si="4"/>
        <v>INDEPENDENT</v>
      </c>
      <c r="L258" s="53"/>
    </row>
    <row r="259" spans="2:12" ht="15.75" x14ac:dyDescent="0.25">
      <c r="B259" s="54">
        <v>235</v>
      </c>
      <c r="C259" s="55">
        <v>42849</v>
      </c>
      <c r="D259" s="56" t="s">
        <v>132</v>
      </c>
      <c r="E259" s="56">
        <v>128134</v>
      </c>
      <c r="F259" s="56">
        <v>3454887</v>
      </c>
      <c r="G259" s="57" t="s">
        <v>13</v>
      </c>
      <c r="H259" s="56" t="s">
        <v>1018</v>
      </c>
      <c r="I259" s="58">
        <v>33000</v>
      </c>
      <c r="J259" s="56" t="s">
        <v>36</v>
      </c>
      <c r="K259" s="59" t="str">
        <f t="shared" si="4"/>
        <v>INDEPENDENT</v>
      </c>
      <c r="L259" s="53"/>
    </row>
    <row r="260" spans="2:12" ht="15.75" x14ac:dyDescent="0.25">
      <c r="B260" s="54">
        <v>236</v>
      </c>
      <c r="C260" s="55">
        <v>42849</v>
      </c>
      <c r="D260" s="56" t="s">
        <v>132</v>
      </c>
      <c r="E260" s="56">
        <v>128148</v>
      </c>
      <c r="F260" s="56">
        <v>3454888</v>
      </c>
      <c r="G260" s="57" t="s">
        <v>13</v>
      </c>
      <c r="H260" s="56" t="s">
        <v>1175</v>
      </c>
      <c r="I260" s="58">
        <v>33000</v>
      </c>
      <c r="J260" s="56" t="s">
        <v>36</v>
      </c>
      <c r="K260" s="59" t="str">
        <f t="shared" si="4"/>
        <v>INDEPENDENT</v>
      </c>
      <c r="L260" s="53"/>
    </row>
    <row r="261" spans="2:12" ht="15.75" x14ac:dyDescent="0.25">
      <c r="B261" s="54">
        <v>237</v>
      </c>
      <c r="C261" s="55">
        <v>42849</v>
      </c>
      <c r="D261" s="56" t="s">
        <v>132</v>
      </c>
      <c r="E261" s="56">
        <v>128145</v>
      </c>
      <c r="F261" s="56">
        <v>3454885</v>
      </c>
      <c r="G261" s="57" t="s">
        <v>13</v>
      </c>
      <c r="H261" s="56" t="s">
        <v>133</v>
      </c>
      <c r="I261" s="58">
        <v>33000</v>
      </c>
      <c r="J261" s="56" t="s">
        <v>36</v>
      </c>
      <c r="K261" s="59" t="str">
        <f t="shared" si="4"/>
        <v>INDEPENDENT</v>
      </c>
      <c r="L261" s="53"/>
    </row>
    <row r="262" spans="2:12" ht="15.75" x14ac:dyDescent="0.25">
      <c r="B262" s="54">
        <v>238</v>
      </c>
      <c r="C262" s="55">
        <v>42849</v>
      </c>
      <c r="D262" s="56" t="s">
        <v>301</v>
      </c>
      <c r="E262" s="56">
        <v>128159</v>
      </c>
      <c r="F262" s="56">
        <v>3454497</v>
      </c>
      <c r="G262" s="57" t="s">
        <v>13</v>
      </c>
      <c r="H262" s="56" t="s">
        <v>408</v>
      </c>
      <c r="I262" s="58">
        <v>40000</v>
      </c>
      <c r="J262" s="56" t="s">
        <v>23</v>
      </c>
      <c r="K262" s="59" t="str">
        <f t="shared" si="4"/>
        <v>INDEPENDENT</v>
      </c>
      <c r="L262" s="53"/>
    </row>
    <row r="263" spans="2:12" ht="15.75" x14ac:dyDescent="0.25">
      <c r="B263" s="54">
        <v>239</v>
      </c>
      <c r="C263" s="55">
        <v>42849</v>
      </c>
      <c r="D263" s="56" t="s">
        <v>170</v>
      </c>
      <c r="E263" s="56">
        <v>128121</v>
      </c>
      <c r="F263" s="56">
        <v>3454501</v>
      </c>
      <c r="G263" s="57" t="s">
        <v>13</v>
      </c>
      <c r="H263" s="56" t="s">
        <v>174</v>
      </c>
      <c r="I263" s="58">
        <v>45000</v>
      </c>
      <c r="J263" s="56" t="s">
        <v>154</v>
      </c>
      <c r="K263" s="59" t="str">
        <f t="shared" si="4"/>
        <v>INDEPENDENT</v>
      </c>
      <c r="L263" s="53"/>
    </row>
    <row r="264" spans="2:12" ht="15.75" x14ac:dyDescent="0.25">
      <c r="B264" s="54">
        <v>240</v>
      </c>
      <c r="C264" s="55">
        <v>42849</v>
      </c>
      <c r="D264" s="56" t="s">
        <v>562</v>
      </c>
      <c r="E264" s="56">
        <v>128106</v>
      </c>
      <c r="F264" s="56">
        <v>3454868</v>
      </c>
      <c r="G264" s="57" t="s">
        <v>13</v>
      </c>
      <c r="H264" s="56" t="s">
        <v>1176</v>
      </c>
      <c r="I264" s="58">
        <v>33000</v>
      </c>
      <c r="J264" s="56" t="s">
        <v>946</v>
      </c>
      <c r="K264" s="59" t="str">
        <f t="shared" si="4"/>
        <v>INDEPENDENT</v>
      </c>
      <c r="L264" s="53"/>
    </row>
    <row r="265" spans="2:12" ht="15.75" x14ac:dyDescent="0.25">
      <c r="B265" s="54">
        <v>241</v>
      </c>
      <c r="C265" s="55">
        <v>42849</v>
      </c>
      <c r="D265" s="56" t="s">
        <v>562</v>
      </c>
      <c r="E265" s="56">
        <v>128105</v>
      </c>
      <c r="F265" s="56">
        <v>3454867</v>
      </c>
      <c r="G265" s="57" t="s">
        <v>13</v>
      </c>
      <c r="H265" s="56" t="s">
        <v>1177</v>
      </c>
      <c r="I265" s="58">
        <v>33000</v>
      </c>
      <c r="J265" s="56" t="s">
        <v>946</v>
      </c>
      <c r="K265" s="59" t="str">
        <f t="shared" si="4"/>
        <v>INDEPENDENT</v>
      </c>
      <c r="L265" s="53"/>
    </row>
    <row r="266" spans="2:12" ht="15.75" x14ac:dyDescent="0.25">
      <c r="B266" s="54">
        <v>242</v>
      </c>
      <c r="C266" s="55">
        <v>42849</v>
      </c>
      <c r="D266" s="56" t="s">
        <v>1167</v>
      </c>
      <c r="E266" s="56">
        <v>128124</v>
      </c>
      <c r="F266" s="56">
        <v>422390</v>
      </c>
      <c r="G266" s="57" t="s">
        <v>13</v>
      </c>
      <c r="H266" s="56" t="s">
        <v>1178</v>
      </c>
      <c r="I266" s="58">
        <v>45000</v>
      </c>
      <c r="J266" s="56" t="s">
        <v>1109</v>
      </c>
      <c r="K266" s="59" t="str">
        <f t="shared" si="4"/>
        <v>INDEPENDENT</v>
      </c>
      <c r="L266" s="53"/>
    </row>
    <row r="267" spans="2:12" ht="15.75" x14ac:dyDescent="0.25">
      <c r="B267" s="54">
        <v>243</v>
      </c>
      <c r="C267" s="55">
        <v>42849</v>
      </c>
      <c r="D267" s="56" t="s">
        <v>1179</v>
      </c>
      <c r="E267" s="56">
        <v>128108</v>
      </c>
      <c r="F267" s="56">
        <v>3454857</v>
      </c>
      <c r="G267" s="57" t="s">
        <v>13</v>
      </c>
      <c r="H267" s="56" t="s">
        <v>1180</v>
      </c>
      <c r="I267" s="58">
        <v>33000</v>
      </c>
      <c r="J267" s="56" t="s">
        <v>55</v>
      </c>
      <c r="K267" s="59" t="str">
        <f t="shared" si="4"/>
        <v>INDEPENDENT</v>
      </c>
      <c r="L267" s="53"/>
    </row>
    <row r="268" spans="2:12" ht="15.75" x14ac:dyDescent="0.25">
      <c r="B268" s="54">
        <v>244</v>
      </c>
      <c r="C268" s="55">
        <v>42849</v>
      </c>
      <c r="D268" s="56" t="s">
        <v>1159</v>
      </c>
      <c r="E268" s="56">
        <v>128122</v>
      </c>
      <c r="F268" s="56">
        <v>3454870</v>
      </c>
      <c r="G268" s="57" t="s">
        <v>13</v>
      </c>
      <c r="H268" s="56" t="s">
        <v>1181</v>
      </c>
      <c r="I268" s="58">
        <v>40000</v>
      </c>
      <c r="J268" s="56" t="s">
        <v>154</v>
      </c>
      <c r="K268" s="59" t="str">
        <f t="shared" si="4"/>
        <v>INDEPENDENT</v>
      </c>
      <c r="L268" s="53"/>
    </row>
    <row r="269" spans="2:12" ht="15.75" x14ac:dyDescent="0.25">
      <c r="B269" s="54">
        <v>245</v>
      </c>
      <c r="C269" s="55">
        <v>42849</v>
      </c>
      <c r="D269" s="56" t="s">
        <v>1182</v>
      </c>
      <c r="E269" s="56">
        <v>128114</v>
      </c>
      <c r="F269" s="56">
        <v>3454853</v>
      </c>
      <c r="G269" s="57" t="s">
        <v>13</v>
      </c>
      <c r="H269" s="56" t="s">
        <v>1010</v>
      </c>
      <c r="I269" s="58">
        <v>45000</v>
      </c>
      <c r="J269" s="56" t="s">
        <v>967</v>
      </c>
      <c r="K269" s="59" t="str">
        <f t="shared" si="4"/>
        <v>INDEPENDENT</v>
      </c>
      <c r="L269" s="53"/>
    </row>
    <row r="270" spans="2:12" ht="15.75" x14ac:dyDescent="0.25">
      <c r="B270" s="54">
        <v>246</v>
      </c>
      <c r="C270" s="55">
        <v>42849</v>
      </c>
      <c r="D270" s="56" t="s">
        <v>1136</v>
      </c>
      <c r="E270" s="56">
        <v>128109</v>
      </c>
      <c r="F270" s="56">
        <v>3454889</v>
      </c>
      <c r="G270" s="57" t="s">
        <v>13</v>
      </c>
      <c r="H270" s="56" t="s">
        <v>1183</v>
      </c>
      <c r="I270" s="58">
        <v>33000</v>
      </c>
      <c r="J270" s="56" t="s">
        <v>1146</v>
      </c>
      <c r="K270" s="59" t="str">
        <f t="shared" si="4"/>
        <v>INDEPENDENT</v>
      </c>
      <c r="L270" s="53"/>
    </row>
    <row r="271" spans="2:12" ht="15.75" x14ac:dyDescent="0.25">
      <c r="B271" s="54">
        <v>247</v>
      </c>
      <c r="C271" s="55">
        <v>42849</v>
      </c>
      <c r="D271" s="56" t="s">
        <v>184</v>
      </c>
      <c r="E271" s="56">
        <v>128138</v>
      </c>
      <c r="F271" s="56">
        <v>3454883</v>
      </c>
      <c r="G271" s="57" t="s">
        <v>13</v>
      </c>
      <c r="H271" s="56" t="s">
        <v>185</v>
      </c>
      <c r="I271" s="58">
        <v>40000</v>
      </c>
      <c r="J271" s="56" t="s">
        <v>36</v>
      </c>
      <c r="K271" s="59" t="str">
        <f t="shared" si="4"/>
        <v>INDEPENDENT</v>
      </c>
      <c r="L271" s="53"/>
    </row>
    <row r="272" spans="2:12" ht="15.75" x14ac:dyDescent="0.25">
      <c r="B272" s="54">
        <v>248</v>
      </c>
      <c r="C272" s="55">
        <v>42849</v>
      </c>
      <c r="D272" s="56" t="s">
        <v>1184</v>
      </c>
      <c r="E272" s="56">
        <v>128129</v>
      </c>
      <c r="F272" s="56">
        <v>3454469</v>
      </c>
      <c r="G272" s="57" t="s">
        <v>13</v>
      </c>
      <c r="H272" s="56" t="s">
        <v>1185</v>
      </c>
      <c r="I272" s="58">
        <v>33000</v>
      </c>
      <c r="J272" s="56" t="s">
        <v>1186</v>
      </c>
      <c r="K272" s="59" t="str">
        <f t="shared" si="4"/>
        <v>INDEPENDENT</v>
      </c>
      <c r="L272" s="53"/>
    </row>
    <row r="273" spans="2:12" ht="16.5" thickBot="1" x14ac:dyDescent="0.3">
      <c r="B273" s="60">
        <v>249</v>
      </c>
      <c r="C273" s="61">
        <v>42849</v>
      </c>
      <c r="D273" s="62" t="s">
        <v>1184</v>
      </c>
      <c r="E273" s="62">
        <v>128155</v>
      </c>
      <c r="F273" s="62">
        <v>3454516</v>
      </c>
      <c r="G273" s="63" t="s">
        <v>13</v>
      </c>
      <c r="H273" s="62" t="s">
        <v>1187</v>
      </c>
      <c r="I273" s="64">
        <v>33000</v>
      </c>
      <c r="J273" s="62" t="s">
        <v>675</v>
      </c>
      <c r="K273" s="65" t="str">
        <f t="shared" si="4"/>
        <v>INDEPENDENT</v>
      </c>
      <c r="L273" s="53"/>
    </row>
    <row r="274" spans="2:12" ht="15.75" x14ac:dyDescent="0.25">
      <c r="B274" s="300" t="s">
        <v>1188</v>
      </c>
      <c r="C274" s="300"/>
      <c r="D274" s="300"/>
      <c r="E274" s="300"/>
      <c r="F274" s="300"/>
      <c r="G274" s="300"/>
      <c r="H274" s="300"/>
      <c r="I274" s="75">
        <f>SUM(I240:I273)</f>
        <v>1284000</v>
      </c>
      <c r="J274" s="301"/>
      <c r="K274" s="301"/>
      <c r="L274" s="108"/>
    </row>
    <row r="275" spans="2:12" ht="16.5" thickBot="1" x14ac:dyDescent="0.3">
      <c r="B275" s="52"/>
      <c r="C275" s="66"/>
      <c r="D275" s="52"/>
      <c r="E275" s="52"/>
      <c r="F275" s="52"/>
      <c r="G275" s="67"/>
      <c r="H275" s="52"/>
      <c r="I275" s="68"/>
      <c r="J275" s="301"/>
      <c r="K275" s="301"/>
      <c r="L275" s="53"/>
    </row>
    <row r="276" spans="2:12" ht="15.75" x14ac:dyDescent="0.25">
      <c r="B276" s="69">
        <v>250</v>
      </c>
      <c r="C276" s="97">
        <v>42850</v>
      </c>
      <c r="D276" s="71" t="s">
        <v>77</v>
      </c>
      <c r="E276" s="71">
        <v>128243</v>
      </c>
      <c r="F276" s="71">
        <v>3454882</v>
      </c>
      <c r="G276" s="72" t="s">
        <v>13</v>
      </c>
      <c r="H276" s="71" t="s">
        <v>1189</v>
      </c>
      <c r="I276" s="73">
        <v>40000</v>
      </c>
      <c r="J276" s="71" t="s">
        <v>941</v>
      </c>
      <c r="K276" s="74" t="str">
        <f t="shared" si="4"/>
        <v>INDEPENDENT</v>
      </c>
      <c r="L276" s="53"/>
    </row>
    <row r="277" spans="2:12" ht="15.75" x14ac:dyDescent="0.25">
      <c r="B277" s="54">
        <v>251</v>
      </c>
      <c r="C277" s="98">
        <v>42850</v>
      </c>
      <c r="D277" s="56" t="s">
        <v>291</v>
      </c>
      <c r="E277" s="56">
        <v>128229</v>
      </c>
      <c r="F277" s="56">
        <v>3454547</v>
      </c>
      <c r="G277" s="57" t="s">
        <v>13</v>
      </c>
      <c r="H277" s="56" t="s">
        <v>1190</v>
      </c>
      <c r="I277" s="58">
        <v>45000</v>
      </c>
      <c r="J277" s="56" t="s">
        <v>36</v>
      </c>
      <c r="K277" s="59" t="str">
        <f t="shared" si="4"/>
        <v>INDEPENDENT</v>
      </c>
      <c r="L277" s="53"/>
    </row>
    <row r="278" spans="2:12" ht="15.75" x14ac:dyDescent="0.25">
      <c r="B278" s="54">
        <v>252</v>
      </c>
      <c r="C278" s="98">
        <v>42850</v>
      </c>
      <c r="D278" s="56" t="s">
        <v>1191</v>
      </c>
      <c r="E278" s="56">
        <v>128230</v>
      </c>
      <c r="F278" s="56">
        <v>3454864</v>
      </c>
      <c r="G278" s="57" t="s">
        <v>13</v>
      </c>
      <c r="H278" s="56" t="s">
        <v>158</v>
      </c>
      <c r="I278" s="58">
        <v>40000</v>
      </c>
      <c r="J278" s="56" t="s">
        <v>21</v>
      </c>
      <c r="K278" s="59" t="str">
        <f t="shared" si="4"/>
        <v>INDEPENDENT</v>
      </c>
      <c r="L278" s="53"/>
    </row>
    <row r="279" spans="2:12" ht="16.5" thickBot="1" x14ac:dyDescent="0.3">
      <c r="B279" s="60">
        <v>253</v>
      </c>
      <c r="C279" s="99">
        <v>42850</v>
      </c>
      <c r="D279" s="62" t="s">
        <v>287</v>
      </c>
      <c r="E279" s="62">
        <v>128186</v>
      </c>
      <c r="F279" s="62">
        <v>3454480</v>
      </c>
      <c r="G279" s="63" t="s">
        <v>13</v>
      </c>
      <c r="H279" s="62" t="s">
        <v>338</v>
      </c>
      <c r="I279" s="64">
        <v>33000</v>
      </c>
      <c r="J279" s="62" t="s">
        <v>21</v>
      </c>
      <c r="K279" s="65" t="str">
        <f t="shared" si="4"/>
        <v>INDEPENDENT</v>
      </c>
      <c r="L279" s="53"/>
    </row>
    <row r="280" spans="2:12" ht="15.75" x14ac:dyDescent="0.25">
      <c r="B280" s="308" t="s">
        <v>1192</v>
      </c>
      <c r="C280" s="308"/>
      <c r="D280" s="308"/>
      <c r="E280" s="308"/>
      <c r="F280" s="308"/>
      <c r="G280" s="308"/>
      <c r="H280" s="308"/>
      <c r="I280" s="111">
        <f>SUM(I276:I279)</f>
        <v>158000</v>
      </c>
      <c r="J280" s="309"/>
      <c r="K280" s="309"/>
      <c r="L280" s="112"/>
    </row>
    <row r="281" spans="2:12" ht="16.5" thickBot="1" x14ac:dyDescent="0.3">
      <c r="B281" s="52"/>
      <c r="C281" s="100"/>
      <c r="D281" s="52"/>
      <c r="E281" s="52"/>
      <c r="F281" s="52"/>
      <c r="G281" s="67"/>
      <c r="H281" s="52"/>
      <c r="I281" s="68"/>
      <c r="J281" s="303"/>
      <c r="K281" s="303"/>
      <c r="L281" s="52"/>
    </row>
    <row r="282" spans="2:12" ht="15.75" x14ac:dyDescent="0.25">
      <c r="B282" s="69">
        <v>254</v>
      </c>
      <c r="C282" s="70">
        <v>42851</v>
      </c>
      <c r="D282" s="71" t="s">
        <v>291</v>
      </c>
      <c r="E282" s="71">
        <v>128314</v>
      </c>
      <c r="F282" s="85">
        <v>3454548</v>
      </c>
      <c r="G282" s="86" t="s">
        <v>13</v>
      </c>
      <c r="H282" s="71" t="s">
        <v>293</v>
      </c>
      <c r="I282" s="87">
        <v>45000</v>
      </c>
      <c r="J282" s="71" t="s">
        <v>36</v>
      </c>
      <c r="K282" s="74" t="str">
        <f t="shared" si="4"/>
        <v>INDEPENDENT</v>
      </c>
      <c r="L282" s="53"/>
    </row>
    <row r="283" spans="2:12" ht="15.75" x14ac:dyDescent="0.25">
      <c r="B283" s="54">
        <v>255</v>
      </c>
      <c r="C283" s="55">
        <v>42851</v>
      </c>
      <c r="D283" s="56" t="s">
        <v>281</v>
      </c>
      <c r="E283" s="56">
        <v>128316</v>
      </c>
      <c r="F283" s="88">
        <v>3454892</v>
      </c>
      <c r="G283" s="89" t="s">
        <v>13</v>
      </c>
      <c r="H283" s="56" t="s">
        <v>1193</v>
      </c>
      <c r="I283" s="90">
        <v>40000</v>
      </c>
      <c r="J283" s="56" t="s">
        <v>36</v>
      </c>
      <c r="K283" s="59" t="str">
        <f t="shared" ref="K283:K312" si="5">IF(OR(D283="MOBIL",D283="CONOIL",D283="FORTE",D283="MRS",D283="OANDO",D283="TOTAL"),"MAJORS","INDEPENDENT")</f>
        <v>INDEPENDENT</v>
      </c>
      <c r="L283" s="53"/>
    </row>
    <row r="284" spans="2:12" ht="15.75" x14ac:dyDescent="0.25">
      <c r="B284" s="54">
        <v>256</v>
      </c>
      <c r="C284" s="55">
        <v>42851</v>
      </c>
      <c r="D284" s="56" t="s">
        <v>1194</v>
      </c>
      <c r="E284" s="56">
        <v>128319</v>
      </c>
      <c r="F284" s="88">
        <v>3454893</v>
      </c>
      <c r="G284" s="89" t="s">
        <v>13</v>
      </c>
      <c r="H284" s="56" t="s">
        <v>435</v>
      </c>
      <c r="I284" s="90">
        <v>33000</v>
      </c>
      <c r="J284" s="56" t="s">
        <v>1195</v>
      </c>
      <c r="K284" s="59" t="str">
        <f t="shared" si="5"/>
        <v>INDEPENDENT</v>
      </c>
      <c r="L284" s="53"/>
    </row>
    <row r="285" spans="2:12" ht="15.75" x14ac:dyDescent="0.25">
      <c r="B285" s="54">
        <v>257</v>
      </c>
      <c r="C285" s="55">
        <v>42851</v>
      </c>
      <c r="D285" s="56" t="s">
        <v>1196</v>
      </c>
      <c r="E285" s="56">
        <v>128320</v>
      </c>
      <c r="F285" s="88">
        <v>3454899</v>
      </c>
      <c r="G285" s="89" t="s">
        <v>13</v>
      </c>
      <c r="H285" s="56" t="s">
        <v>1197</v>
      </c>
      <c r="I285" s="90">
        <v>33000</v>
      </c>
      <c r="J285" s="56" t="s">
        <v>21</v>
      </c>
      <c r="K285" s="59" t="str">
        <f t="shared" si="5"/>
        <v>INDEPENDENT</v>
      </c>
      <c r="L285" s="53"/>
    </row>
    <row r="286" spans="2:12" ht="15.75" x14ac:dyDescent="0.25">
      <c r="B286" s="54">
        <v>258</v>
      </c>
      <c r="C286" s="55">
        <v>42851</v>
      </c>
      <c r="D286" s="56" t="s">
        <v>155</v>
      </c>
      <c r="E286" s="56">
        <v>128321</v>
      </c>
      <c r="F286" s="88">
        <v>3454948</v>
      </c>
      <c r="G286" s="89" t="s">
        <v>13</v>
      </c>
      <c r="H286" s="56" t="s">
        <v>255</v>
      </c>
      <c r="I286" s="90">
        <v>33000</v>
      </c>
      <c r="J286" s="56" t="s">
        <v>21</v>
      </c>
      <c r="K286" s="59" t="str">
        <f t="shared" si="5"/>
        <v>INDEPENDENT</v>
      </c>
      <c r="L286" s="53"/>
    </row>
    <row r="287" spans="2:12" ht="15.75" x14ac:dyDescent="0.25">
      <c r="B287" s="54">
        <v>259</v>
      </c>
      <c r="C287" s="55">
        <v>42851</v>
      </c>
      <c r="D287" s="56" t="s">
        <v>233</v>
      </c>
      <c r="E287" s="56">
        <v>128325</v>
      </c>
      <c r="F287" s="88">
        <v>3454937</v>
      </c>
      <c r="G287" s="89" t="s">
        <v>13</v>
      </c>
      <c r="H287" s="56" t="s">
        <v>172</v>
      </c>
      <c r="I287" s="90">
        <v>33000</v>
      </c>
      <c r="J287" s="56" t="s">
        <v>1198</v>
      </c>
      <c r="K287" s="59" t="str">
        <f t="shared" si="5"/>
        <v>INDEPENDENT</v>
      </c>
      <c r="L287" s="53"/>
    </row>
    <row r="288" spans="2:12" ht="15.75" x14ac:dyDescent="0.25">
      <c r="B288" s="54">
        <v>260</v>
      </c>
      <c r="C288" s="55">
        <v>42851</v>
      </c>
      <c r="D288" s="56" t="s">
        <v>389</v>
      </c>
      <c r="E288" s="56">
        <v>128324</v>
      </c>
      <c r="F288" s="88">
        <v>3454913</v>
      </c>
      <c r="G288" s="89" t="s">
        <v>13</v>
      </c>
      <c r="H288" s="56" t="s">
        <v>322</v>
      </c>
      <c r="I288" s="90">
        <v>33000</v>
      </c>
      <c r="J288" s="56" t="s">
        <v>21</v>
      </c>
      <c r="K288" s="59" t="str">
        <f t="shared" si="5"/>
        <v>INDEPENDENT</v>
      </c>
      <c r="L288" s="53"/>
    </row>
    <row r="289" spans="2:12" ht="15.75" x14ac:dyDescent="0.25">
      <c r="B289" s="54">
        <v>261</v>
      </c>
      <c r="C289" s="55">
        <v>42851</v>
      </c>
      <c r="D289" s="56" t="s">
        <v>301</v>
      </c>
      <c r="E289" s="56">
        <v>128328</v>
      </c>
      <c r="F289" s="56">
        <v>3454900</v>
      </c>
      <c r="G289" s="89" t="s">
        <v>13</v>
      </c>
      <c r="H289" s="56" t="s">
        <v>1199</v>
      </c>
      <c r="I289" s="91">
        <v>40000</v>
      </c>
      <c r="J289" s="56" t="s">
        <v>23</v>
      </c>
      <c r="K289" s="59" t="str">
        <f t="shared" si="5"/>
        <v>INDEPENDENT</v>
      </c>
      <c r="L289" s="53"/>
    </row>
    <row r="290" spans="2:12" ht="15.75" x14ac:dyDescent="0.25">
      <c r="B290" s="54">
        <v>262</v>
      </c>
      <c r="C290" s="55">
        <v>42851</v>
      </c>
      <c r="D290" s="56" t="s">
        <v>452</v>
      </c>
      <c r="E290" s="56">
        <v>128327</v>
      </c>
      <c r="F290" s="56">
        <v>3454907</v>
      </c>
      <c r="G290" s="89" t="s">
        <v>13</v>
      </c>
      <c r="H290" s="56" t="s">
        <v>1200</v>
      </c>
      <c r="I290" s="91">
        <v>33000</v>
      </c>
      <c r="J290" s="56" t="s">
        <v>21</v>
      </c>
      <c r="K290" s="59" t="str">
        <f t="shared" si="5"/>
        <v>INDEPENDENT</v>
      </c>
      <c r="L290" s="53"/>
    </row>
    <row r="291" spans="2:12" ht="15.75" x14ac:dyDescent="0.25">
      <c r="B291" s="54">
        <v>263</v>
      </c>
      <c r="C291" s="55">
        <v>42851</v>
      </c>
      <c r="D291" s="56" t="s">
        <v>1194</v>
      </c>
      <c r="E291" s="56">
        <v>128329</v>
      </c>
      <c r="F291" s="56">
        <v>3454894</v>
      </c>
      <c r="G291" s="89" t="s">
        <v>13</v>
      </c>
      <c r="H291" s="56" t="s">
        <v>1201</v>
      </c>
      <c r="I291" s="91">
        <v>33000</v>
      </c>
      <c r="J291" s="56" t="s">
        <v>1138</v>
      </c>
      <c r="K291" s="59" t="str">
        <f t="shared" si="5"/>
        <v>INDEPENDENT</v>
      </c>
      <c r="L291" s="53"/>
    </row>
    <row r="292" spans="2:12" ht="15.75" x14ac:dyDescent="0.25">
      <c r="B292" s="54">
        <v>264</v>
      </c>
      <c r="C292" s="55">
        <v>42851</v>
      </c>
      <c r="D292" s="56" t="s">
        <v>1202</v>
      </c>
      <c r="E292" s="56">
        <v>128330</v>
      </c>
      <c r="F292" s="56">
        <v>3454920</v>
      </c>
      <c r="G292" s="89" t="s">
        <v>13</v>
      </c>
      <c r="H292" s="56" t="s">
        <v>1203</v>
      </c>
      <c r="I292" s="58">
        <v>40000</v>
      </c>
      <c r="J292" s="56" t="s">
        <v>967</v>
      </c>
      <c r="K292" s="59" t="str">
        <f t="shared" si="5"/>
        <v>INDEPENDENT</v>
      </c>
      <c r="L292" s="53"/>
    </row>
    <row r="293" spans="2:12" ht="15.75" x14ac:dyDescent="0.25">
      <c r="B293" s="54">
        <v>265</v>
      </c>
      <c r="C293" s="55">
        <v>42851</v>
      </c>
      <c r="D293" s="56" t="s">
        <v>349</v>
      </c>
      <c r="E293" s="56">
        <v>128333</v>
      </c>
      <c r="F293" s="56">
        <v>3454902</v>
      </c>
      <c r="G293" s="89" t="s">
        <v>13</v>
      </c>
      <c r="H293" s="56" t="s">
        <v>1151</v>
      </c>
      <c r="I293" s="58">
        <v>33000</v>
      </c>
      <c r="J293" s="56" t="s">
        <v>21</v>
      </c>
      <c r="K293" s="59" t="str">
        <f t="shared" si="5"/>
        <v>INDEPENDENT</v>
      </c>
      <c r="L293" s="53"/>
    </row>
    <row r="294" spans="2:12" ht="15.75" x14ac:dyDescent="0.25">
      <c r="B294" s="54">
        <v>266</v>
      </c>
      <c r="C294" s="55">
        <v>42851</v>
      </c>
      <c r="D294" s="56" t="s">
        <v>367</v>
      </c>
      <c r="E294" s="56">
        <v>128341</v>
      </c>
      <c r="F294" s="56">
        <v>3454931</v>
      </c>
      <c r="G294" s="89" t="s">
        <v>13</v>
      </c>
      <c r="H294" s="56" t="s">
        <v>1204</v>
      </c>
      <c r="I294" s="58">
        <v>40000</v>
      </c>
      <c r="J294" s="56" t="s">
        <v>36</v>
      </c>
      <c r="K294" s="59" t="str">
        <f t="shared" si="5"/>
        <v>INDEPENDENT</v>
      </c>
      <c r="L294" s="53"/>
    </row>
    <row r="295" spans="2:12" ht="15.75" x14ac:dyDescent="0.25">
      <c r="B295" s="54">
        <v>267</v>
      </c>
      <c r="C295" s="55">
        <v>42851</v>
      </c>
      <c r="D295" s="56" t="s">
        <v>319</v>
      </c>
      <c r="E295" s="56">
        <v>128340</v>
      </c>
      <c r="F295" s="56">
        <v>3454925</v>
      </c>
      <c r="G295" s="89" t="s">
        <v>13</v>
      </c>
      <c r="H295" s="56" t="s">
        <v>1205</v>
      </c>
      <c r="I295" s="58">
        <v>33000</v>
      </c>
      <c r="J295" s="56" t="s">
        <v>967</v>
      </c>
      <c r="K295" s="59" t="str">
        <f t="shared" si="5"/>
        <v>INDEPENDENT</v>
      </c>
      <c r="L295" s="53"/>
    </row>
    <row r="296" spans="2:12" ht="15.75" x14ac:dyDescent="0.25">
      <c r="B296" s="54">
        <v>268</v>
      </c>
      <c r="C296" s="55">
        <v>42851</v>
      </c>
      <c r="D296" s="56" t="s">
        <v>349</v>
      </c>
      <c r="E296" s="56">
        <v>128332</v>
      </c>
      <c r="F296" s="56">
        <v>3454901</v>
      </c>
      <c r="G296" s="89" t="s">
        <v>13</v>
      </c>
      <c r="H296" s="56" t="s">
        <v>1206</v>
      </c>
      <c r="I296" s="58">
        <v>33000</v>
      </c>
      <c r="J296" s="56" t="s">
        <v>21</v>
      </c>
      <c r="K296" s="59" t="str">
        <f t="shared" si="5"/>
        <v>INDEPENDENT</v>
      </c>
      <c r="L296" s="53"/>
    </row>
    <row r="297" spans="2:12" ht="15.75" x14ac:dyDescent="0.25">
      <c r="B297" s="54">
        <v>269</v>
      </c>
      <c r="C297" s="55">
        <v>42851</v>
      </c>
      <c r="D297" s="56" t="s">
        <v>77</v>
      </c>
      <c r="E297" s="56">
        <v>128335</v>
      </c>
      <c r="F297" s="56">
        <v>3454933</v>
      </c>
      <c r="G297" s="89" t="s">
        <v>13</v>
      </c>
      <c r="H297" s="56" t="s">
        <v>1207</v>
      </c>
      <c r="I297" s="58">
        <v>45000</v>
      </c>
      <c r="J297" s="56" t="s">
        <v>941</v>
      </c>
      <c r="K297" s="59" t="str">
        <f t="shared" si="5"/>
        <v>INDEPENDENT</v>
      </c>
      <c r="L297" s="53"/>
    </row>
    <row r="298" spans="2:12" ht="15.75" x14ac:dyDescent="0.25">
      <c r="B298" s="54">
        <v>270</v>
      </c>
      <c r="C298" s="55">
        <v>42851</v>
      </c>
      <c r="D298" s="56" t="s">
        <v>1208</v>
      </c>
      <c r="E298" s="56">
        <v>128334</v>
      </c>
      <c r="F298" s="56">
        <v>3454914</v>
      </c>
      <c r="G298" s="89" t="s">
        <v>13</v>
      </c>
      <c r="H298" s="56" t="s">
        <v>1209</v>
      </c>
      <c r="I298" s="58">
        <v>33000</v>
      </c>
      <c r="J298" s="56" t="s">
        <v>21</v>
      </c>
      <c r="K298" s="59" t="str">
        <f t="shared" si="5"/>
        <v>INDEPENDENT</v>
      </c>
      <c r="L298" s="53"/>
    </row>
    <row r="299" spans="2:12" ht="15.75" x14ac:dyDescent="0.25">
      <c r="B299" s="54">
        <v>271</v>
      </c>
      <c r="C299" s="55">
        <v>42851</v>
      </c>
      <c r="D299" s="56" t="s">
        <v>367</v>
      </c>
      <c r="E299" s="56">
        <v>128344</v>
      </c>
      <c r="F299" s="56">
        <v>3454932</v>
      </c>
      <c r="G299" s="89" t="s">
        <v>13</v>
      </c>
      <c r="H299" s="56" t="s">
        <v>1210</v>
      </c>
      <c r="I299" s="58">
        <v>40000</v>
      </c>
      <c r="J299" s="56" t="s">
        <v>36</v>
      </c>
      <c r="K299" s="59" t="str">
        <f t="shared" si="5"/>
        <v>INDEPENDENT</v>
      </c>
      <c r="L299" s="53"/>
    </row>
    <row r="300" spans="2:12" ht="15.75" x14ac:dyDescent="0.25">
      <c r="B300" s="54">
        <v>272</v>
      </c>
      <c r="C300" s="55">
        <v>42851</v>
      </c>
      <c r="D300" s="56" t="s">
        <v>1211</v>
      </c>
      <c r="E300" s="56">
        <v>128336</v>
      </c>
      <c r="F300" s="56">
        <v>3454918</v>
      </c>
      <c r="G300" s="89" t="s">
        <v>13</v>
      </c>
      <c r="H300" s="56" t="s">
        <v>1040</v>
      </c>
      <c r="I300" s="58">
        <v>33000</v>
      </c>
      <c r="J300" s="56" t="s">
        <v>21</v>
      </c>
      <c r="K300" s="59" t="str">
        <f t="shared" si="5"/>
        <v>INDEPENDENT</v>
      </c>
      <c r="L300" s="53"/>
    </row>
    <row r="301" spans="2:12" ht="15.75" x14ac:dyDescent="0.25">
      <c r="B301" s="54">
        <v>273</v>
      </c>
      <c r="C301" s="55">
        <v>42851</v>
      </c>
      <c r="D301" s="56" t="s">
        <v>261</v>
      </c>
      <c r="E301" s="56">
        <v>128345</v>
      </c>
      <c r="F301" s="56">
        <v>3454929</v>
      </c>
      <c r="G301" s="89" t="s">
        <v>13</v>
      </c>
      <c r="H301" s="56" t="s">
        <v>371</v>
      </c>
      <c r="I301" s="58">
        <v>33000</v>
      </c>
      <c r="J301" s="56" t="s">
        <v>21</v>
      </c>
      <c r="K301" s="59" t="str">
        <f t="shared" si="5"/>
        <v>INDEPENDENT</v>
      </c>
      <c r="L301" s="53"/>
    </row>
    <row r="302" spans="2:12" ht="15.75" x14ac:dyDescent="0.25">
      <c r="B302" s="54">
        <v>274</v>
      </c>
      <c r="C302" s="55">
        <v>42851</v>
      </c>
      <c r="D302" s="56" t="s">
        <v>321</v>
      </c>
      <c r="E302" s="56">
        <v>128350</v>
      </c>
      <c r="F302" s="56">
        <v>3454908</v>
      </c>
      <c r="G302" s="89" t="s">
        <v>13</v>
      </c>
      <c r="H302" s="56" t="s">
        <v>1092</v>
      </c>
      <c r="I302" s="58">
        <v>33000</v>
      </c>
      <c r="J302" s="56" t="s">
        <v>21</v>
      </c>
      <c r="K302" s="59" t="str">
        <f t="shared" si="5"/>
        <v>INDEPENDENT</v>
      </c>
      <c r="L302" s="53"/>
    </row>
    <row r="303" spans="2:12" ht="16.5" thickBot="1" x14ac:dyDescent="0.3">
      <c r="B303" s="60">
        <v>275</v>
      </c>
      <c r="C303" s="61">
        <v>42851</v>
      </c>
      <c r="D303" s="62" t="s">
        <v>1196</v>
      </c>
      <c r="E303" s="62">
        <v>128349</v>
      </c>
      <c r="F303" s="62">
        <v>3454895</v>
      </c>
      <c r="G303" s="101" t="s">
        <v>13</v>
      </c>
      <c r="H303" s="62" t="s">
        <v>1212</v>
      </c>
      <c r="I303" s="64">
        <v>33000</v>
      </c>
      <c r="J303" s="62" t="s">
        <v>21</v>
      </c>
      <c r="K303" s="65" t="str">
        <f t="shared" si="5"/>
        <v>INDEPENDENT</v>
      </c>
      <c r="L303" s="53"/>
    </row>
    <row r="304" spans="2:12" ht="15.75" x14ac:dyDescent="0.25">
      <c r="B304" s="306" t="s">
        <v>1015</v>
      </c>
      <c r="C304" s="306"/>
      <c r="D304" s="306"/>
      <c r="E304" s="306"/>
      <c r="F304" s="306"/>
      <c r="G304" s="306"/>
      <c r="H304" s="306"/>
      <c r="I304" s="75">
        <f>SUM(I282:I303)</f>
        <v>785000</v>
      </c>
      <c r="J304" s="306"/>
      <c r="K304" s="306"/>
      <c r="L304" s="109"/>
    </row>
    <row r="305" spans="2:12" ht="16.5" thickBot="1" x14ac:dyDescent="0.3">
      <c r="B305" s="52"/>
      <c r="C305" s="66"/>
      <c r="D305" s="52"/>
      <c r="E305" s="52"/>
      <c r="F305" s="52"/>
      <c r="G305" s="102"/>
      <c r="H305" s="52"/>
      <c r="I305" s="68"/>
      <c r="J305" s="300"/>
      <c r="K305" s="300"/>
      <c r="L305" s="52"/>
    </row>
    <row r="306" spans="2:12" ht="15.75" x14ac:dyDescent="0.25">
      <c r="B306" s="69">
        <v>276</v>
      </c>
      <c r="C306" s="70">
        <v>42852</v>
      </c>
      <c r="D306" s="72" t="s">
        <v>383</v>
      </c>
      <c r="E306" s="72">
        <v>128449</v>
      </c>
      <c r="F306" s="72">
        <v>3454944</v>
      </c>
      <c r="G306" s="72" t="s">
        <v>13</v>
      </c>
      <c r="H306" s="72" t="s">
        <v>384</v>
      </c>
      <c r="I306" s="77">
        <v>33000</v>
      </c>
      <c r="J306" s="72" t="s">
        <v>21</v>
      </c>
      <c r="K306" s="74" t="str">
        <f t="shared" si="5"/>
        <v>INDEPENDENT</v>
      </c>
      <c r="L306" s="53"/>
    </row>
    <row r="307" spans="2:12" ht="15.75" x14ac:dyDescent="0.25">
      <c r="B307" s="54">
        <v>277</v>
      </c>
      <c r="C307" s="55">
        <v>42852</v>
      </c>
      <c r="D307" s="57" t="s">
        <v>1039</v>
      </c>
      <c r="E307" s="57">
        <v>128425</v>
      </c>
      <c r="F307" s="57">
        <v>3454919</v>
      </c>
      <c r="G307" s="57" t="s">
        <v>13</v>
      </c>
      <c r="H307" s="57" t="s">
        <v>1213</v>
      </c>
      <c r="I307" s="79">
        <v>33000</v>
      </c>
      <c r="J307" s="57" t="s">
        <v>55</v>
      </c>
      <c r="K307" s="59" t="str">
        <f t="shared" si="5"/>
        <v>INDEPENDENT</v>
      </c>
      <c r="L307" s="53"/>
    </row>
    <row r="308" spans="2:12" ht="15.75" x14ac:dyDescent="0.25">
      <c r="B308" s="54">
        <v>278</v>
      </c>
      <c r="C308" s="55">
        <v>42852</v>
      </c>
      <c r="D308" s="57" t="s">
        <v>1073</v>
      </c>
      <c r="E308" s="57">
        <v>128434</v>
      </c>
      <c r="F308" s="57">
        <v>3454947</v>
      </c>
      <c r="G308" s="57" t="s">
        <v>13</v>
      </c>
      <c r="H308" s="57" t="s">
        <v>172</v>
      </c>
      <c r="I308" s="79">
        <v>33000</v>
      </c>
      <c r="J308" s="57" t="s">
        <v>55</v>
      </c>
      <c r="K308" s="59" t="str">
        <f t="shared" si="5"/>
        <v>INDEPENDENT</v>
      </c>
      <c r="L308" s="53"/>
    </row>
    <row r="309" spans="2:12" ht="15.75" x14ac:dyDescent="0.25">
      <c r="B309" s="54">
        <v>279</v>
      </c>
      <c r="C309" s="55">
        <v>42852</v>
      </c>
      <c r="D309" s="57" t="s">
        <v>1073</v>
      </c>
      <c r="E309" s="57">
        <v>128419</v>
      </c>
      <c r="F309" s="57">
        <v>3454946</v>
      </c>
      <c r="G309" s="57" t="s">
        <v>13</v>
      </c>
      <c r="H309" s="57" t="s">
        <v>156</v>
      </c>
      <c r="I309" s="79">
        <v>33000</v>
      </c>
      <c r="J309" s="57" t="s">
        <v>21</v>
      </c>
      <c r="K309" s="59" t="str">
        <f t="shared" si="5"/>
        <v>INDEPENDENT</v>
      </c>
      <c r="L309" s="53"/>
    </row>
    <row r="310" spans="2:12" ht="15.75" x14ac:dyDescent="0.25">
      <c r="B310" s="54">
        <v>280</v>
      </c>
      <c r="C310" s="55">
        <v>42852</v>
      </c>
      <c r="D310" s="57" t="s">
        <v>319</v>
      </c>
      <c r="E310" s="57">
        <v>128428</v>
      </c>
      <c r="F310" s="57">
        <v>3454921</v>
      </c>
      <c r="G310" s="57" t="s">
        <v>13</v>
      </c>
      <c r="H310" s="57" t="s">
        <v>988</v>
      </c>
      <c r="I310" s="79">
        <v>33000</v>
      </c>
      <c r="J310" s="57" t="s">
        <v>967</v>
      </c>
      <c r="K310" s="59" t="str">
        <f t="shared" si="5"/>
        <v>INDEPENDENT</v>
      </c>
      <c r="L310" s="53"/>
    </row>
    <row r="311" spans="2:12" ht="15.75" x14ac:dyDescent="0.25">
      <c r="B311" s="54">
        <v>281</v>
      </c>
      <c r="C311" s="55">
        <v>42852</v>
      </c>
      <c r="D311" s="57" t="s">
        <v>261</v>
      </c>
      <c r="E311" s="57">
        <v>128426</v>
      </c>
      <c r="F311" s="57">
        <v>3454930</v>
      </c>
      <c r="G311" s="57" t="s">
        <v>13</v>
      </c>
      <c r="H311" s="57" t="s">
        <v>1214</v>
      </c>
      <c r="I311" s="79">
        <v>33000</v>
      </c>
      <c r="J311" s="57" t="s">
        <v>21</v>
      </c>
      <c r="K311" s="59" t="str">
        <f t="shared" si="5"/>
        <v>INDEPENDENT</v>
      </c>
      <c r="L311" s="53"/>
    </row>
    <row r="312" spans="2:12" ht="16.5" thickBot="1" x14ac:dyDescent="0.3">
      <c r="B312" s="60">
        <v>282</v>
      </c>
      <c r="C312" s="61">
        <v>42852</v>
      </c>
      <c r="D312" s="63" t="s">
        <v>383</v>
      </c>
      <c r="E312" s="63">
        <v>128418</v>
      </c>
      <c r="F312" s="63">
        <v>3454941</v>
      </c>
      <c r="G312" s="63" t="s">
        <v>13</v>
      </c>
      <c r="H312" s="63" t="s">
        <v>266</v>
      </c>
      <c r="I312" s="81">
        <v>33000</v>
      </c>
      <c r="J312" s="63" t="s">
        <v>21</v>
      </c>
      <c r="K312" s="65" t="str">
        <f t="shared" si="5"/>
        <v>INDEPENDENT</v>
      </c>
      <c r="L312" s="53"/>
    </row>
    <row r="313" spans="2:12" ht="16.5" thickBot="1" x14ac:dyDescent="0.3">
      <c r="B313" s="310" t="s">
        <v>1215</v>
      </c>
      <c r="C313" s="311"/>
      <c r="D313" s="311"/>
      <c r="E313" s="311"/>
      <c r="F313" s="311"/>
      <c r="G313" s="311"/>
      <c r="H313" s="312"/>
      <c r="I313" s="113">
        <f>SUM(I306:I312)</f>
        <v>231000</v>
      </c>
      <c r="J313" s="313"/>
      <c r="K313" s="314"/>
      <c r="L313" s="53"/>
    </row>
    <row r="314" spans="2:12" ht="15.75" x14ac:dyDescent="0.25">
      <c r="B314" s="53"/>
      <c r="C314" s="53"/>
      <c r="D314" s="53"/>
      <c r="E314" s="53"/>
      <c r="F314" s="53"/>
      <c r="G314" s="107"/>
      <c r="H314" s="53"/>
      <c r="I314" s="53"/>
      <c r="J314" s="53"/>
      <c r="K314" s="53"/>
      <c r="L314" s="53"/>
    </row>
    <row r="315" spans="2:12" ht="15.75" x14ac:dyDescent="0.25">
      <c r="B315" s="53"/>
      <c r="C315" s="53"/>
      <c r="D315" s="53"/>
      <c r="E315" s="53"/>
      <c r="F315" s="53"/>
      <c r="G315" s="107"/>
      <c r="H315" s="53"/>
      <c r="I315" s="53"/>
      <c r="J315" s="53"/>
      <c r="K315" s="53"/>
      <c r="L315" s="53"/>
    </row>
    <row r="316" spans="2:12" ht="15.75" x14ac:dyDescent="0.25">
      <c r="B316" s="53"/>
      <c r="C316" s="53"/>
      <c r="D316" s="53"/>
      <c r="E316" s="53"/>
      <c r="F316" s="53"/>
      <c r="G316" s="107"/>
      <c r="H316" s="53"/>
      <c r="I316" s="53"/>
      <c r="J316" s="53"/>
      <c r="K316" s="53"/>
      <c r="L316" s="53"/>
    </row>
    <row r="317" spans="2:12" ht="15.75" x14ac:dyDescent="0.25">
      <c r="B317" s="53"/>
      <c r="C317" s="53"/>
      <c r="D317" s="53"/>
      <c r="E317" s="53"/>
      <c r="F317" s="53"/>
      <c r="G317" s="107"/>
      <c r="H317" s="53"/>
      <c r="I317" s="53"/>
      <c r="J317" s="53"/>
      <c r="K317" s="53"/>
      <c r="L317" s="53"/>
    </row>
    <row r="318" spans="2:12" ht="16.5" thickBot="1" x14ac:dyDescent="0.3">
      <c r="B318" s="53"/>
      <c r="C318" s="53"/>
      <c r="D318" s="53"/>
      <c r="E318" s="53"/>
      <c r="F318" s="53"/>
      <c r="G318" s="107"/>
      <c r="H318" s="53"/>
      <c r="I318" s="53"/>
      <c r="J318" s="53"/>
      <c r="K318" s="53"/>
      <c r="L318" s="53"/>
    </row>
    <row r="319" spans="2:12" ht="16.5" thickBot="1" x14ac:dyDescent="0.3">
      <c r="B319" s="114"/>
      <c r="C319" s="316" t="s">
        <v>466</v>
      </c>
      <c r="D319" s="317"/>
      <c r="E319" s="317"/>
      <c r="F319" s="318"/>
      <c r="G319" s="103">
        <v>0</v>
      </c>
      <c r="H319" s="319">
        <v>0</v>
      </c>
      <c r="I319" s="320"/>
      <c r="J319" s="321">
        <f>SUM(H319:I320)</f>
        <v>10660000</v>
      </c>
      <c r="K319" s="115"/>
      <c r="L319" s="115"/>
    </row>
    <row r="320" spans="2:12" ht="17.25" thickTop="1" thickBot="1" x14ac:dyDescent="0.3">
      <c r="B320" s="114"/>
      <c r="C320" s="323" t="s">
        <v>467</v>
      </c>
      <c r="D320" s="324"/>
      <c r="E320" s="324"/>
      <c r="F320" s="325"/>
      <c r="G320" s="104">
        <v>282</v>
      </c>
      <c r="H320" s="326">
        <f>SUM(I313,I304,I280,I274,I238,I192,I155,I147,I131,I78,I74,I67,I43,I31)</f>
        <v>10660000</v>
      </c>
      <c r="I320" s="327"/>
      <c r="J320" s="322"/>
      <c r="K320" s="115"/>
      <c r="L320" s="115"/>
    </row>
    <row r="321" spans="2:12" ht="17.25" thickTop="1" thickBot="1" x14ac:dyDescent="0.3">
      <c r="B321" s="116"/>
      <c r="C321" s="328" t="s">
        <v>468</v>
      </c>
      <c r="D321" s="307"/>
      <c r="E321" s="307"/>
      <c r="F321" s="329"/>
      <c r="G321" s="105">
        <f>SUM(G319:G320)</f>
        <v>282</v>
      </c>
      <c r="H321" s="330" t="s">
        <v>1216</v>
      </c>
      <c r="I321" s="331"/>
      <c r="J321" s="332"/>
      <c r="K321" s="115"/>
      <c r="L321" s="115"/>
    </row>
    <row r="322" spans="2:12" ht="15.75" x14ac:dyDescent="0.25">
      <c r="B322" s="116"/>
      <c r="C322" s="115"/>
      <c r="D322" s="117"/>
      <c r="E322" s="117"/>
      <c r="F322" s="117"/>
      <c r="G322" s="117"/>
      <c r="H322" s="53"/>
      <c r="I322" s="117"/>
      <c r="J322" s="117"/>
      <c r="K322" s="117"/>
      <c r="L322" s="117"/>
    </row>
    <row r="323" spans="2:12" ht="15.75" x14ac:dyDescent="0.25">
      <c r="B323" s="116"/>
      <c r="C323" s="21" t="s">
        <v>470</v>
      </c>
      <c r="D323" s="115"/>
      <c r="E323" s="115"/>
      <c r="F323" s="21"/>
      <c r="G323" s="115"/>
      <c r="H323" s="115"/>
      <c r="I323" s="21"/>
      <c r="J323" s="315" t="s">
        <v>471</v>
      </c>
      <c r="K323" s="315"/>
      <c r="L323" s="315"/>
    </row>
    <row r="324" spans="2:12" ht="15.75" x14ac:dyDescent="0.25">
      <c r="B324" s="116"/>
      <c r="C324" s="21"/>
      <c r="D324" s="115"/>
      <c r="E324" s="115"/>
      <c r="F324" s="21"/>
      <c r="G324" s="115"/>
      <c r="H324" s="115"/>
      <c r="I324" s="21"/>
      <c r="J324" s="21"/>
      <c r="K324" s="21"/>
      <c r="L324" s="115"/>
    </row>
    <row r="325" spans="2:12" ht="15.75" x14ac:dyDescent="0.25">
      <c r="B325" s="116"/>
      <c r="C325" s="21"/>
      <c r="D325" s="115"/>
      <c r="E325" s="315" t="s">
        <v>472</v>
      </c>
      <c r="F325" s="315"/>
      <c r="G325" s="115"/>
      <c r="H325" s="115"/>
      <c r="I325" s="21"/>
      <c r="J325" s="21"/>
      <c r="K325" s="21"/>
      <c r="L325" s="118"/>
    </row>
    <row r="326" spans="2:12" ht="15.75" x14ac:dyDescent="0.25">
      <c r="B326" s="116"/>
      <c r="C326" s="21"/>
      <c r="D326" s="115"/>
      <c r="E326" s="115"/>
      <c r="F326" s="315" t="s">
        <v>473</v>
      </c>
      <c r="G326" s="315"/>
      <c r="H326" s="315"/>
      <c r="I326" s="21"/>
      <c r="J326" s="21"/>
      <c r="K326" s="21"/>
      <c r="L326" s="118"/>
    </row>
    <row r="327" spans="2:12" ht="15.75" x14ac:dyDescent="0.25">
      <c r="B327" s="53"/>
      <c r="C327" s="53"/>
      <c r="D327" s="53"/>
      <c r="E327" s="53"/>
      <c r="F327" s="53"/>
      <c r="G327" s="107"/>
      <c r="H327" s="53"/>
      <c r="I327" s="53"/>
      <c r="J327" s="53"/>
      <c r="K327" s="53"/>
      <c r="L327" s="118"/>
    </row>
  </sheetData>
  <mergeCells count="40">
    <mergeCell ref="J323:L323"/>
    <mergeCell ref="E325:F325"/>
    <mergeCell ref="F326:H326"/>
    <mergeCell ref="C319:F319"/>
    <mergeCell ref="H319:I319"/>
    <mergeCell ref="J319:J320"/>
    <mergeCell ref="C320:F320"/>
    <mergeCell ref="H320:I320"/>
    <mergeCell ref="C321:F321"/>
    <mergeCell ref="H321:J321"/>
    <mergeCell ref="B280:H280"/>
    <mergeCell ref="J280:K281"/>
    <mergeCell ref="B304:H304"/>
    <mergeCell ref="J304:K305"/>
    <mergeCell ref="B313:H313"/>
    <mergeCell ref="J313:K313"/>
    <mergeCell ref="B192:H192"/>
    <mergeCell ref="J192:K193"/>
    <mergeCell ref="B238:H238"/>
    <mergeCell ref="J238:K239"/>
    <mergeCell ref="B274:H274"/>
    <mergeCell ref="J274:K275"/>
    <mergeCell ref="B131:H131"/>
    <mergeCell ref="J131:K132"/>
    <mergeCell ref="B147:H147"/>
    <mergeCell ref="J147:K148"/>
    <mergeCell ref="B155:H155"/>
    <mergeCell ref="J155:K156"/>
    <mergeCell ref="B67:H67"/>
    <mergeCell ref="J67:K68"/>
    <mergeCell ref="B74:H74"/>
    <mergeCell ref="J74:K75"/>
    <mergeCell ref="B78:H78"/>
    <mergeCell ref="J78:K79"/>
    <mergeCell ref="B1:K1"/>
    <mergeCell ref="B2:K2"/>
    <mergeCell ref="B31:H31"/>
    <mergeCell ref="J31:K32"/>
    <mergeCell ref="B43:H43"/>
    <mergeCell ref="J43:K44"/>
  </mergeCells>
  <pageMargins left="0.7" right="0.7" top="0.75" bottom="0.75" header="0.3" footer="0.3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0"/>
  <sheetViews>
    <sheetView zoomScale="85" zoomScaleNormal="85" workbookViewId="0">
      <selection activeCell="F9" sqref="F9"/>
    </sheetView>
  </sheetViews>
  <sheetFormatPr defaultRowHeight="15" x14ac:dyDescent="0.25"/>
  <cols>
    <col min="2" max="2" width="9.28515625" bestFit="1" customWidth="1"/>
    <col min="3" max="3" width="13.7109375" customWidth="1"/>
    <col min="4" max="4" width="21.85546875" customWidth="1"/>
    <col min="5" max="5" width="10.7109375" bestFit="1" customWidth="1"/>
    <col min="6" max="6" width="14.42578125" customWidth="1"/>
    <col min="7" max="7" width="16" customWidth="1"/>
    <col min="8" max="8" width="17" customWidth="1"/>
    <col min="9" max="9" width="16.7109375" customWidth="1"/>
    <col min="10" max="10" width="20.85546875" customWidth="1"/>
    <col min="11" max="11" width="27.28515625" customWidth="1"/>
  </cols>
  <sheetData>
    <row r="1" spans="2:12" s="131" customFormat="1" ht="18" x14ac:dyDescent="0.25">
      <c r="B1" s="298" t="s">
        <v>937</v>
      </c>
      <c r="C1" s="298"/>
      <c r="D1" s="298"/>
      <c r="E1" s="298"/>
      <c r="F1" s="298"/>
      <c r="G1" s="298"/>
      <c r="H1" s="298"/>
      <c r="I1" s="298"/>
      <c r="J1" s="298"/>
      <c r="K1" s="298"/>
      <c r="L1" s="231"/>
    </row>
    <row r="2" spans="2:12" s="131" customFormat="1" ht="18" x14ac:dyDescent="0.25">
      <c r="B2" s="299" t="s">
        <v>938</v>
      </c>
      <c r="C2" s="299"/>
      <c r="D2" s="299"/>
      <c r="E2" s="299"/>
      <c r="F2" s="299"/>
      <c r="G2" s="299"/>
      <c r="H2" s="299"/>
      <c r="I2" s="299"/>
      <c r="J2" s="299"/>
      <c r="K2" s="299"/>
      <c r="L2" s="132"/>
    </row>
    <row r="3" spans="2:12" ht="16.5" thickBot="1" x14ac:dyDescent="0.3">
      <c r="B3" s="53"/>
      <c r="C3" s="53"/>
      <c r="D3" s="53"/>
      <c r="E3" s="53"/>
      <c r="F3" s="53"/>
      <c r="G3" s="107"/>
      <c r="H3" s="53"/>
      <c r="I3" s="53"/>
      <c r="J3" s="53"/>
      <c r="K3" s="53"/>
      <c r="L3" s="53"/>
    </row>
    <row r="4" spans="2:12" ht="32.25" thickBot="1" x14ac:dyDescent="0.3">
      <c r="B4" s="125" t="s">
        <v>2</v>
      </c>
      <c r="C4" s="126" t="s">
        <v>3</v>
      </c>
      <c r="D4" s="126" t="s">
        <v>4</v>
      </c>
      <c r="E4" s="126" t="s">
        <v>5</v>
      </c>
      <c r="F4" s="127" t="s">
        <v>6</v>
      </c>
      <c r="G4" s="128" t="s">
        <v>7</v>
      </c>
      <c r="H4" s="126" t="s">
        <v>8</v>
      </c>
      <c r="I4" s="127" t="s">
        <v>9</v>
      </c>
      <c r="J4" s="126" t="s">
        <v>10</v>
      </c>
      <c r="K4" s="129" t="s">
        <v>11</v>
      </c>
      <c r="L4" s="53"/>
    </row>
    <row r="5" spans="2:12" ht="15.75" x14ac:dyDescent="0.25">
      <c r="B5" s="119">
        <v>1</v>
      </c>
      <c r="C5" s="120">
        <v>42832</v>
      </c>
      <c r="D5" s="121" t="s">
        <v>939</v>
      </c>
      <c r="E5" s="121">
        <v>6288</v>
      </c>
      <c r="F5" s="121">
        <v>3454236</v>
      </c>
      <c r="G5" s="122" t="s">
        <v>13</v>
      </c>
      <c r="H5" s="121" t="s">
        <v>940</v>
      </c>
      <c r="I5" s="123">
        <v>33000</v>
      </c>
      <c r="J5" s="121" t="s">
        <v>941</v>
      </c>
      <c r="K5" s="124" t="str">
        <f t="shared" ref="K5:K62" si="0">IF(OR(D5="MOBIL",D5="CONOIL",D5="FORTE",D5="MRS",D5="OANDO",D5="TOTAL"),"MAJORS","INDEPENDENT")</f>
        <v>INDEPENDENT</v>
      </c>
      <c r="L5" s="53"/>
    </row>
    <row r="6" spans="2:12" ht="15.75" x14ac:dyDescent="0.25">
      <c r="B6" s="54">
        <v>2</v>
      </c>
      <c r="C6" s="55">
        <v>42832</v>
      </c>
      <c r="D6" s="56" t="s">
        <v>942</v>
      </c>
      <c r="E6" s="56">
        <v>6284</v>
      </c>
      <c r="F6" s="56">
        <v>3454181</v>
      </c>
      <c r="G6" s="57" t="s">
        <v>13</v>
      </c>
      <c r="H6" s="56" t="s">
        <v>943</v>
      </c>
      <c r="I6" s="58">
        <v>33000</v>
      </c>
      <c r="J6" s="56" t="s">
        <v>55</v>
      </c>
      <c r="K6" s="59" t="str">
        <f t="shared" si="0"/>
        <v>INDEPENDENT</v>
      </c>
      <c r="L6" s="53"/>
    </row>
    <row r="7" spans="2:12" ht="15.75" x14ac:dyDescent="0.25">
      <c r="B7" s="54">
        <v>3</v>
      </c>
      <c r="C7" s="55">
        <v>42832</v>
      </c>
      <c r="D7" s="56" t="s">
        <v>132</v>
      </c>
      <c r="E7" s="56">
        <v>6278</v>
      </c>
      <c r="F7" s="56">
        <v>3454239</v>
      </c>
      <c r="G7" s="57" t="s">
        <v>13</v>
      </c>
      <c r="H7" s="56" t="s">
        <v>944</v>
      </c>
      <c r="I7" s="58">
        <v>36000</v>
      </c>
      <c r="J7" s="56" t="s">
        <v>675</v>
      </c>
      <c r="K7" s="59" t="str">
        <f t="shared" si="0"/>
        <v>INDEPENDENT</v>
      </c>
      <c r="L7" s="53"/>
    </row>
    <row r="8" spans="2:12" ht="15.75" x14ac:dyDescent="0.25">
      <c r="B8" s="54">
        <v>4</v>
      </c>
      <c r="C8" s="55">
        <v>42832</v>
      </c>
      <c r="D8" s="56" t="s">
        <v>653</v>
      </c>
      <c r="E8" s="56">
        <v>127360</v>
      </c>
      <c r="F8" s="56">
        <v>3454228</v>
      </c>
      <c r="G8" s="57" t="s">
        <v>13</v>
      </c>
      <c r="H8" s="56" t="s">
        <v>945</v>
      </c>
      <c r="I8" s="58">
        <v>33000</v>
      </c>
      <c r="J8" s="56" t="s">
        <v>946</v>
      </c>
      <c r="K8" s="59" t="str">
        <f t="shared" si="0"/>
        <v>INDEPENDENT</v>
      </c>
      <c r="L8" s="53"/>
    </row>
    <row r="9" spans="2:12" ht="15.75" x14ac:dyDescent="0.25">
      <c r="B9" s="54">
        <v>5</v>
      </c>
      <c r="C9" s="55">
        <v>42832</v>
      </c>
      <c r="D9" s="56" t="s">
        <v>653</v>
      </c>
      <c r="E9" s="56">
        <v>127311</v>
      </c>
      <c r="F9" s="56">
        <v>3454226</v>
      </c>
      <c r="G9" s="57" t="s">
        <v>13</v>
      </c>
      <c r="H9" s="56" t="s">
        <v>947</v>
      </c>
      <c r="I9" s="58">
        <v>33000</v>
      </c>
      <c r="J9" s="56" t="s">
        <v>55</v>
      </c>
      <c r="K9" s="59" t="str">
        <f t="shared" si="0"/>
        <v>INDEPENDENT</v>
      </c>
      <c r="L9" s="53"/>
    </row>
    <row r="10" spans="2:12" ht="15.75" x14ac:dyDescent="0.25">
      <c r="B10" s="54">
        <v>6</v>
      </c>
      <c r="C10" s="55">
        <v>42832</v>
      </c>
      <c r="D10" s="56" t="s">
        <v>77</v>
      </c>
      <c r="E10" s="56">
        <v>127355</v>
      </c>
      <c r="F10" s="56">
        <v>3454177</v>
      </c>
      <c r="G10" s="57" t="s">
        <v>13</v>
      </c>
      <c r="H10" s="56" t="s">
        <v>948</v>
      </c>
      <c r="I10" s="58">
        <v>40000</v>
      </c>
      <c r="J10" s="56" t="s">
        <v>941</v>
      </c>
      <c r="K10" s="59" t="str">
        <f t="shared" si="0"/>
        <v>INDEPENDENT</v>
      </c>
      <c r="L10" s="53"/>
    </row>
    <row r="11" spans="2:12" ht="15.75" x14ac:dyDescent="0.25">
      <c r="B11" s="54">
        <v>7</v>
      </c>
      <c r="C11" s="55">
        <v>42832</v>
      </c>
      <c r="D11" s="56" t="s">
        <v>653</v>
      </c>
      <c r="E11" s="56">
        <v>127349</v>
      </c>
      <c r="F11" s="56">
        <v>3454227</v>
      </c>
      <c r="G11" s="57" t="s">
        <v>13</v>
      </c>
      <c r="H11" s="56" t="s">
        <v>949</v>
      </c>
      <c r="I11" s="58">
        <v>33000</v>
      </c>
      <c r="J11" s="56" t="s">
        <v>946</v>
      </c>
      <c r="K11" s="59" t="str">
        <f t="shared" si="0"/>
        <v>INDEPENDENT</v>
      </c>
      <c r="L11" s="53"/>
    </row>
    <row r="12" spans="2:12" ht="15.75" x14ac:dyDescent="0.25">
      <c r="B12" s="54">
        <v>8</v>
      </c>
      <c r="C12" s="55">
        <v>42832</v>
      </c>
      <c r="D12" s="56" t="s">
        <v>942</v>
      </c>
      <c r="E12" s="56">
        <v>127321</v>
      </c>
      <c r="F12" s="56">
        <v>3454180</v>
      </c>
      <c r="G12" s="57" t="s">
        <v>13</v>
      </c>
      <c r="H12" s="56" t="s">
        <v>950</v>
      </c>
      <c r="I12" s="58">
        <v>33000</v>
      </c>
      <c r="J12" s="56" t="s">
        <v>55</v>
      </c>
      <c r="K12" s="59" t="str">
        <f t="shared" si="0"/>
        <v>INDEPENDENT</v>
      </c>
      <c r="L12" s="53"/>
    </row>
    <row r="13" spans="2:12" ht="15.75" x14ac:dyDescent="0.25">
      <c r="B13" s="54">
        <v>9</v>
      </c>
      <c r="C13" s="55">
        <v>42832</v>
      </c>
      <c r="D13" s="56" t="s">
        <v>77</v>
      </c>
      <c r="E13" s="56">
        <v>127351</v>
      </c>
      <c r="F13" s="56">
        <v>3454159</v>
      </c>
      <c r="G13" s="57" t="s">
        <v>13</v>
      </c>
      <c r="H13" s="56" t="s">
        <v>951</v>
      </c>
      <c r="I13" s="58">
        <v>45000</v>
      </c>
      <c r="J13" s="56" t="s">
        <v>941</v>
      </c>
      <c r="K13" s="59" t="str">
        <f t="shared" si="0"/>
        <v>INDEPENDENT</v>
      </c>
      <c r="L13" s="53"/>
    </row>
    <row r="14" spans="2:12" ht="15.75" x14ac:dyDescent="0.25">
      <c r="B14" s="54">
        <v>10</v>
      </c>
      <c r="C14" s="55">
        <v>42832</v>
      </c>
      <c r="D14" s="56" t="s">
        <v>77</v>
      </c>
      <c r="E14" s="56">
        <v>127334</v>
      </c>
      <c r="F14" s="56">
        <v>3454161</v>
      </c>
      <c r="G14" s="57" t="s">
        <v>13</v>
      </c>
      <c r="H14" s="56" t="s">
        <v>194</v>
      </c>
      <c r="I14" s="58">
        <v>45000</v>
      </c>
      <c r="J14" s="56" t="s">
        <v>941</v>
      </c>
      <c r="K14" s="59" t="str">
        <f t="shared" si="0"/>
        <v>INDEPENDENT</v>
      </c>
      <c r="L14" s="53"/>
    </row>
    <row r="15" spans="2:12" ht="15.75" x14ac:dyDescent="0.25">
      <c r="B15" s="54">
        <v>11</v>
      </c>
      <c r="C15" s="55">
        <v>42832</v>
      </c>
      <c r="D15" s="56" t="s">
        <v>952</v>
      </c>
      <c r="E15" s="56">
        <v>127326</v>
      </c>
      <c r="F15" s="56">
        <v>3454233</v>
      </c>
      <c r="G15" s="57" t="s">
        <v>13</v>
      </c>
      <c r="H15" s="56" t="s">
        <v>953</v>
      </c>
      <c r="I15" s="58">
        <v>45000</v>
      </c>
      <c r="J15" s="56" t="s">
        <v>946</v>
      </c>
      <c r="K15" s="59" t="str">
        <f t="shared" si="0"/>
        <v>INDEPENDENT</v>
      </c>
      <c r="L15" s="53"/>
    </row>
    <row r="16" spans="2:12" ht="15.75" x14ac:dyDescent="0.25">
      <c r="B16" s="54">
        <v>12</v>
      </c>
      <c r="C16" s="55">
        <v>42832</v>
      </c>
      <c r="D16" s="56" t="s">
        <v>952</v>
      </c>
      <c r="E16" s="56">
        <v>127335</v>
      </c>
      <c r="F16" s="56">
        <v>3454230</v>
      </c>
      <c r="G16" s="57" t="s">
        <v>13</v>
      </c>
      <c r="H16" s="56" t="s">
        <v>954</v>
      </c>
      <c r="I16" s="58">
        <v>45000</v>
      </c>
      <c r="J16" s="56" t="s">
        <v>946</v>
      </c>
      <c r="K16" s="59" t="str">
        <f t="shared" si="0"/>
        <v>INDEPENDENT</v>
      </c>
      <c r="L16" s="53"/>
    </row>
    <row r="17" spans="2:12" ht="15.75" x14ac:dyDescent="0.25">
      <c r="B17" s="54">
        <v>13</v>
      </c>
      <c r="C17" s="55">
        <v>42832</v>
      </c>
      <c r="D17" s="56" t="s">
        <v>952</v>
      </c>
      <c r="E17" s="56">
        <v>127329</v>
      </c>
      <c r="F17" s="56">
        <v>3454234</v>
      </c>
      <c r="G17" s="57" t="s">
        <v>13</v>
      </c>
      <c r="H17" s="56" t="s">
        <v>955</v>
      </c>
      <c r="I17" s="58">
        <v>45000</v>
      </c>
      <c r="J17" s="56" t="s">
        <v>946</v>
      </c>
      <c r="K17" s="59" t="str">
        <f t="shared" si="0"/>
        <v>INDEPENDENT</v>
      </c>
      <c r="L17" s="53"/>
    </row>
    <row r="18" spans="2:12" ht="15.75" x14ac:dyDescent="0.25">
      <c r="B18" s="54">
        <v>14</v>
      </c>
      <c r="C18" s="55">
        <v>42832</v>
      </c>
      <c r="D18" s="56" t="s">
        <v>952</v>
      </c>
      <c r="E18" s="56">
        <v>127330</v>
      </c>
      <c r="F18" s="56">
        <v>3454232</v>
      </c>
      <c r="G18" s="57" t="s">
        <v>13</v>
      </c>
      <c r="H18" s="56" t="s">
        <v>956</v>
      </c>
      <c r="I18" s="58">
        <v>45000</v>
      </c>
      <c r="J18" s="56" t="s">
        <v>946</v>
      </c>
      <c r="K18" s="59" t="str">
        <f t="shared" si="0"/>
        <v>INDEPENDENT</v>
      </c>
      <c r="L18" s="53"/>
    </row>
    <row r="19" spans="2:12" ht="15.75" x14ac:dyDescent="0.25">
      <c r="B19" s="54">
        <v>15</v>
      </c>
      <c r="C19" s="55">
        <v>42832</v>
      </c>
      <c r="D19" s="56" t="s">
        <v>957</v>
      </c>
      <c r="E19" s="56">
        <v>127322</v>
      </c>
      <c r="F19" s="56">
        <v>3454185</v>
      </c>
      <c r="G19" s="57" t="s">
        <v>13</v>
      </c>
      <c r="H19" s="56" t="s">
        <v>958</v>
      </c>
      <c r="I19" s="58">
        <v>33000</v>
      </c>
      <c r="J19" s="56" t="s">
        <v>959</v>
      </c>
      <c r="K19" s="59" t="str">
        <f t="shared" si="0"/>
        <v>INDEPENDENT</v>
      </c>
      <c r="L19" s="53"/>
    </row>
    <row r="20" spans="2:12" ht="15.75" x14ac:dyDescent="0.25">
      <c r="B20" s="54">
        <v>16</v>
      </c>
      <c r="C20" s="55">
        <v>42832</v>
      </c>
      <c r="D20" s="56" t="s">
        <v>82</v>
      </c>
      <c r="E20" s="56">
        <v>127328</v>
      </c>
      <c r="F20" s="56">
        <v>3454237</v>
      </c>
      <c r="G20" s="57" t="s">
        <v>13</v>
      </c>
      <c r="H20" s="56" t="s">
        <v>960</v>
      </c>
      <c r="I20" s="58">
        <v>40000</v>
      </c>
      <c r="J20" s="56" t="s">
        <v>44</v>
      </c>
      <c r="K20" s="59" t="str">
        <f t="shared" si="0"/>
        <v>INDEPENDENT</v>
      </c>
      <c r="L20" s="53"/>
    </row>
    <row r="21" spans="2:12" ht="15.75" x14ac:dyDescent="0.25">
      <c r="B21" s="54">
        <v>17</v>
      </c>
      <c r="C21" s="55">
        <v>42832</v>
      </c>
      <c r="D21" s="56" t="s">
        <v>939</v>
      </c>
      <c r="E21" s="56">
        <v>127310</v>
      </c>
      <c r="F21" s="56">
        <v>3454235</v>
      </c>
      <c r="G21" s="57" t="s">
        <v>13</v>
      </c>
      <c r="H21" s="56" t="s">
        <v>961</v>
      </c>
      <c r="I21" s="58">
        <v>33000</v>
      </c>
      <c r="J21" s="56" t="s">
        <v>941</v>
      </c>
      <c r="K21" s="59" t="str">
        <f t="shared" si="0"/>
        <v>INDEPENDENT</v>
      </c>
      <c r="L21" s="53"/>
    </row>
    <row r="22" spans="2:12" ht="15.75" x14ac:dyDescent="0.25">
      <c r="B22" s="54">
        <v>18</v>
      </c>
      <c r="C22" s="55">
        <v>42832</v>
      </c>
      <c r="D22" s="56" t="s">
        <v>962</v>
      </c>
      <c r="E22" s="56">
        <v>127319</v>
      </c>
      <c r="F22" s="56">
        <v>3454057</v>
      </c>
      <c r="G22" s="57" t="s">
        <v>13</v>
      </c>
      <c r="H22" s="56" t="s">
        <v>963</v>
      </c>
      <c r="I22" s="58">
        <v>33000</v>
      </c>
      <c r="J22" s="56" t="s">
        <v>959</v>
      </c>
      <c r="K22" s="59" t="str">
        <f t="shared" si="0"/>
        <v>INDEPENDENT</v>
      </c>
      <c r="L22" s="53"/>
    </row>
    <row r="23" spans="2:12" ht="15.75" x14ac:dyDescent="0.25">
      <c r="B23" s="54">
        <v>19</v>
      </c>
      <c r="C23" s="55">
        <v>42832</v>
      </c>
      <c r="D23" s="56" t="s">
        <v>962</v>
      </c>
      <c r="E23" s="56">
        <v>127323</v>
      </c>
      <c r="F23" s="56">
        <v>3454058</v>
      </c>
      <c r="G23" s="57" t="s">
        <v>13</v>
      </c>
      <c r="H23" s="56" t="s">
        <v>964</v>
      </c>
      <c r="I23" s="58">
        <v>33000</v>
      </c>
      <c r="J23" s="56" t="s">
        <v>959</v>
      </c>
      <c r="K23" s="59" t="str">
        <f t="shared" si="0"/>
        <v>INDEPENDENT</v>
      </c>
      <c r="L23" s="53"/>
    </row>
    <row r="24" spans="2:12" ht="15.75" x14ac:dyDescent="0.25">
      <c r="B24" s="54">
        <v>20</v>
      </c>
      <c r="C24" s="55">
        <v>42832</v>
      </c>
      <c r="D24" s="56" t="s">
        <v>965</v>
      </c>
      <c r="E24" s="56">
        <v>127320</v>
      </c>
      <c r="F24" s="56">
        <v>878706</v>
      </c>
      <c r="G24" s="57" t="s">
        <v>13</v>
      </c>
      <c r="H24" s="56" t="s">
        <v>966</v>
      </c>
      <c r="I24" s="58">
        <v>33000</v>
      </c>
      <c r="J24" s="56" t="s">
        <v>967</v>
      </c>
      <c r="K24" s="59" t="str">
        <f t="shared" si="0"/>
        <v>INDEPENDENT</v>
      </c>
      <c r="L24" s="53"/>
    </row>
    <row r="25" spans="2:12" ht="15.75" x14ac:dyDescent="0.25">
      <c r="B25" s="54">
        <v>21</v>
      </c>
      <c r="C25" s="55">
        <v>42832</v>
      </c>
      <c r="D25" s="56" t="s">
        <v>965</v>
      </c>
      <c r="E25" s="56">
        <v>127314</v>
      </c>
      <c r="F25" s="56">
        <v>878707</v>
      </c>
      <c r="G25" s="57" t="s">
        <v>13</v>
      </c>
      <c r="H25" s="56" t="s">
        <v>968</v>
      </c>
      <c r="I25" s="58">
        <v>33000</v>
      </c>
      <c r="J25" s="56" t="s">
        <v>967</v>
      </c>
      <c r="K25" s="59" t="str">
        <f t="shared" si="0"/>
        <v>INDEPENDENT</v>
      </c>
      <c r="L25" s="53"/>
    </row>
    <row r="26" spans="2:12" ht="15.75" x14ac:dyDescent="0.25">
      <c r="B26" s="54">
        <v>22</v>
      </c>
      <c r="C26" s="55">
        <v>42832</v>
      </c>
      <c r="D26" s="56" t="s">
        <v>969</v>
      </c>
      <c r="E26" s="56">
        <v>127316</v>
      </c>
      <c r="F26" s="56">
        <v>3454221</v>
      </c>
      <c r="G26" s="57" t="s">
        <v>13</v>
      </c>
      <c r="H26" s="56" t="s">
        <v>970</v>
      </c>
      <c r="I26" s="58">
        <v>45000</v>
      </c>
      <c r="J26" s="56" t="s">
        <v>971</v>
      </c>
      <c r="K26" s="59" t="str">
        <f t="shared" si="0"/>
        <v>INDEPENDENT</v>
      </c>
      <c r="L26" s="53"/>
    </row>
    <row r="27" spans="2:12" ht="15.75" x14ac:dyDescent="0.25">
      <c r="B27" s="54">
        <v>23</v>
      </c>
      <c r="C27" s="55">
        <v>42832</v>
      </c>
      <c r="D27" s="56" t="s">
        <v>969</v>
      </c>
      <c r="E27" s="56">
        <v>127315</v>
      </c>
      <c r="F27" s="56">
        <v>3454222</v>
      </c>
      <c r="G27" s="57" t="s">
        <v>13</v>
      </c>
      <c r="H27" s="56" t="s">
        <v>972</v>
      </c>
      <c r="I27" s="58">
        <v>45000</v>
      </c>
      <c r="J27" s="56" t="s">
        <v>971</v>
      </c>
      <c r="K27" s="59" t="str">
        <f t="shared" si="0"/>
        <v>INDEPENDENT</v>
      </c>
      <c r="L27" s="53"/>
    </row>
    <row r="28" spans="2:12" ht="15.75" x14ac:dyDescent="0.25">
      <c r="B28" s="54">
        <v>24</v>
      </c>
      <c r="C28" s="55">
        <v>42832</v>
      </c>
      <c r="D28" s="56" t="s">
        <v>973</v>
      </c>
      <c r="E28" s="56">
        <v>127358</v>
      </c>
      <c r="F28" s="56">
        <v>3454219</v>
      </c>
      <c r="G28" s="57" t="s">
        <v>13</v>
      </c>
      <c r="H28" s="56" t="s">
        <v>974</v>
      </c>
      <c r="I28" s="58">
        <v>33000</v>
      </c>
      <c r="J28" s="56" t="s">
        <v>55</v>
      </c>
      <c r="K28" s="59" t="str">
        <f t="shared" si="0"/>
        <v>INDEPENDENT</v>
      </c>
      <c r="L28" s="53"/>
    </row>
    <row r="29" spans="2:12" ht="15.75" x14ac:dyDescent="0.25">
      <c r="B29" s="54">
        <v>25</v>
      </c>
      <c r="C29" s="55">
        <v>42832</v>
      </c>
      <c r="D29" s="56" t="s">
        <v>973</v>
      </c>
      <c r="E29" s="56">
        <v>127359</v>
      </c>
      <c r="F29" s="56">
        <v>3454218</v>
      </c>
      <c r="G29" s="57" t="s">
        <v>13</v>
      </c>
      <c r="H29" s="56" t="s">
        <v>975</v>
      </c>
      <c r="I29" s="58">
        <v>33000</v>
      </c>
      <c r="J29" s="56" t="s">
        <v>55</v>
      </c>
      <c r="K29" s="59" t="str">
        <f t="shared" si="0"/>
        <v>INDEPENDENT</v>
      </c>
      <c r="L29" s="53"/>
    </row>
    <row r="30" spans="2:12" ht="16.5" thickBot="1" x14ac:dyDescent="0.3">
      <c r="B30" s="60">
        <v>26</v>
      </c>
      <c r="C30" s="61">
        <v>42832</v>
      </c>
      <c r="D30" s="62" t="s">
        <v>952</v>
      </c>
      <c r="E30" s="62">
        <v>7203</v>
      </c>
      <c r="F30" s="62">
        <v>3454231</v>
      </c>
      <c r="G30" s="63" t="s">
        <v>13</v>
      </c>
      <c r="H30" s="62" t="s">
        <v>954</v>
      </c>
      <c r="I30" s="64">
        <v>45000</v>
      </c>
      <c r="J30" s="62" t="s">
        <v>946</v>
      </c>
      <c r="K30" s="65" t="str">
        <f t="shared" si="0"/>
        <v>INDEPENDENT</v>
      </c>
      <c r="L30" s="53"/>
    </row>
    <row r="31" spans="2:12" ht="15.75" x14ac:dyDescent="0.25">
      <c r="B31" s="69">
        <v>27</v>
      </c>
      <c r="C31" s="70">
        <v>42835</v>
      </c>
      <c r="D31" s="71" t="s">
        <v>977</v>
      </c>
      <c r="E31" s="71">
        <v>127432</v>
      </c>
      <c r="F31" s="71">
        <v>3454201</v>
      </c>
      <c r="G31" s="72" t="s">
        <v>13</v>
      </c>
      <c r="H31" s="71" t="s">
        <v>978</v>
      </c>
      <c r="I31" s="73">
        <v>33000</v>
      </c>
      <c r="J31" s="71" t="s">
        <v>674</v>
      </c>
      <c r="K31" s="74" t="str">
        <f t="shared" si="0"/>
        <v>INDEPENDENT</v>
      </c>
      <c r="L31" s="53"/>
    </row>
    <row r="32" spans="2:12" ht="15.75" x14ac:dyDescent="0.25">
      <c r="B32" s="54">
        <v>28</v>
      </c>
      <c r="C32" s="55">
        <v>42835</v>
      </c>
      <c r="D32" s="56" t="s">
        <v>977</v>
      </c>
      <c r="E32" s="56">
        <v>127436</v>
      </c>
      <c r="F32" s="56">
        <v>3454206</v>
      </c>
      <c r="G32" s="57" t="s">
        <v>13</v>
      </c>
      <c r="H32" s="56" t="s">
        <v>979</v>
      </c>
      <c r="I32" s="58">
        <v>33000</v>
      </c>
      <c r="J32" s="56" t="s">
        <v>674</v>
      </c>
      <c r="K32" s="59" t="str">
        <f t="shared" si="0"/>
        <v>INDEPENDENT</v>
      </c>
      <c r="L32" s="53"/>
    </row>
    <row r="33" spans="2:12" ht="15.75" x14ac:dyDescent="0.25">
      <c r="B33" s="54">
        <v>29</v>
      </c>
      <c r="C33" s="55">
        <v>42835</v>
      </c>
      <c r="D33" s="56" t="s">
        <v>939</v>
      </c>
      <c r="E33" s="56">
        <v>127438</v>
      </c>
      <c r="F33" s="56">
        <v>3454217</v>
      </c>
      <c r="G33" s="57" t="s">
        <v>13</v>
      </c>
      <c r="H33" s="56" t="s">
        <v>980</v>
      </c>
      <c r="I33" s="58">
        <v>40000</v>
      </c>
      <c r="J33" s="56" t="s">
        <v>959</v>
      </c>
      <c r="K33" s="59" t="str">
        <f t="shared" si="0"/>
        <v>INDEPENDENT</v>
      </c>
      <c r="L33" s="53"/>
    </row>
    <row r="34" spans="2:12" ht="15.75" x14ac:dyDescent="0.25">
      <c r="B34" s="54">
        <v>30</v>
      </c>
      <c r="C34" s="55">
        <v>42835</v>
      </c>
      <c r="D34" s="56" t="s">
        <v>77</v>
      </c>
      <c r="E34" s="56">
        <v>127423</v>
      </c>
      <c r="F34" s="56">
        <v>3454163</v>
      </c>
      <c r="G34" s="57" t="s">
        <v>13</v>
      </c>
      <c r="H34" s="56" t="s">
        <v>194</v>
      </c>
      <c r="I34" s="58">
        <v>45000</v>
      </c>
      <c r="J34" s="56" t="s">
        <v>941</v>
      </c>
      <c r="K34" s="59" t="str">
        <f t="shared" si="0"/>
        <v>INDEPENDENT</v>
      </c>
      <c r="L34" s="53"/>
    </row>
    <row r="35" spans="2:12" ht="15.75" x14ac:dyDescent="0.25">
      <c r="B35" s="54">
        <v>31</v>
      </c>
      <c r="C35" s="55">
        <v>42835</v>
      </c>
      <c r="D35" s="56" t="s">
        <v>77</v>
      </c>
      <c r="E35" s="56">
        <v>127422</v>
      </c>
      <c r="F35" s="56">
        <v>3454160</v>
      </c>
      <c r="G35" s="57" t="s">
        <v>13</v>
      </c>
      <c r="H35" s="56" t="s">
        <v>981</v>
      </c>
      <c r="I35" s="58">
        <v>45000</v>
      </c>
      <c r="J35" s="56" t="s">
        <v>941</v>
      </c>
      <c r="K35" s="59" t="str">
        <f t="shared" si="0"/>
        <v>INDEPENDENT</v>
      </c>
      <c r="L35" s="53"/>
    </row>
    <row r="36" spans="2:12" ht="15.75" x14ac:dyDescent="0.25">
      <c r="B36" s="54">
        <v>32</v>
      </c>
      <c r="C36" s="55">
        <v>42835</v>
      </c>
      <c r="D36" s="56" t="s">
        <v>77</v>
      </c>
      <c r="E36" s="56">
        <v>127424</v>
      </c>
      <c r="F36" s="56">
        <v>3454233</v>
      </c>
      <c r="G36" s="57" t="s">
        <v>13</v>
      </c>
      <c r="H36" s="56" t="s">
        <v>982</v>
      </c>
      <c r="I36" s="58">
        <v>45000</v>
      </c>
      <c r="J36" s="56" t="s">
        <v>959</v>
      </c>
      <c r="K36" s="59" t="str">
        <f t="shared" si="0"/>
        <v>INDEPENDENT</v>
      </c>
      <c r="L36" s="53"/>
    </row>
    <row r="37" spans="2:12" ht="15.75" x14ac:dyDescent="0.25">
      <c r="B37" s="54">
        <v>33</v>
      </c>
      <c r="C37" s="55">
        <v>42835</v>
      </c>
      <c r="D37" s="56" t="s">
        <v>983</v>
      </c>
      <c r="E37" s="56">
        <v>127457</v>
      </c>
      <c r="F37" s="56">
        <v>3454207</v>
      </c>
      <c r="G37" s="57" t="s">
        <v>13</v>
      </c>
      <c r="H37" s="56" t="s">
        <v>984</v>
      </c>
      <c r="I37" s="58">
        <v>33000</v>
      </c>
      <c r="J37" s="56" t="s">
        <v>674</v>
      </c>
      <c r="K37" s="59" t="str">
        <f t="shared" si="0"/>
        <v>INDEPENDENT</v>
      </c>
      <c r="L37" s="53"/>
    </row>
    <row r="38" spans="2:12" ht="15.75" x14ac:dyDescent="0.25">
      <c r="B38" s="54">
        <v>34</v>
      </c>
      <c r="C38" s="55">
        <v>42835</v>
      </c>
      <c r="D38" s="56" t="s">
        <v>942</v>
      </c>
      <c r="E38" s="56">
        <v>127478</v>
      </c>
      <c r="F38" s="56">
        <v>3454367</v>
      </c>
      <c r="G38" s="57" t="s">
        <v>13</v>
      </c>
      <c r="H38" s="56" t="s">
        <v>137</v>
      </c>
      <c r="I38" s="58">
        <v>33000</v>
      </c>
      <c r="J38" s="56" t="s">
        <v>674</v>
      </c>
      <c r="K38" s="59" t="str">
        <f t="shared" si="0"/>
        <v>INDEPENDENT</v>
      </c>
      <c r="L38" s="53"/>
    </row>
    <row r="39" spans="2:12" ht="15.75" x14ac:dyDescent="0.25">
      <c r="B39" s="54">
        <v>35</v>
      </c>
      <c r="C39" s="55">
        <v>42835</v>
      </c>
      <c r="D39" s="56" t="s">
        <v>653</v>
      </c>
      <c r="E39" s="56">
        <v>127425</v>
      </c>
      <c r="F39" s="56">
        <v>3454229</v>
      </c>
      <c r="G39" s="57" t="s">
        <v>13</v>
      </c>
      <c r="H39" s="56" t="s">
        <v>945</v>
      </c>
      <c r="I39" s="58">
        <v>33000</v>
      </c>
      <c r="J39" s="56" t="s">
        <v>946</v>
      </c>
      <c r="K39" s="59" t="str">
        <f t="shared" si="0"/>
        <v>INDEPENDENT</v>
      </c>
      <c r="L39" s="53"/>
    </row>
    <row r="40" spans="2:12" ht="16.5" thickBot="1" x14ac:dyDescent="0.3">
      <c r="B40" s="60">
        <v>36</v>
      </c>
      <c r="C40" s="61">
        <v>42835</v>
      </c>
      <c r="D40" s="62" t="s">
        <v>653</v>
      </c>
      <c r="E40" s="62">
        <v>127439</v>
      </c>
      <c r="F40" s="62">
        <v>3454225</v>
      </c>
      <c r="G40" s="63" t="s">
        <v>13</v>
      </c>
      <c r="H40" s="62" t="s">
        <v>985</v>
      </c>
      <c r="I40" s="64">
        <v>33000</v>
      </c>
      <c r="J40" s="62" t="s">
        <v>946</v>
      </c>
      <c r="K40" s="65" t="str">
        <f t="shared" si="0"/>
        <v>INDEPENDENT</v>
      </c>
      <c r="L40" s="53"/>
    </row>
    <row r="41" spans="2:12" ht="15.75" x14ac:dyDescent="0.25">
      <c r="B41" s="69">
        <v>37</v>
      </c>
      <c r="C41" s="76">
        <v>42836</v>
      </c>
      <c r="D41" s="72" t="s">
        <v>987</v>
      </c>
      <c r="E41" s="72">
        <v>127504</v>
      </c>
      <c r="F41" s="72">
        <v>3454363</v>
      </c>
      <c r="G41" s="72" t="s">
        <v>13</v>
      </c>
      <c r="H41" s="72" t="s">
        <v>988</v>
      </c>
      <c r="I41" s="77">
        <v>33000</v>
      </c>
      <c r="J41" s="72" t="s">
        <v>21</v>
      </c>
      <c r="K41" s="74" t="str">
        <f t="shared" si="0"/>
        <v>INDEPENDENT</v>
      </c>
      <c r="L41" s="53"/>
    </row>
    <row r="42" spans="2:12" ht="15.75" x14ac:dyDescent="0.25">
      <c r="B42" s="54">
        <v>38</v>
      </c>
      <c r="C42" s="78">
        <v>42836</v>
      </c>
      <c r="D42" s="57" t="s">
        <v>562</v>
      </c>
      <c r="E42" s="57">
        <v>127498</v>
      </c>
      <c r="F42" s="57">
        <v>3454331</v>
      </c>
      <c r="G42" s="57" t="s">
        <v>13</v>
      </c>
      <c r="H42" s="57" t="s">
        <v>989</v>
      </c>
      <c r="I42" s="79">
        <v>33000</v>
      </c>
      <c r="J42" s="57" t="s">
        <v>946</v>
      </c>
      <c r="K42" s="59" t="str">
        <f t="shared" si="0"/>
        <v>INDEPENDENT</v>
      </c>
      <c r="L42" s="53"/>
    </row>
    <row r="43" spans="2:12" ht="15.75" x14ac:dyDescent="0.25">
      <c r="B43" s="54">
        <v>39</v>
      </c>
      <c r="C43" s="78">
        <v>42836</v>
      </c>
      <c r="D43" s="57" t="s">
        <v>977</v>
      </c>
      <c r="E43" s="57">
        <v>127497</v>
      </c>
      <c r="F43" s="57">
        <v>3454205</v>
      </c>
      <c r="G43" s="57" t="s">
        <v>13</v>
      </c>
      <c r="H43" s="57" t="s">
        <v>990</v>
      </c>
      <c r="I43" s="79">
        <v>33000</v>
      </c>
      <c r="J43" s="57" t="s">
        <v>674</v>
      </c>
      <c r="K43" s="59" t="str">
        <f t="shared" si="0"/>
        <v>INDEPENDENT</v>
      </c>
      <c r="L43" s="53"/>
    </row>
    <row r="44" spans="2:12" ht="15.75" x14ac:dyDescent="0.25">
      <c r="B44" s="54">
        <v>40</v>
      </c>
      <c r="C44" s="78">
        <v>42836</v>
      </c>
      <c r="D44" s="57" t="s">
        <v>991</v>
      </c>
      <c r="E44" s="57">
        <v>127512</v>
      </c>
      <c r="F44" s="57">
        <v>3454362</v>
      </c>
      <c r="G44" s="57" t="s">
        <v>13</v>
      </c>
      <c r="H44" s="57" t="s">
        <v>992</v>
      </c>
      <c r="I44" s="79">
        <v>33000</v>
      </c>
      <c r="J44" s="57" t="s">
        <v>993</v>
      </c>
      <c r="K44" s="59" t="str">
        <f t="shared" si="0"/>
        <v>INDEPENDENT</v>
      </c>
      <c r="L44" s="53"/>
    </row>
    <row r="45" spans="2:12" ht="15.75" x14ac:dyDescent="0.25">
      <c r="B45" s="54">
        <v>41</v>
      </c>
      <c r="C45" s="78">
        <v>42836</v>
      </c>
      <c r="D45" s="57" t="s">
        <v>991</v>
      </c>
      <c r="E45" s="57">
        <v>127509</v>
      </c>
      <c r="F45" s="57">
        <v>3454361</v>
      </c>
      <c r="G45" s="57" t="s">
        <v>13</v>
      </c>
      <c r="H45" s="57" t="s">
        <v>994</v>
      </c>
      <c r="I45" s="79">
        <v>33000</v>
      </c>
      <c r="J45" s="57" t="s">
        <v>993</v>
      </c>
      <c r="K45" s="59" t="str">
        <f t="shared" si="0"/>
        <v>INDEPENDENT</v>
      </c>
      <c r="L45" s="53"/>
    </row>
    <row r="46" spans="2:12" ht="15.75" x14ac:dyDescent="0.25">
      <c r="B46" s="54">
        <v>42</v>
      </c>
      <c r="C46" s="78">
        <v>42836</v>
      </c>
      <c r="D46" s="57" t="s">
        <v>282</v>
      </c>
      <c r="E46" s="57">
        <v>127501</v>
      </c>
      <c r="F46" s="57">
        <v>3454208</v>
      </c>
      <c r="G46" s="57" t="s">
        <v>13</v>
      </c>
      <c r="H46" s="57" t="s">
        <v>995</v>
      </c>
      <c r="I46" s="79">
        <v>33000</v>
      </c>
      <c r="J46" s="57" t="s">
        <v>21</v>
      </c>
      <c r="K46" s="59" t="str">
        <f t="shared" si="0"/>
        <v>INDEPENDENT</v>
      </c>
      <c r="L46" s="53"/>
    </row>
    <row r="47" spans="2:12" ht="15.75" x14ac:dyDescent="0.25">
      <c r="B47" s="54">
        <v>43</v>
      </c>
      <c r="C47" s="78">
        <v>42836</v>
      </c>
      <c r="D47" s="57" t="s">
        <v>942</v>
      </c>
      <c r="E47" s="57">
        <v>127507</v>
      </c>
      <c r="F47" s="57">
        <v>3454366</v>
      </c>
      <c r="G47" s="57" t="s">
        <v>13</v>
      </c>
      <c r="H47" s="57" t="s">
        <v>996</v>
      </c>
      <c r="I47" s="79">
        <v>33000</v>
      </c>
      <c r="J47" s="57" t="s">
        <v>674</v>
      </c>
      <c r="K47" s="59" t="str">
        <f t="shared" si="0"/>
        <v>INDEPENDENT</v>
      </c>
      <c r="L47" s="53"/>
    </row>
    <row r="48" spans="2:12" ht="15.75" x14ac:dyDescent="0.25">
      <c r="B48" s="54">
        <v>44</v>
      </c>
      <c r="C48" s="78">
        <v>42836</v>
      </c>
      <c r="D48" s="57" t="s">
        <v>997</v>
      </c>
      <c r="E48" s="57">
        <v>127503</v>
      </c>
      <c r="F48" s="57">
        <v>3454374</v>
      </c>
      <c r="G48" s="57" t="s">
        <v>13</v>
      </c>
      <c r="H48" s="57" t="s">
        <v>998</v>
      </c>
      <c r="I48" s="79">
        <v>40000</v>
      </c>
      <c r="J48" s="57" t="s">
        <v>959</v>
      </c>
      <c r="K48" s="59" t="str">
        <f t="shared" si="0"/>
        <v>INDEPENDENT</v>
      </c>
      <c r="L48" s="53"/>
    </row>
    <row r="49" spans="2:12" ht="15.75" x14ac:dyDescent="0.25">
      <c r="B49" s="54">
        <v>45</v>
      </c>
      <c r="C49" s="78">
        <v>42836</v>
      </c>
      <c r="D49" s="57" t="s">
        <v>939</v>
      </c>
      <c r="E49" s="57">
        <v>127513</v>
      </c>
      <c r="F49" s="57">
        <v>3454375</v>
      </c>
      <c r="G49" s="57" t="s">
        <v>13</v>
      </c>
      <c r="H49" s="57" t="s">
        <v>999</v>
      </c>
      <c r="I49" s="79">
        <v>40000</v>
      </c>
      <c r="J49" s="57" t="s">
        <v>36</v>
      </c>
      <c r="K49" s="59" t="str">
        <f t="shared" si="0"/>
        <v>INDEPENDENT</v>
      </c>
      <c r="L49" s="53"/>
    </row>
    <row r="50" spans="2:12" ht="15.75" x14ac:dyDescent="0.25">
      <c r="B50" s="54">
        <v>46</v>
      </c>
      <c r="C50" s="78">
        <v>42836</v>
      </c>
      <c r="D50" s="57" t="s">
        <v>562</v>
      </c>
      <c r="E50" s="57">
        <v>127527</v>
      </c>
      <c r="F50" s="57">
        <v>3454329</v>
      </c>
      <c r="G50" s="57" t="s">
        <v>13</v>
      </c>
      <c r="H50" s="57" t="s">
        <v>1000</v>
      </c>
      <c r="I50" s="79">
        <v>33000</v>
      </c>
      <c r="J50" s="57" t="s">
        <v>394</v>
      </c>
      <c r="K50" s="59" t="str">
        <f t="shared" si="0"/>
        <v>INDEPENDENT</v>
      </c>
      <c r="L50" s="53"/>
    </row>
    <row r="51" spans="2:12" ht="15.75" x14ac:dyDescent="0.25">
      <c r="B51" s="54">
        <v>47</v>
      </c>
      <c r="C51" s="78">
        <v>42836</v>
      </c>
      <c r="D51" s="57" t="s">
        <v>1001</v>
      </c>
      <c r="E51" s="57">
        <v>127492</v>
      </c>
      <c r="F51" s="57">
        <v>3454306</v>
      </c>
      <c r="G51" s="57" t="s">
        <v>13</v>
      </c>
      <c r="H51" s="57" t="s">
        <v>1002</v>
      </c>
      <c r="I51" s="79">
        <v>33000</v>
      </c>
      <c r="J51" s="57" t="s">
        <v>44</v>
      </c>
      <c r="K51" s="59" t="str">
        <f t="shared" si="0"/>
        <v>INDEPENDENT</v>
      </c>
      <c r="L51" s="53"/>
    </row>
    <row r="52" spans="2:12" ht="15.75" x14ac:dyDescent="0.25">
      <c r="B52" s="54">
        <v>48</v>
      </c>
      <c r="C52" s="78">
        <v>42836</v>
      </c>
      <c r="D52" s="57" t="s">
        <v>77</v>
      </c>
      <c r="E52" s="57">
        <v>127529</v>
      </c>
      <c r="F52" s="57">
        <v>3454286</v>
      </c>
      <c r="G52" s="57" t="s">
        <v>13</v>
      </c>
      <c r="H52" s="57" t="s">
        <v>1003</v>
      </c>
      <c r="I52" s="79">
        <v>40000</v>
      </c>
      <c r="J52" s="57" t="s">
        <v>1004</v>
      </c>
      <c r="K52" s="59" t="str">
        <f t="shared" si="0"/>
        <v>INDEPENDENT</v>
      </c>
      <c r="L52" s="53"/>
    </row>
    <row r="53" spans="2:12" ht="15.75" x14ac:dyDescent="0.25">
      <c r="B53" s="54">
        <v>49</v>
      </c>
      <c r="C53" s="78">
        <v>42836</v>
      </c>
      <c r="D53" s="57" t="s">
        <v>278</v>
      </c>
      <c r="E53" s="57">
        <v>127548</v>
      </c>
      <c r="F53" s="57">
        <v>3454726</v>
      </c>
      <c r="G53" s="57" t="s">
        <v>13</v>
      </c>
      <c r="H53" s="57" t="s">
        <v>299</v>
      </c>
      <c r="I53" s="79">
        <v>33000</v>
      </c>
      <c r="J53" s="57" t="s">
        <v>55</v>
      </c>
      <c r="K53" s="59" t="str">
        <f t="shared" si="0"/>
        <v>INDEPENDENT</v>
      </c>
      <c r="L53" s="53"/>
    </row>
    <row r="54" spans="2:12" ht="15.75" x14ac:dyDescent="0.25">
      <c r="B54" s="54">
        <v>50</v>
      </c>
      <c r="C54" s="78">
        <v>42836</v>
      </c>
      <c r="D54" s="57" t="s">
        <v>562</v>
      </c>
      <c r="E54" s="57">
        <v>127530</v>
      </c>
      <c r="F54" s="57">
        <v>3454330</v>
      </c>
      <c r="G54" s="57" t="s">
        <v>13</v>
      </c>
      <c r="H54" s="57" t="s">
        <v>1005</v>
      </c>
      <c r="I54" s="79">
        <v>33000</v>
      </c>
      <c r="J54" s="57" t="s">
        <v>424</v>
      </c>
      <c r="K54" s="59" t="str">
        <f t="shared" si="0"/>
        <v>INDEPENDENT</v>
      </c>
      <c r="L54" s="53"/>
    </row>
    <row r="55" spans="2:12" ht="15.75" x14ac:dyDescent="0.25">
      <c r="B55" s="54">
        <v>51</v>
      </c>
      <c r="C55" s="78">
        <v>42836</v>
      </c>
      <c r="D55" s="57" t="s">
        <v>1006</v>
      </c>
      <c r="E55" s="57">
        <v>127511</v>
      </c>
      <c r="F55" s="57">
        <v>3454353</v>
      </c>
      <c r="G55" s="57" t="s">
        <v>13</v>
      </c>
      <c r="H55" s="57" t="s">
        <v>1007</v>
      </c>
      <c r="I55" s="79">
        <v>45000</v>
      </c>
      <c r="J55" s="57" t="s">
        <v>946</v>
      </c>
      <c r="K55" s="59" t="str">
        <f t="shared" si="0"/>
        <v>INDEPENDENT</v>
      </c>
      <c r="L55" s="53"/>
    </row>
    <row r="56" spans="2:12" ht="15.75" x14ac:dyDescent="0.25">
      <c r="B56" s="54">
        <v>52</v>
      </c>
      <c r="C56" s="78">
        <v>42836</v>
      </c>
      <c r="D56" s="57" t="s">
        <v>1008</v>
      </c>
      <c r="E56" s="57">
        <v>127506</v>
      </c>
      <c r="F56" s="57">
        <v>3454325</v>
      </c>
      <c r="G56" s="57" t="s">
        <v>13</v>
      </c>
      <c r="H56" s="57" t="s">
        <v>1009</v>
      </c>
      <c r="I56" s="79">
        <v>45000</v>
      </c>
      <c r="J56" s="57" t="s">
        <v>967</v>
      </c>
      <c r="K56" s="59" t="str">
        <f t="shared" si="0"/>
        <v>INDEPENDENT</v>
      </c>
      <c r="L56" s="53"/>
    </row>
    <row r="57" spans="2:12" ht="15.75" x14ac:dyDescent="0.25">
      <c r="B57" s="54">
        <v>53</v>
      </c>
      <c r="C57" s="78">
        <v>42836</v>
      </c>
      <c r="D57" s="57" t="s">
        <v>1008</v>
      </c>
      <c r="E57" s="57">
        <v>127502</v>
      </c>
      <c r="F57" s="57">
        <v>3454326</v>
      </c>
      <c r="G57" s="57" t="s">
        <v>13</v>
      </c>
      <c r="H57" s="57" t="s">
        <v>1010</v>
      </c>
      <c r="I57" s="79">
        <v>45000</v>
      </c>
      <c r="J57" s="57" t="s">
        <v>967</v>
      </c>
      <c r="K57" s="59" t="str">
        <f t="shared" si="0"/>
        <v>INDEPENDENT</v>
      </c>
      <c r="L57" s="53"/>
    </row>
    <row r="58" spans="2:12" ht="15.75" x14ac:dyDescent="0.25">
      <c r="B58" s="54">
        <v>54</v>
      </c>
      <c r="C58" s="78">
        <v>42836</v>
      </c>
      <c r="D58" s="57" t="s">
        <v>1006</v>
      </c>
      <c r="E58" s="57">
        <v>127496</v>
      </c>
      <c r="F58" s="57">
        <v>3454355</v>
      </c>
      <c r="G58" s="57" t="s">
        <v>13</v>
      </c>
      <c r="H58" s="57" t="s">
        <v>1011</v>
      </c>
      <c r="I58" s="79">
        <v>45000</v>
      </c>
      <c r="J58" s="57" t="s">
        <v>946</v>
      </c>
      <c r="K58" s="59" t="str">
        <f t="shared" si="0"/>
        <v>INDEPENDENT</v>
      </c>
      <c r="L58" s="53"/>
    </row>
    <row r="59" spans="2:12" ht="15.75" x14ac:dyDescent="0.25">
      <c r="B59" s="54">
        <v>55</v>
      </c>
      <c r="C59" s="78">
        <v>42836</v>
      </c>
      <c r="D59" s="57" t="s">
        <v>1006</v>
      </c>
      <c r="E59" s="57">
        <v>127494</v>
      </c>
      <c r="F59" s="57">
        <v>3454352</v>
      </c>
      <c r="G59" s="57" t="s">
        <v>13</v>
      </c>
      <c r="H59" s="57" t="s">
        <v>949</v>
      </c>
      <c r="I59" s="79">
        <v>45000</v>
      </c>
      <c r="J59" s="57" t="s">
        <v>946</v>
      </c>
      <c r="K59" s="59" t="str">
        <f t="shared" si="0"/>
        <v>INDEPENDENT</v>
      </c>
      <c r="L59" s="53"/>
    </row>
    <row r="60" spans="2:12" ht="15.75" x14ac:dyDescent="0.25">
      <c r="B60" s="54">
        <v>56</v>
      </c>
      <c r="C60" s="78">
        <v>42836</v>
      </c>
      <c r="D60" s="57" t="s">
        <v>562</v>
      </c>
      <c r="E60" s="57">
        <v>127493</v>
      </c>
      <c r="F60" s="57">
        <v>3454327</v>
      </c>
      <c r="G60" s="57" t="s">
        <v>13</v>
      </c>
      <c r="H60" s="57" t="s">
        <v>1012</v>
      </c>
      <c r="I60" s="79">
        <v>33000</v>
      </c>
      <c r="J60" s="57" t="s">
        <v>946</v>
      </c>
      <c r="K60" s="59" t="str">
        <f t="shared" si="0"/>
        <v>INDEPENDENT</v>
      </c>
      <c r="L60" s="53"/>
    </row>
    <row r="61" spans="2:12" ht="15.75" x14ac:dyDescent="0.25">
      <c r="B61" s="54">
        <v>57</v>
      </c>
      <c r="C61" s="78">
        <v>42836</v>
      </c>
      <c r="D61" s="57" t="s">
        <v>562</v>
      </c>
      <c r="E61" s="57">
        <v>127495</v>
      </c>
      <c r="F61" s="57">
        <v>3454328</v>
      </c>
      <c r="G61" s="57" t="s">
        <v>13</v>
      </c>
      <c r="H61" s="57" t="s">
        <v>1013</v>
      </c>
      <c r="I61" s="79">
        <v>33000</v>
      </c>
      <c r="J61" s="57" t="s">
        <v>946</v>
      </c>
      <c r="K61" s="59" t="str">
        <f t="shared" si="0"/>
        <v>INDEPENDENT</v>
      </c>
      <c r="L61" s="53"/>
    </row>
    <row r="62" spans="2:12" ht="16.5" thickBot="1" x14ac:dyDescent="0.3">
      <c r="B62" s="60">
        <v>58</v>
      </c>
      <c r="C62" s="80">
        <v>42836</v>
      </c>
      <c r="D62" s="63" t="s">
        <v>1006</v>
      </c>
      <c r="E62" s="63">
        <v>127510</v>
      </c>
      <c r="F62" s="63">
        <v>3454351</v>
      </c>
      <c r="G62" s="63" t="s">
        <v>13</v>
      </c>
      <c r="H62" s="63" t="s">
        <v>1014</v>
      </c>
      <c r="I62" s="81">
        <v>45000</v>
      </c>
      <c r="J62" s="63" t="s">
        <v>946</v>
      </c>
      <c r="K62" s="65" t="str">
        <f t="shared" si="0"/>
        <v>INDEPENDENT</v>
      </c>
      <c r="L62" s="53"/>
    </row>
    <row r="63" spans="2:12" ht="15.75" x14ac:dyDescent="0.25">
      <c r="B63" s="69">
        <v>59</v>
      </c>
      <c r="C63" s="70">
        <v>42837</v>
      </c>
      <c r="D63" s="71" t="s">
        <v>535</v>
      </c>
      <c r="E63" s="71">
        <v>127574</v>
      </c>
      <c r="F63" s="71">
        <v>3454354</v>
      </c>
      <c r="G63" s="72" t="s">
        <v>13</v>
      </c>
      <c r="H63" s="71" t="s">
        <v>1014</v>
      </c>
      <c r="I63" s="73">
        <v>45000</v>
      </c>
      <c r="J63" s="71" t="s">
        <v>946</v>
      </c>
      <c r="K63" s="74" t="str">
        <f t="shared" ref="K63:K120" si="1">IF(OR(D63="MOBIL",D63="CONOIL",D63="FORTE",D63="MRS",D63="OANDO",D63="TOTAL"),"MAJORS","INDEPENDENT")</f>
        <v>INDEPENDENT</v>
      </c>
      <c r="L63" s="53"/>
    </row>
    <row r="64" spans="2:12" ht="15.75" x14ac:dyDescent="0.25">
      <c r="B64" s="54">
        <v>60</v>
      </c>
      <c r="C64" s="55">
        <v>42837</v>
      </c>
      <c r="D64" s="56" t="s">
        <v>77</v>
      </c>
      <c r="E64" s="56">
        <v>127589</v>
      </c>
      <c r="F64" s="56">
        <v>3454287</v>
      </c>
      <c r="G64" s="57" t="s">
        <v>13</v>
      </c>
      <c r="H64" s="56" t="s">
        <v>194</v>
      </c>
      <c r="I64" s="58">
        <v>45000</v>
      </c>
      <c r="J64" s="56" t="s">
        <v>941</v>
      </c>
      <c r="K64" s="59" t="str">
        <f t="shared" si="1"/>
        <v>INDEPENDENT</v>
      </c>
      <c r="L64" s="53"/>
    </row>
    <row r="65" spans="2:12" ht="15.75" x14ac:dyDescent="0.25">
      <c r="B65" s="54">
        <v>61</v>
      </c>
      <c r="C65" s="55">
        <v>42837</v>
      </c>
      <c r="D65" s="56" t="s">
        <v>77</v>
      </c>
      <c r="E65" s="56">
        <v>127572</v>
      </c>
      <c r="F65" s="56">
        <v>3454376</v>
      </c>
      <c r="G65" s="57" t="s">
        <v>13</v>
      </c>
      <c r="H65" s="56" t="s">
        <v>981</v>
      </c>
      <c r="I65" s="58">
        <v>45000</v>
      </c>
      <c r="J65" s="56" t="s">
        <v>1004</v>
      </c>
      <c r="K65" s="59" t="str">
        <f t="shared" si="1"/>
        <v>INDEPENDENT</v>
      </c>
      <c r="L65" s="53"/>
    </row>
    <row r="66" spans="2:12" ht="15.75" x14ac:dyDescent="0.25">
      <c r="B66" s="54">
        <v>62</v>
      </c>
      <c r="C66" s="55">
        <v>42837</v>
      </c>
      <c r="D66" s="56" t="s">
        <v>977</v>
      </c>
      <c r="E66" s="56">
        <v>127609</v>
      </c>
      <c r="F66" s="56">
        <v>3454204</v>
      </c>
      <c r="G66" s="57" t="s">
        <v>13</v>
      </c>
      <c r="H66" s="56" t="s">
        <v>1016</v>
      </c>
      <c r="I66" s="58">
        <v>33000</v>
      </c>
      <c r="J66" s="56" t="s">
        <v>674</v>
      </c>
      <c r="K66" s="59" t="str">
        <f t="shared" si="1"/>
        <v>INDEPENDENT</v>
      </c>
      <c r="L66" s="53"/>
    </row>
    <row r="67" spans="2:12" ht="16.5" thickBot="1" x14ac:dyDescent="0.3">
      <c r="B67" s="60">
        <v>63</v>
      </c>
      <c r="C67" s="61">
        <v>42837</v>
      </c>
      <c r="D67" s="62" t="s">
        <v>977</v>
      </c>
      <c r="E67" s="62">
        <v>127608</v>
      </c>
      <c r="F67" s="62">
        <v>3454203</v>
      </c>
      <c r="G67" s="63" t="s">
        <v>13</v>
      </c>
      <c r="H67" s="62" t="s">
        <v>1016</v>
      </c>
      <c r="I67" s="64">
        <v>33000</v>
      </c>
      <c r="J67" s="62" t="s">
        <v>674</v>
      </c>
      <c r="K67" s="65" t="str">
        <f t="shared" si="1"/>
        <v>INDEPENDENT</v>
      </c>
      <c r="L67" s="53"/>
    </row>
    <row r="68" spans="2:12" ht="15.75" x14ac:dyDescent="0.25">
      <c r="B68" s="69">
        <v>64</v>
      </c>
      <c r="C68" s="76">
        <v>42838</v>
      </c>
      <c r="D68" s="72" t="s">
        <v>132</v>
      </c>
      <c r="E68" s="72">
        <v>127634</v>
      </c>
      <c r="F68" s="72">
        <v>3454308</v>
      </c>
      <c r="G68" s="72" t="s">
        <v>13</v>
      </c>
      <c r="H68" s="72" t="s">
        <v>1017</v>
      </c>
      <c r="I68" s="77">
        <v>33000</v>
      </c>
      <c r="J68" s="72" t="s">
        <v>36</v>
      </c>
      <c r="K68" s="74" t="str">
        <f t="shared" si="1"/>
        <v>INDEPENDENT</v>
      </c>
      <c r="L68" s="53"/>
    </row>
    <row r="69" spans="2:12" ht="16.5" thickBot="1" x14ac:dyDescent="0.3">
      <c r="B69" s="60">
        <v>65</v>
      </c>
      <c r="C69" s="80">
        <v>42838</v>
      </c>
      <c r="D69" s="63" t="s">
        <v>132</v>
      </c>
      <c r="E69" s="63">
        <v>127678</v>
      </c>
      <c r="F69" s="63">
        <v>3454307</v>
      </c>
      <c r="G69" s="63" t="s">
        <v>13</v>
      </c>
      <c r="H69" s="63" t="s">
        <v>1018</v>
      </c>
      <c r="I69" s="81">
        <v>33000</v>
      </c>
      <c r="J69" s="63" t="s">
        <v>455</v>
      </c>
      <c r="K69" s="65" t="str">
        <f t="shared" si="1"/>
        <v>INDEPENDENT</v>
      </c>
      <c r="L69" s="53"/>
    </row>
    <row r="70" spans="2:12" ht="15.75" x14ac:dyDescent="0.25">
      <c r="B70" s="69">
        <v>66</v>
      </c>
      <c r="C70" s="70">
        <v>42839</v>
      </c>
      <c r="D70" s="71" t="s">
        <v>653</v>
      </c>
      <c r="E70" s="71">
        <v>127727</v>
      </c>
      <c r="F70" s="85">
        <v>3454462</v>
      </c>
      <c r="G70" s="86" t="s">
        <v>13</v>
      </c>
      <c r="H70" s="71" t="s">
        <v>1019</v>
      </c>
      <c r="I70" s="87">
        <v>40000</v>
      </c>
      <c r="J70" s="71" t="s">
        <v>946</v>
      </c>
      <c r="K70" s="74" t="str">
        <f t="shared" si="1"/>
        <v>INDEPENDENT</v>
      </c>
      <c r="L70" s="53"/>
    </row>
    <row r="71" spans="2:12" ht="15.75" x14ac:dyDescent="0.25">
      <c r="B71" s="54">
        <v>67</v>
      </c>
      <c r="C71" s="55">
        <v>42839</v>
      </c>
      <c r="D71" s="56" t="s">
        <v>965</v>
      </c>
      <c r="E71" s="56">
        <v>127716</v>
      </c>
      <c r="F71" s="88">
        <v>3454389</v>
      </c>
      <c r="G71" s="89" t="s">
        <v>13</v>
      </c>
      <c r="H71" s="56" t="s">
        <v>1009</v>
      </c>
      <c r="I71" s="90">
        <v>45000</v>
      </c>
      <c r="J71" s="56" t="s">
        <v>967</v>
      </c>
      <c r="K71" s="59" t="str">
        <f t="shared" si="1"/>
        <v>INDEPENDENT</v>
      </c>
      <c r="L71" s="53"/>
    </row>
    <row r="72" spans="2:12" ht="15.75" x14ac:dyDescent="0.25">
      <c r="B72" s="54">
        <v>68</v>
      </c>
      <c r="C72" s="55">
        <v>42839</v>
      </c>
      <c r="D72" s="56" t="s">
        <v>1020</v>
      </c>
      <c r="E72" s="56">
        <v>127755</v>
      </c>
      <c r="F72" s="88">
        <v>3454434</v>
      </c>
      <c r="G72" s="89" t="s">
        <v>13</v>
      </c>
      <c r="H72" s="56" t="s">
        <v>1021</v>
      </c>
      <c r="I72" s="90">
        <v>33000</v>
      </c>
      <c r="J72" s="56" t="s">
        <v>55</v>
      </c>
      <c r="K72" s="59" t="str">
        <f t="shared" si="1"/>
        <v>INDEPENDENT</v>
      </c>
      <c r="L72" s="53"/>
    </row>
    <row r="73" spans="2:12" ht="15.75" x14ac:dyDescent="0.25">
      <c r="B73" s="54">
        <v>69</v>
      </c>
      <c r="C73" s="55">
        <v>42839</v>
      </c>
      <c r="D73" s="56" t="s">
        <v>653</v>
      </c>
      <c r="E73" s="56">
        <v>127713</v>
      </c>
      <c r="F73" s="88">
        <v>3454463</v>
      </c>
      <c r="G73" s="89" t="s">
        <v>13</v>
      </c>
      <c r="H73" s="56" t="s">
        <v>949</v>
      </c>
      <c r="I73" s="90">
        <v>40000</v>
      </c>
      <c r="J73" s="56" t="s">
        <v>946</v>
      </c>
      <c r="K73" s="59" t="str">
        <f t="shared" si="1"/>
        <v>INDEPENDENT</v>
      </c>
      <c r="L73" s="53"/>
    </row>
    <row r="74" spans="2:12" ht="15.75" x14ac:dyDescent="0.25">
      <c r="B74" s="54">
        <v>70</v>
      </c>
      <c r="C74" s="55">
        <v>42839</v>
      </c>
      <c r="D74" s="56" t="s">
        <v>77</v>
      </c>
      <c r="E74" s="56">
        <v>127714</v>
      </c>
      <c r="F74" s="88">
        <v>3454377</v>
      </c>
      <c r="G74" s="89" t="s">
        <v>13</v>
      </c>
      <c r="H74" s="56" t="s">
        <v>1022</v>
      </c>
      <c r="I74" s="90">
        <v>45000</v>
      </c>
      <c r="J74" s="56" t="s">
        <v>941</v>
      </c>
      <c r="K74" s="59" t="str">
        <f t="shared" si="1"/>
        <v>INDEPENDENT</v>
      </c>
      <c r="L74" s="53"/>
    </row>
    <row r="75" spans="2:12" ht="15.75" x14ac:dyDescent="0.25">
      <c r="B75" s="54">
        <v>71</v>
      </c>
      <c r="C75" s="55">
        <v>42839</v>
      </c>
      <c r="D75" s="56" t="s">
        <v>1020</v>
      </c>
      <c r="E75" s="56">
        <v>127747</v>
      </c>
      <c r="F75" s="88">
        <v>3454435</v>
      </c>
      <c r="G75" s="89" t="s">
        <v>13</v>
      </c>
      <c r="H75" s="56" t="s">
        <v>978</v>
      </c>
      <c r="I75" s="90">
        <v>33000</v>
      </c>
      <c r="J75" s="56" t="s">
        <v>55</v>
      </c>
      <c r="K75" s="59" t="str">
        <f t="shared" si="1"/>
        <v>INDEPENDENT</v>
      </c>
      <c r="L75" s="53"/>
    </row>
    <row r="76" spans="2:12" ht="15.75" x14ac:dyDescent="0.25">
      <c r="B76" s="54">
        <v>72</v>
      </c>
      <c r="C76" s="55">
        <v>42839</v>
      </c>
      <c r="D76" s="56" t="s">
        <v>965</v>
      </c>
      <c r="E76" s="56">
        <v>127715</v>
      </c>
      <c r="F76" s="88">
        <v>3454390</v>
      </c>
      <c r="G76" s="89" t="s">
        <v>13</v>
      </c>
      <c r="H76" s="56" t="s">
        <v>1010</v>
      </c>
      <c r="I76" s="90">
        <v>45000</v>
      </c>
      <c r="J76" s="56" t="s">
        <v>967</v>
      </c>
      <c r="K76" s="59" t="str">
        <f t="shared" si="1"/>
        <v>INDEPENDENT</v>
      </c>
      <c r="L76" s="53"/>
    </row>
    <row r="77" spans="2:12" ht="15.75" x14ac:dyDescent="0.25">
      <c r="B77" s="54">
        <v>73</v>
      </c>
      <c r="C77" s="55">
        <v>42839</v>
      </c>
      <c r="D77" s="56" t="s">
        <v>952</v>
      </c>
      <c r="E77" s="56">
        <v>127726</v>
      </c>
      <c r="F77" s="56">
        <v>3454459</v>
      </c>
      <c r="G77" s="57" t="s">
        <v>13</v>
      </c>
      <c r="H77" s="56" t="s">
        <v>1011</v>
      </c>
      <c r="I77" s="91">
        <v>45000</v>
      </c>
      <c r="J77" s="56" t="s">
        <v>946</v>
      </c>
      <c r="K77" s="59" t="str">
        <f t="shared" si="1"/>
        <v>INDEPENDENT</v>
      </c>
      <c r="L77" s="53"/>
    </row>
    <row r="78" spans="2:12" ht="15.75" x14ac:dyDescent="0.25">
      <c r="B78" s="54">
        <v>74</v>
      </c>
      <c r="C78" s="55">
        <v>42839</v>
      </c>
      <c r="D78" s="56" t="s">
        <v>952</v>
      </c>
      <c r="E78" s="56">
        <v>127724</v>
      </c>
      <c r="F78" s="56">
        <v>3454456</v>
      </c>
      <c r="G78" s="57" t="s">
        <v>13</v>
      </c>
      <c r="H78" s="56" t="s">
        <v>945</v>
      </c>
      <c r="I78" s="91">
        <v>33000</v>
      </c>
      <c r="J78" s="56" t="s">
        <v>946</v>
      </c>
      <c r="K78" s="59" t="str">
        <f t="shared" si="1"/>
        <v>INDEPENDENT</v>
      </c>
      <c r="L78" s="53"/>
    </row>
    <row r="79" spans="2:12" ht="15.75" x14ac:dyDescent="0.25">
      <c r="B79" s="54">
        <v>75</v>
      </c>
      <c r="C79" s="55">
        <v>42839</v>
      </c>
      <c r="D79" s="56" t="s">
        <v>962</v>
      </c>
      <c r="E79" s="56">
        <v>127712</v>
      </c>
      <c r="F79" s="56">
        <v>3454444</v>
      </c>
      <c r="G79" s="57" t="s">
        <v>13</v>
      </c>
      <c r="H79" s="56" t="s">
        <v>1023</v>
      </c>
      <c r="I79" s="91">
        <v>33000</v>
      </c>
      <c r="J79" s="56" t="s">
        <v>959</v>
      </c>
      <c r="K79" s="59" t="str">
        <f t="shared" si="1"/>
        <v>INDEPENDENT</v>
      </c>
      <c r="L79" s="53"/>
    </row>
    <row r="80" spans="2:12" ht="15.75" x14ac:dyDescent="0.25">
      <c r="B80" s="54">
        <v>76</v>
      </c>
      <c r="C80" s="55">
        <v>42839</v>
      </c>
      <c r="D80" s="56" t="s">
        <v>1024</v>
      </c>
      <c r="E80" s="56">
        <v>127707</v>
      </c>
      <c r="F80" s="56">
        <v>3454445</v>
      </c>
      <c r="G80" s="57" t="s">
        <v>13</v>
      </c>
      <c r="H80" s="56" t="s">
        <v>1025</v>
      </c>
      <c r="I80" s="58">
        <v>33000</v>
      </c>
      <c r="J80" s="56" t="s">
        <v>959</v>
      </c>
      <c r="K80" s="59" t="str">
        <f t="shared" si="1"/>
        <v>INDEPENDENT</v>
      </c>
      <c r="L80" s="53"/>
    </row>
    <row r="81" spans="2:12" ht="15.75" x14ac:dyDescent="0.25">
      <c r="B81" s="54">
        <v>77</v>
      </c>
      <c r="C81" s="55">
        <v>42839</v>
      </c>
      <c r="D81" s="56" t="s">
        <v>962</v>
      </c>
      <c r="E81" s="56">
        <v>127699</v>
      </c>
      <c r="F81" s="56">
        <v>3454383</v>
      </c>
      <c r="G81" s="57" t="s">
        <v>13</v>
      </c>
      <c r="H81" s="56" t="s">
        <v>1026</v>
      </c>
      <c r="I81" s="58">
        <v>33000</v>
      </c>
      <c r="J81" s="56" t="s">
        <v>959</v>
      </c>
      <c r="K81" s="59" t="str">
        <f t="shared" si="1"/>
        <v>INDEPENDENT</v>
      </c>
      <c r="L81" s="53"/>
    </row>
    <row r="82" spans="2:12" ht="15.75" x14ac:dyDescent="0.25">
      <c r="B82" s="54">
        <v>78</v>
      </c>
      <c r="C82" s="55">
        <v>42839</v>
      </c>
      <c r="D82" s="56" t="s">
        <v>939</v>
      </c>
      <c r="E82" s="56">
        <v>127701</v>
      </c>
      <c r="F82" s="56">
        <v>3454450</v>
      </c>
      <c r="G82" s="57" t="s">
        <v>13</v>
      </c>
      <c r="H82" s="56" t="s">
        <v>1027</v>
      </c>
      <c r="I82" s="58">
        <v>40000</v>
      </c>
      <c r="J82" s="56" t="s">
        <v>941</v>
      </c>
      <c r="K82" s="59" t="str">
        <f t="shared" si="1"/>
        <v>INDEPENDENT</v>
      </c>
      <c r="L82" s="53"/>
    </row>
    <row r="83" spans="2:12" ht="15.75" x14ac:dyDescent="0.25">
      <c r="B83" s="54">
        <v>79</v>
      </c>
      <c r="C83" s="55">
        <v>42839</v>
      </c>
      <c r="D83" s="56" t="s">
        <v>939</v>
      </c>
      <c r="E83" s="56">
        <v>127700</v>
      </c>
      <c r="F83" s="56">
        <v>3454396</v>
      </c>
      <c r="G83" s="57" t="s">
        <v>13</v>
      </c>
      <c r="H83" s="56" t="s">
        <v>999</v>
      </c>
      <c r="I83" s="58">
        <v>40000</v>
      </c>
      <c r="J83" s="56" t="s">
        <v>1028</v>
      </c>
      <c r="K83" s="59" t="str">
        <f t="shared" si="1"/>
        <v>INDEPENDENT</v>
      </c>
      <c r="L83" s="53"/>
    </row>
    <row r="84" spans="2:12" ht="15.75" x14ac:dyDescent="0.25">
      <c r="B84" s="54">
        <v>80</v>
      </c>
      <c r="C84" s="55">
        <v>42839</v>
      </c>
      <c r="D84" s="56" t="s">
        <v>77</v>
      </c>
      <c r="E84" s="56">
        <v>127723</v>
      </c>
      <c r="F84" s="56">
        <v>3454449</v>
      </c>
      <c r="G84" s="57" t="s">
        <v>13</v>
      </c>
      <c r="H84" s="56" t="s">
        <v>1029</v>
      </c>
      <c r="I84" s="58">
        <v>40000</v>
      </c>
      <c r="J84" s="56" t="s">
        <v>941</v>
      </c>
      <c r="K84" s="59" t="str">
        <f t="shared" si="1"/>
        <v>INDEPENDENT</v>
      </c>
      <c r="L84" s="53"/>
    </row>
    <row r="85" spans="2:12" ht="15.75" x14ac:dyDescent="0.25">
      <c r="B85" s="54">
        <v>81</v>
      </c>
      <c r="C85" s="55">
        <v>42839</v>
      </c>
      <c r="D85" s="56" t="s">
        <v>997</v>
      </c>
      <c r="E85" s="56">
        <v>127767</v>
      </c>
      <c r="F85" s="56">
        <v>3454466</v>
      </c>
      <c r="G85" s="57" t="s">
        <v>13</v>
      </c>
      <c r="H85" s="56" t="s">
        <v>1030</v>
      </c>
      <c r="I85" s="58">
        <v>40000</v>
      </c>
      <c r="J85" s="56" t="s">
        <v>959</v>
      </c>
      <c r="K85" s="59" t="str">
        <f t="shared" si="1"/>
        <v>INDEPENDENT</v>
      </c>
      <c r="L85" s="53"/>
    </row>
    <row r="86" spans="2:12" ht="15.75" x14ac:dyDescent="0.25">
      <c r="B86" s="54">
        <v>82</v>
      </c>
      <c r="C86" s="55">
        <v>42839</v>
      </c>
      <c r="D86" s="56" t="s">
        <v>997</v>
      </c>
      <c r="E86" s="56">
        <v>127762</v>
      </c>
      <c r="F86" s="56">
        <v>3454395</v>
      </c>
      <c r="G86" s="57" t="s">
        <v>13</v>
      </c>
      <c r="H86" s="56" t="s">
        <v>1031</v>
      </c>
      <c r="I86" s="58">
        <v>40000</v>
      </c>
      <c r="J86" s="56" t="s">
        <v>959</v>
      </c>
      <c r="K86" s="59" t="str">
        <f t="shared" si="1"/>
        <v>INDEPENDENT</v>
      </c>
      <c r="L86" s="53"/>
    </row>
    <row r="87" spans="2:12" ht="15.75" x14ac:dyDescent="0.25">
      <c r="B87" s="54">
        <v>83</v>
      </c>
      <c r="C87" s="55">
        <v>42839</v>
      </c>
      <c r="D87" s="56" t="s">
        <v>1032</v>
      </c>
      <c r="E87" s="56">
        <v>127741</v>
      </c>
      <c r="F87" s="56">
        <v>3454440</v>
      </c>
      <c r="G87" s="57" t="s">
        <v>13</v>
      </c>
      <c r="H87" s="56" t="s">
        <v>988</v>
      </c>
      <c r="I87" s="58">
        <v>33000</v>
      </c>
      <c r="J87" s="56" t="s">
        <v>21</v>
      </c>
      <c r="K87" s="59" t="str">
        <f t="shared" si="1"/>
        <v>INDEPENDENT</v>
      </c>
      <c r="L87" s="53"/>
    </row>
    <row r="88" spans="2:12" ht="15.75" x14ac:dyDescent="0.25">
      <c r="B88" s="54">
        <v>84</v>
      </c>
      <c r="C88" s="55">
        <v>42839</v>
      </c>
      <c r="D88" s="56" t="s">
        <v>1033</v>
      </c>
      <c r="E88" s="56">
        <v>127766</v>
      </c>
      <c r="F88" s="56">
        <v>3454412</v>
      </c>
      <c r="G88" s="57" t="s">
        <v>13</v>
      </c>
      <c r="H88" s="56" t="s">
        <v>1034</v>
      </c>
      <c r="I88" s="58">
        <v>33000</v>
      </c>
      <c r="J88" s="56" t="s">
        <v>21</v>
      </c>
      <c r="K88" s="59" t="str">
        <f t="shared" si="1"/>
        <v>INDEPENDENT</v>
      </c>
      <c r="L88" s="53"/>
    </row>
    <row r="89" spans="2:12" ht="15.75" x14ac:dyDescent="0.25">
      <c r="B89" s="54">
        <v>85</v>
      </c>
      <c r="C89" s="55">
        <v>42839</v>
      </c>
      <c r="D89" s="56" t="s">
        <v>1033</v>
      </c>
      <c r="E89" s="56">
        <v>127769</v>
      </c>
      <c r="F89" s="56">
        <v>3454411</v>
      </c>
      <c r="G89" s="57" t="s">
        <v>13</v>
      </c>
      <c r="H89" s="56" t="s">
        <v>1035</v>
      </c>
      <c r="I89" s="58">
        <v>33000</v>
      </c>
      <c r="J89" s="56" t="s">
        <v>21</v>
      </c>
      <c r="K89" s="59" t="str">
        <f t="shared" si="1"/>
        <v>INDEPENDENT</v>
      </c>
      <c r="L89" s="53"/>
    </row>
    <row r="90" spans="2:12" ht="15.75" x14ac:dyDescent="0.25">
      <c r="B90" s="54">
        <v>86</v>
      </c>
      <c r="C90" s="55">
        <v>42839</v>
      </c>
      <c r="D90" s="56" t="s">
        <v>1036</v>
      </c>
      <c r="E90" s="56">
        <v>127757</v>
      </c>
      <c r="F90" s="56">
        <v>3454409</v>
      </c>
      <c r="G90" s="57" t="s">
        <v>13</v>
      </c>
      <c r="H90" s="56" t="s">
        <v>1037</v>
      </c>
      <c r="I90" s="58">
        <v>33000</v>
      </c>
      <c r="J90" s="56" t="s">
        <v>21</v>
      </c>
      <c r="K90" s="59" t="str">
        <f t="shared" si="1"/>
        <v>INDEPENDENT</v>
      </c>
      <c r="L90" s="53"/>
    </row>
    <row r="91" spans="2:12" ht="15.75" x14ac:dyDescent="0.25">
      <c r="B91" s="54">
        <v>87</v>
      </c>
      <c r="C91" s="55">
        <v>42839</v>
      </c>
      <c r="D91" s="56" t="s">
        <v>1036</v>
      </c>
      <c r="E91" s="56">
        <v>127717</v>
      </c>
      <c r="F91" s="56">
        <v>3454410</v>
      </c>
      <c r="G91" s="57" t="s">
        <v>13</v>
      </c>
      <c r="H91" s="56" t="s">
        <v>1038</v>
      </c>
      <c r="I91" s="58">
        <v>33000</v>
      </c>
      <c r="J91" s="56" t="s">
        <v>21</v>
      </c>
      <c r="K91" s="59" t="str">
        <f t="shared" si="1"/>
        <v>INDEPENDENT</v>
      </c>
      <c r="L91" s="53"/>
    </row>
    <row r="92" spans="2:12" ht="15.75" x14ac:dyDescent="0.25">
      <c r="B92" s="54">
        <v>88</v>
      </c>
      <c r="C92" s="55">
        <v>42839</v>
      </c>
      <c r="D92" s="56" t="s">
        <v>1039</v>
      </c>
      <c r="E92" s="56">
        <v>127761</v>
      </c>
      <c r="F92" s="56">
        <v>3454398</v>
      </c>
      <c r="G92" s="57" t="s">
        <v>13</v>
      </c>
      <c r="H92" s="56" t="s">
        <v>1040</v>
      </c>
      <c r="I92" s="58">
        <v>33000</v>
      </c>
      <c r="J92" s="56" t="s">
        <v>21</v>
      </c>
      <c r="K92" s="59" t="str">
        <f t="shared" si="1"/>
        <v>INDEPENDENT</v>
      </c>
      <c r="L92" s="53"/>
    </row>
    <row r="93" spans="2:12" ht="15.75" x14ac:dyDescent="0.25">
      <c r="B93" s="54">
        <v>89</v>
      </c>
      <c r="C93" s="55">
        <v>42839</v>
      </c>
      <c r="D93" s="56" t="s">
        <v>1041</v>
      </c>
      <c r="E93" s="56">
        <v>127740</v>
      </c>
      <c r="F93" s="56">
        <v>3454455</v>
      </c>
      <c r="G93" s="57" t="s">
        <v>13</v>
      </c>
      <c r="H93" s="56" t="s">
        <v>1042</v>
      </c>
      <c r="I93" s="58">
        <v>33000</v>
      </c>
      <c r="J93" s="56" t="s">
        <v>55</v>
      </c>
      <c r="K93" s="59" t="str">
        <f t="shared" si="1"/>
        <v>INDEPENDENT</v>
      </c>
      <c r="L93" s="53"/>
    </row>
    <row r="94" spans="2:12" ht="15.75" x14ac:dyDescent="0.25">
      <c r="B94" s="54">
        <v>90</v>
      </c>
      <c r="C94" s="55">
        <v>42839</v>
      </c>
      <c r="D94" s="56" t="s">
        <v>184</v>
      </c>
      <c r="E94" s="56">
        <v>127704</v>
      </c>
      <c r="F94" s="56">
        <v>3454436</v>
      </c>
      <c r="G94" s="57" t="s">
        <v>13</v>
      </c>
      <c r="H94" s="56" t="s">
        <v>185</v>
      </c>
      <c r="I94" s="58">
        <v>40000</v>
      </c>
      <c r="J94" s="56" t="s">
        <v>36</v>
      </c>
      <c r="K94" s="59" t="str">
        <f t="shared" si="1"/>
        <v>INDEPENDENT</v>
      </c>
      <c r="L94" s="53"/>
    </row>
    <row r="95" spans="2:12" ht="15.75" x14ac:dyDescent="0.25">
      <c r="B95" s="54">
        <v>91</v>
      </c>
      <c r="C95" s="55">
        <v>42839</v>
      </c>
      <c r="D95" s="56" t="s">
        <v>1043</v>
      </c>
      <c r="E95" s="56">
        <v>127719</v>
      </c>
      <c r="F95" s="56">
        <v>3454447</v>
      </c>
      <c r="G95" s="57" t="s">
        <v>13</v>
      </c>
      <c r="H95" s="56" t="s">
        <v>1044</v>
      </c>
      <c r="I95" s="58">
        <v>45000</v>
      </c>
      <c r="J95" s="56" t="s">
        <v>44</v>
      </c>
      <c r="K95" s="59" t="str">
        <f t="shared" si="1"/>
        <v>INDEPENDENT</v>
      </c>
      <c r="L95" s="53"/>
    </row>
    <row r="96" spans="2:12" ht="15.75" x14ac:dyDescent="0.25">
      <c r="B96" s="54">
        <v>92</v>
      </c>
      <c r="C96" s="55">
        <v>42839</v>
      </c>
      <c r="D96" s="56" t="s">
        <v>1043</v>
      </c>
      <c r="E96" s="56">
        <v>127720</v>
      </c>
      <c r="F96" s="56">
        <v>3454446</v>
      </c>
      <c r="G96" s="57" t="s">
        <v>13</v>
      </c>
      <c r="H96" s="56" t="s">
        <v>1045</v>
      </c>
      <c r="I96" s="58">
        <v>40000</v>
      </c>
      <c r="J96" s="56" t="s">
        <v>44</v>
      </c>
      <c r="K96" s="59" t="str">
        <f t="shared" si="1"/>
        <v>INDEPENDENT</v>
      </c>
      <c r="L96" s="53"/>
    </row>
    <row r="97" spans="2:12" ht="15.75" x14ac:dyDescent="0.25">
      <c r="B97" s="54">
        <v>93</v>
      </c>
      <c r="C97" s="55">
        <v>42839</v>
      </c>
      <c r="D97" s="56" t="s">
        <v>86</v>
      </c>
      <c r="E97" s="56">
        <v>127765</v>
      </c>
      <c r="F97" s="56">
        <v>3454391</v>
      </c>
      <c r="G97" s="57" t="s">
        <v>13</v>
      </c>
      <c r="H97" s="56" t="s">
        <v>1046</v>
      </c>
      <c r="I97" s="58">
        <v>60000</v>
      </c>
      <c r="J97" s="56" t="s">
        <v>200</v>
      </c>
      <c r="K97" s="59" t="str">
        <f t="shared" si="1"/>
        <v>INDEPENDENT</v>
      </c>
      <c r="L97" s="53"/>
    </row>
    <row r="98" spans="2:12" ht="15.75" x14ac:dyDescent="0.25">
      <c r="B98" s="54">
        <v>94</v>
      </c>
      <c r="C98" s="55">
        <v>42839</v>
      </c>
      <c r="D98" s="56" t="s">
        <v>86</v>
      </c>
      <c r="E98" s="56">
        <v>127753</v>
      </c>
      <c r="F98" s="56">
        <v>3454393</v>
      </c>
      <c r="G98" s="57" t="s">
        <v>13</v>
      </c>
      <c r="H98" s="56" t="s">
        <v>1047</v>
      </c>
      <c r="I98" s="58">
        <v>45000</v>
      </c>
      <c r="J98" s="56" t="s">
        <v>36</v>
      </c>
      <c r="K98" s="59" t="str">
        <f t="shared" si="1"/>
        <v>INDEPENDENT</v>
      </c>
      <c r="L98" s="53"/>
    </row>
    <row r="99" spans="2:12" ht="15.75" x14ac:dyDescent="0.25">
      <c r="B99" s="54">
        <v>95</v>
      </c>
      <c r="C99" s="55">
        <v>42839</v>
      </c>
      <c r="D99" s="56" t="s">
        <v>86</v>
      </c>
      <c r="E99" s="56">
        <v>127754</v>
      </c>
      <c r="F99" s="56">
        <v>3454394</v>
      </c>
      <c r="G99" s="57" t="s">
        <v>13</v>
      </c>
      <c r="H99" s="56" t="s">
        <v>1048</v>
      </c>
      <c r="I99" s="58">
        <v>45000</v>
      </c>
      <c r="J99" s="56" t="s">
        <v>36</v>
      </c>
      <c r="K99" s="59" t="str">
        <f t="shared" si="1"/>
        <v>INDEPENDENT</v>
      </c>
      <c r="L99" s="53"/>
    </row>
    <row r="100" spans="2:12" ht="15.75" x14ac:dyDescent="0.25">
      <c r="B100" s="54">
        <v>96</v>
      </c>
      <c r="C100" s="55">
        <v>42839</v>
      </c>
      <c r="D100" s="56" t="s">
        <v>96</v>
      </c>
      <c r="E100" s="56">
        <v>127762</v>
      </c>
      <c r="F100" s="56">
        <v>3454346</v>
      </c>
      <c r="G100" s="57" t="s">
        <v>13</v>
      </c>
      <c r="H100" s="56" t="s">
        <v>1049</v>
      </c>
      <c r="I100" s="58">
        <v>40000</v>
      </c>
      <c r="J100" s="56" t="s">
        <v>36</v>
      </c>
      <c r="K100" s="59" t="str">
        <f t="shared" si="1"/>
        <v>INDEPENDENT</v>
      </c>
      <c r="L100" s="53"/>
    </row>
    <row r="101" spans="2:12" ht="15.75" x14ac:dyDescent="0.25">
      <c r="B101" s="54">
        <v>97</v>
      </c>
      <c r="C101" s="55">
        <v>42839</v>
      </c>
      <c r="D101" s="56" t="s">
        <v>1050</v>
      </c>
      <c r="E101" s="56">
        <v>127774</v>
      </c>
      <c r="F101" s="56">
        <v>3454427</v>
      </c>
      <c r="G101" s="57" t="s">
        <v>13</v>
      </c>
      <c r="H101" s="56" t="s">
        <v>1051</v>
      </c>
      <c r="I101" s="58">
        <v>45000</v>
      </c>
      <c r="J101" s="56" t="s">
        <v>36</v>
      </c>
      <c r="K101" s="59" t="str">
        <f t="shared" si="1"/>
        <v>INDEPENDENT</v>
      </c>
      <c r="L101" s="53"/>
    </row>
    <row r="102" spans="2:12" ht="15.75" x14ac:dyDescent="0.25">
      <c r="B102" s="54">
        <v>98</v>
      </c>
      <c r="C102" s="55">
        <v>42839</v>
      </c>
      <c r="D102" s="56" t="s">
        <v>1052</v>
      </c>
      <c r="E102" s="56">
        <v>127708</v>
      </c>
      <c r="F102" s="56">
        <v>3454417</v>
      </c>
      <c r="G102" s="57" t="s">
        <v>13</v>
      </c>
      <c r="H102" s="56" t="s">
        <v>1053</v>
      </c>
      <c r="I102" s="58">
        <v>45000</v>
      </c>
      <c r="J102" s="56" t="s">
        <v>154</v>
      </c>
      <c r="K102" s="59" t="str">
        <f t="shared" si="1"/>
        <v>INDEPENDENT</v>
      </c>
      <c r="L102" s="53"/>
    </row>
    <row r="103" spans="2:12" ht="15.75" x14ac:dyDescent="0.25">
      <c r="B103" s="54">
        <v>99</v>
      </c>
      <c r="C103" s="55">
        <v>42839</v>
      </c>
      <c r="D103" s="56" t="s">
        <v>1052</v>
      </c>
      <c r="E103" s="56">
        <v>127709</v>
      </c>
      <c r="F103" s="56">
        <v>3454420</v>
      </c>
      <c r="G103" s="57" t="s">
        <v>13</v>
      </c>
      <c r="H103" s="56" t="s">
        <v>1054</v>
      </c>
      <c r="I103" s="58">
        <v>45000</v>
      </c>
      <c r="J103" s="56" t="s">
        <v>154</v>
      </c>
      <c r="K103" s="59" t="str">
        <f t="shared" si="1"/>
        <v>INDEPENDENT</v>
      </c>
      <c r="L103" s="53"/>
    </row>
    <row r="104" spans="2:12" ht="15.75" x14ac:dyDescent="0.25">
      <c r="B104" s="54">
        <v>100</v>
      </c>
      <c r="C104" s="55">
        <v>42839</v>
      </c>
      <c r="D104" s="56" t="s">
        <v>1052</v>
      </c>
      <c r="E104" s="56">
        <v>127711</v>
      </c>
      <c r="F104" s="56">
        <v>3454424</v>
      </c>
      <c r="G104" s="57" t="s">
        <v>13</v>
      </c>
      <c r="H104" s="56" t="s">
        <v>153</v>
      </c>
      <c r="I104" s="58">
        <v>40000</v>
      </c>
      <c r="J104" s="56" t="s">
        <v>154</v>
      </c>
      <c r="K104" s="59" t="str">
        <f t="shared" si="1"/>
        <v>INDEPENDENT</v>
      </c>
      <c r="L104" s="53"/>
    </row>
    <row r="105" spans="2:12" ht="15.75" x14ac:dyDescent="0.25">
      <c r="B105" s="54">
        <v>101</v>
      </c>
      <c r="C105" s="55">
        <v>42839</v>
      </c>
      <c r="D105" s="56" t="s">
        <v>1052</v>
      </c>
      <c r="E105" s="56">
        <v>127705</v>
      </c>
      <c r="F105" s="56">
        <v>3454423</v>
      </c>
      <c r="G105" s="57" t="s">
        <v>13</v>
      </c>
      <c r="H105" s="56" t="s">
        <v>178</v>
      </c>
      <c r="I105" s="58">
        <v>40000</v>
      </c>
      <c r="J105" s="56" t="s">
        <v>154</v>
      </c>
      <c r="K105" s="59" t="str">
        <f t="shared" si="1"/>
        <v>INDEPENDENT</v>
      </c>
      <c r="L105" s="53"/>
    </row>
    <row r="106" spans="2:12" ht="15.75" x14ac:dyDescent="0.25">
      <c r="B106" s="54">
        <v>102</v>
      </c>
      <c r="C106" s="55">
        <v>42839</v>
      </c>
      <c r="D106" s="56" t="s">
        <v>1052</v>
      </c>
      <c r="E106" s="56">
        <v>127710</v>
      </c>
      <c r="F106" s="56">
        <v>3454421</v>
      </c>
      <c r="G106" s="57" t="s">
        <v>13</v>
      </c>
      <c r="H106" s="56" t="s">
        <v>1055</v>
      </c>
      <c r="I106" s="58">
        <v>45000</v>
      </c>
      <c r="J106" s="56" t="s">
        <v>154</v>
      </c>
      <c r="K106" s="59" t="str">
        <f t="shared" si="1"/>
        <v>INDEPENDENT</v>
      </c>
      <c r="L106" s="53"/>
    </row>
    <row r="107" spans="2:12" ht="15.75" x14ac:dyDescent="0.25">
      <c r="B107" s="54">
        <v>103</v>
      </c>
      <c r="C107" s="55">
        <v>42839</v>
      </c>
      <c r="D107" s="56" t="s">
        <v>1052</v>
      </c>
      <c r="E107" s="56">
        <v>127739</v>
      </c>
      <c r="F107" s="56">
        <v>3454418</v>
      </c>
      <c r="G107" s="57" t="s">
        <v>13</v>
      </c>
      <c r="H107" s="56" t="s">
        <v>1056</v>
      </c>
      <c r="I107" s="58">
        <v>45000</v>
      </c>
      <c r="J107" s="56" t="s">
        <v>154</v>
      </c>
      <c r="K107" s="59" t="str">
        <f t="shared" si="1"/>
        <v>INDEPENDENT</v>
      </c>
      <c r="L107" s="53"/>
    </row>
    <row r="108" spans="2:12" ht="15.75" x14ac:dyDescent="0.25">
      <c r="B108" s="54">
        <v>104</v>
      </c>
      <c r="C108" s="55">
        <v>42839</v>
      </c>
      <c r="D108" s="56" t="s">
        <v>1052</v>
      </c>
      <c r="E108" s="56">
        <v>127718</v>
      </c>
      <c r="F108" s="56">
        <v>3454422</v>
      </c>
      <c r="G108" s="57" t="s">
        <v>13</v>
      </c>
      <c r="H108" s="56" t="s">
        <v>1057</v>
      </c>
      <c r="I108" s="58">
        <v>40000</v>
      </c>
      <c r="J108" s="56" t="s">
        <v>154</v>
      </c>
      <c r="K108" s="59" t="str">
        <f t="shared" si="1"/>
        <v>INDEPENDENT</v>
      </c>
      <c r="L108" s="53"/>
    </row>
    <row r="109" spans="2:12" ht="15.75" x14ac:dyDescent="0.25">
      <c r="B109" s="54">
        <v>105</v>
      </c>
      <c r="C109" s="55">
        <v>42839</v>
      </c>
      <c r="D109" s="56" t="s">
        <v>1052</v>
      </c>
      <c r="E109" s="56">
        <v>127702</v>
      </c>
      <c r="F109" s="56">
        <v>3454419</v>
      </c>
      <c r="G109" s="57" t="s">
        <v>13</v>
      </c>
      <c r="H109" s="56" t="s">
        <v>1058</v>
      </c>
      <c r="I109" s="58">
        <v>45000</v>
      </c>
      <c r="J109" s="56" t="s">
        <v>154</v>
      </c>
      <c r="K109" s="59" t="str">
        <f t="shared" si="1"/>
        <v>INDEPENDENT</v>
      </c>
      <c r="L109" s="53"/>
    </row>
    <row r="110" spans="2:12" ht="15.75" x14ac:dyDescent="0.25">
      <c r="B110" s="54">
        <v>106</v>
      </c>
      <c r="C110" s="55">
        <v>42839</v>
      </c>
      <c r="D110" s="56" t="s">
        <v>1052</v>
      </c>
      <c r="E110" s="56">
        <v>127706</v>
      </c>
      <c r="F110" s="56">
        <v>3454426</v>
      </c>
      <c r="G110" s="57" t="s">
        <v>13</v>
      </c>
      <c r="H110" s="56" t="s">
        <v>190</v>
      </c>
      <c r="I110" s="58">
        <v>40000</v>
      </c>
      <c r="J110" s="56" t="s">
        <v>154</v>
      </c>
      <c r="K110" s="59" t="str">
        <f t="shared" si="1"/>
        <v>INDEPENDENT</v>
      </c>
      <c r="L110" s="53"/>
    </row>
    <row r="111" spans="2:12" ht="15.75" x14ac:dyDescent="0.25">
      <c r="B111" s="54">
        <v>107</v>
      </c>
      <c r="C111" s="55">
        <v>42839</v>
      </c>
      <c r="D111" s="56" t="s">
        <v>1052</v>
      </c>
      <c r="E111" s="56">
        <v>127703</v>
      </c>
      <c r="F111" s="56">
        <v>3454425</v>
      </c>
      <c r="G111" s="57" t="s">
        <v>13</v>
      </c>
      <c r="H111" s="56" t="s">
        <v>169</v>
      </c>
      <c r="I111" s="58">
        <v>40000</v>
      </c>
      <c r="J111" s="56" t="s">
        <v>154</v>
      </c>
      <c r="K111" s="59" t="str">
        <f t="shared" si="1"/>
        <v>INDEPENDENT</v>
      </c>
      <c r="L111" s="53"/>
    </row>
    <row r="112" spans="2:12" ht="15.75" x14ac:dyDescent="0.25">
      <c r="B112" s="54">
        <v>108</v>
      </c>
      <c r="C112" s="55">
        <v>42839</v>
      </c>
      <c r="D112" s="56" t="s">
        <v>1059</v>
      </c>
      <c r="E112" s="56">
        <v>127748</v>
      </c>
      <c r="F112" s="56">
        <v>3454448</v>
      </c>
      <c r="G112" s="57" t="s">
        <v>13</v>
      </c>
      <c r="H112" s="56" t="s">
        <v>954</v>
      </c>
      <c r="I112" s="58">
        <v>45000</v>
      </c>
      <c r="J112" s="56" t="s">
        <v>1060</v>
      </c>
      <c r="K112" s="59" t="str">
        <f t="shared" si="1"/>
        <v>INDEPENDENT</v>
      </c>
      <c r="L112" s="53"/>
    </row>
    <row r="113" spans="2:12" ht="15.75" x14ac:dyDescent="0.25">
      <c r="B113" s="54">
        <v>109</v>
      </c>
      <c r="C113" s="55">
        <v>42839</v>
      </c>
      <c r="D113" s="56" t="s">
        <v>1039</v>
      </c>
      <c r="E113" s="56">
        <v>127756</v>
      </c>
      <c r="F113" s="56">
        <v>3454397</v>
      </c>
      <c r="G113" s="57" t="s">
        <v>13</v>
      </c>
      <c r="H113" s="56" t="s">
        <v>257</v>
      </c>
      <c r="I113" s="58">
        <v>33000</v>
      </c>
      <c r="J113" s="56" t="s">
        <v>1061</v>
      </c>
      <c r="K113" s="59" t="str">
        <f t="shared" si="1"/>
        <v>INDEPENDENT</v>
      </c>
      <c r="L113" s="53"/>
    </row>
    <row r="114" spans="2:12" ht="15.75" x14ac:dyDescent="0.25">
      <c r="B114" s="54">
        <v>110</v>
      </c>
      <c r="C114" s="55">
        <v>42839</v>
      </c>
      <c r="D114" s="56" t="s">
        <v>1036</v>
      </c>
      <c r="E114" s="56">
        <v>127725</v>
      </c>
      <c r="F114" s="56">
        <v>3454460</v>
      </c>
      <c r="G114" s="57" t="s">
        <v>13</v>
      </c>
      <c r="H114" s="56" t="s">
        <v>1062</v>
      </c>
      <c r="I114" s="58">
        <v>33000</v>
      </c>
      <c r="J114" s="56" t="s">
        <v>55</v>
      </c>
      <c r="K114" s="59" t="str">
        <f t="shared" si="1"/>
        <v>INDEPENDENT</v>
      </c>
      <c r="L114" s="53"/>
    </row>
    <row r="115" spans="2:12" ht="15.75" x14ac:dyDescent="0.25">
      <c r="B115" s="54">
        <v>111</v>
      </c>
      <c r="C115" s="55">
        <v>42839</v>
      </c>
      <c r="D115" s="56" t="s">
        <v>1063</v>
      </c>
      <c r="E115" s="56">
        <v>127721</v>
      </c>
      <c r="F115" s="56">
        <v>3454415</v>
      </c>
      <c r="G115" s="57" t="s">
        <v>13</v>
      </c>
      <c r="H115" s="56" t="s">
        <v>1064</v>
      </c>
      <c r="I115" s="58">
        <v>33000</v>
      </c>
      <c r="J115" s="56" t="s">
        <v>55</v>
      </c>
      <c r="K115" s="59" t="str">
        <f t="shared" si="1"/>
        <v>INDEPENDENT</v>
      </c>
      <c r="L115" s="53"/>
    </row>
    <row r="116" spans="2:12" ht="15.75" x14ac:dyDescent="0.25">
      <c r="B116" s="54">
        <v>112</v>
      </c>
      <c r="C116" s="55">
        <v>42839</v>
      </c>
      <c r="D116" s="56" t="s">
        <v>1065</v>
      </c>
      <c r="E116" s="56">
        <v>127728</v>
      </c>
      <c r="F116" s="56">
        <v>3454459</v>
      </c>
      <c r="G116" s="57" t="s">
        <v>13</v>
      </c>
      <c r="H116" s="56" t="s">
        <v>1066</v>
      </c>
      <c r="I116" s="58">
        <v>33000</v>
      </c>
      <c r="J116" s="56" t="s">
        <v>55</v>
      </c>
      <c r="K116" s="59" t="str">
        <f t="shared" si="1"/>
        <v>INDEPENDENT</v>
      </c>
      <c r="L116" s="53"/>
    </row>
    <row r="117" spans="2:12" ht="15.75" x14ac:dyDescent="0.25">
      <c r="B117" s="54">
        <v>113</v>
      </c>
      <c r="C117" s="55">
        <v>42839</v>
      </c>
      <c r="D117" s="56" t="s">
        <v>987</v>
      </c>
      <c r="E117" s="56">
        <v>127746</v>
      </c>
      <c r="F117" s="56">
        <v>3454379</v>
      </c>
      <c r="G117" s="57" t="s">
        <v>13</v>
      </c>
      <c r="H117" s="56" t="s">
        <v>1067</v>
      </c>
      <c r="I117" s="58">
        <v>33000</v>
      </c>
      <c r="J117" s="56" t="s">
        <v>55</v>
      </c>
      <c r="K117" s="59" t="str">
        <f t="shared" si="1"/>
        <v>INDEPENDENT</v>
      </c>
      <c r="L117" s="53"/>
    </row>
    <row r="118" spans="2:12" ht="15.75" x14ac:dyDescent="0.25">
      <c r="B118" s="54">
        <v>114</v>
      </c>
      <c r="C118" s="55">
        <v>42839</v>
      </c>
      <c r="D118" s="56" t="s">
        <v>367</v>
      </c>
      <c r="E118" s="56">
        <v>127768</v>
      </c>
      <c r="F118" s="88">
        <v>3454372</v>
      </c>
      <c r="G118" s="57" t="s">
        <v>13</v>
      </c>
      <c r="H118" s="56" t="s">
        <v>1068</v>
      </c>
      <c r="I118" s="90">
        <v>40000</v>
      </c>
      <c r="J118" s="56" t="s">
        <v>154</v>
      </c>
      <c r="K118" s="59" t="str">
        <f t="shared" si="1"/>
        <v>INDEPENDENT</v>
      </c>
      <c r="L118" s="53"/>
    </row>
    <row r="119" spans="2:12" ht="15.75" x14ac:dyDescent="0.25">
      <c r="B119" s="54">
        <v>115</v>
      </c>
      <c r="C119" s="55">
        <v>42839</v>
      </c>
      <c r="D119" s="56" t="s">
        <v>367</v>
      </c>
      <c r="E119" s="56">
        <v>127773</v>
      </c>
      <c r="F119" s="88">
        <v>3454373</v>
      </c>
      <c r="G119" s="57" t="s">
        <v>13</v>
      </c>
      <c r="H119" s="56" t="s">
        <v>1069</v>
      </c>
      <c r="I119" s="90">
        <v>40000</v>
      </c>
      <c r="J119" s="56" t="s">
        <v>36</v>
      </c>
      <c r="K119" s="59" t="str">
        <f t="shared" si="1"/>
        <v>INDEPENDENT</v>
      </c>
      <c r="L119" s="53"/>
    </row>
    <row r="120" spans="2:12" ht="16.5" thickBot="1" x14ac:dyDescent="0.3">
      <c r="B120" s="60">
        <v>116</v>
      </c>
      <c r="C120" s="61">
        <v>42839</v>
      </c>
      <c r="D120" s="62" t="s">
        <v>1070</v>
      </c>
      <c r="E120" s="62">
        <v>127722</v>
      </c>
      <c r="F120" s="92">
        <v>3454416</v>
      </c>
      <c r="G120" s="63" t="s">
        <v>13</v>
      </c>
      <c r="H120" s="62" t="s">
        <v>1071</v>
      </c>
      <c r="I120" s="93">
        <v>33000</v>
      </c>
      <c r="J120" s="62" t="s">
        <v>55</v>
      </c>
      <c r="K120" s="65" t="str">
        <f t="shared" si="1"/>
        <v>INDEPENDENT</v>
      </c>
      <c r="L120" s="53"/>
    </row>
    <row r="121" spans="2:12" ht="15.75" x14ac:dyDescent="0.25">
      <c r="B121" s="69">
        <v>117</v>
      </c>
      <c r="C121" s="70">
        <v>42843</v>
      </c>
      <c r="D121" s="71" t="s">
        <v>1073</v>
      </c>
      <c r="E121" s="71">
        <v>127782</v>
      </c>
      <c r="F121" s="71">
        <v>3454461</v>
      </c>
      <c r="G121" s="72" t="s">
        <v>13</v>
      </c>
      <c r="H121" s="71" t="s">
        <v>172</v>
      </c>
      <c r="I121" s="73">
        <v>33000</v>
      </c>
      <c r="J121" s="71" t="s">
        <v>675</v>
      </c>
      <c r="K121" s="74" t="str">
        <f t="shared" ref="K121:K134" si="2">IF(OR(D121="MOBIL",D121="CONOIL",D121="FORTE",D121="MRS",D121="OANDO",D121="TOTAL"),"MAJORS","INDEPENDENT")</f>
        <v>INDEPENDENT</v>
      </c>
      <c r="L121" s="53"/>
    </row>
    <row r="122" spans="2:12" ht="15.75" x14ac:dyDescent="0.25">
      <c r="B122" s="54">
        <v>118</v>
      </c>
      <c r="C122" s="55">
        <v>42843</v>
      </c>
      <c r="D122" s="56" t="s">
        <v>184</v>
      </c>
      <c r="E122" s="56">
        <v>127814</v>
      </c>
      <c r="F122" s="56">
        <v>3454437</v>
      </c>
      <c r="G122" s="57" t="s">
        <v>13</v>
      </c>
      <c r="H122" s="56" t="s">
        <v>1074</v>
      </c>
      <c r="I122" s="58">
        <v>45000</v>
      </c>
      <c r="J122" s="56" t="s">
        <v>36</v>
      </c>
      <c r="K122" s="59" t="str">
        <f t="shared" si="2"/>
        <v>INDEPENDENT</v>
      </c>
      <c r="L122" s="53"/>
    </row>
    <row r="123" spans="2:12" ht="15.75" x14ac:dyDescent="0.25">
      <c r="B123" s="54">
        <v>119</v>
      </c>
      <c r="C123" s="55">
        <v>42843</v>
      </c>
      <c r="D123" s="56" t="s">
        <v>1041</v>
      </c>
      <c r="E123" s="56">
        <v>127776</v>
      </c>
      <c r="F123" s="56">
        <v>3454454</v>
      </c>
      <c r="G123" s="57" t="s">
        <v>13</v>
      </c>
      <c r="H123" s="56" t="s">
        <v>961</v>
      </c>
      <c r="I123" s="58">
        <v>33000</v>
      </c>
      <c r="J123" s="56" t="s">
        <v>674</v>
      </c>
      <c r="K123" s="59" t="str">
        <f t="shared" si="2"/>
        <v>INDEPENDENT</v>
      </c>
      <c r="L123" s="53"/>
    </row>
    <row r="124" spans="2:12" ht="15.75" x14ac:dyDescent="0.25">
      <c r="B124" s="54">
        <v>120</v>
      </c>
      <c r="C124" s="55">
        <v>42843</v>
      </c>
      <c r="D124" s="56" t="s">
        <v>1033</v>
      </c>
      <c r="E124" s="56">
        <v>127788</v>
      </c>
      <c r="F124" s="56">
        <v>3454413</v>
      </c>
      <c r="G124" s="57" t="s">
        <v>13</v>
      </c>
      <c r="H124" s="56" t="s">
        <v>1075</v>
      </c>
      <c r="I124" s="58">
        <v>33000</v>
      </c>
      <c r="J124" s="56" t="s">
        <v>21</v>
      </c>
      <c r="K124" s="59" t="str">
        <f t="shared" si="2"/>
        <v>INDEPENDENT</v>
      </c>
      <c r="L124" s="53"/>
    </row>
    <row r="125" spans="2:12" ht="15.75" x14ac:dyDescent="0.25">
      <c r="B125" s="54">
        <v>121</v>
      </c>
      <c r="C125" s="55">
        <v>42843</v>
      </c>
      <c r="D125" s="56" t="s">
        <v>1033</v>
      </c>
      <c r="E125" s="56">
        <v>127790</v>
      </c>
      <c r="F125" s="56">
        <v>3454414</v>
      </c>
      <c r="G125" s="57" t="s">
        <v>13</v>
      </c>
      <c r="H125" s="56" t="s">
        <v>1076</v>
      </c>
      <c r="I125" s="58">
        <v>33000</v>
      </c>
      <c r="J125" s="56" t="s">
        <v>21</v>
      </c>
      <c r="K125" s="59" t="str">
        <f t="shared" si="2"/>
        <v>INDEPENDENT</v>
      </c>
      <c r="L125" s="53"/>
    </row>
    <row r="126" spans="2:12" ht="15.75" x14ac:dyDescent="0.25">
      <c r="B126" s="54">
        <v>122</v>
      </c>
      <c r="C126" s="55">
        <v>42843</v>
      </c>
      <c r="D126" s="56" t="s">
        <v>201</v>
      </c>
      <c r="E126" s="56">
        <v>127783</v>
      </c>
      <c r="F126" s="56">
        <v>3454345</v>
      </c>
      <c r="G126" s="57" t="s">
        <v>13</v>
      </c>
      <c r="H126" s="56" t="s">
        <v>202</v>
      </c>
      <c r="I126" s="58">
        <v>40000</v>
      </c>
      <c r="J126" s="56" t="s">
        <v>200</v>
      </c>
      <c r="K126" s="59" t="str">
        <f t="shared" si="2"/>
        <v>INDEPENDENT</v>
      </c>
      <c r="L126" s="53"/>
    </row>
    <row r="127" spans="2:12" ht="15.75" x14ac:dyDescent="0.25">
      <c r="B127" s="54">
        <v>123</v>
      </c>
      <c r="C127" s="55">
        <v>42843</v>
      </c>
      <c r="D127" s="56" t="s">
        <v>345</v>
      </c>
      <c r="E127" s="56">
        <v>127787</v>
      </c>
      <c r="F127" s="56">
        <v>3454431</v>
      </c>
      <c r="G127" s="57" t="s">
        <v>13</v>
      </c>
      <c r="H127" s="56" t="s">
        <v>1077</v>
      </c>
      <c r="I127" s="58">
        <v>33000</v>
      </c>
      <c r="J127" s="56" t="s">
        <v>1078</v>
      </c>
      <c r="K127" s="59" t="str">
        <f t="shared" si="2"/>
        <v>INDEPENDENT</v>
      </c>
      <c r="L127" s="53"/>
    </row>
    <row r="128" spans="2:12" ht="15.75" x14ac:dyDescent="0.25">
      <c r="B128" s="54">
        <v>124</v>
      </c>
      <c r="C128" s="55">
        <v>42843</v>
      </c>
      <c r="D128" s="56" t="s">
        <v>1079</v>
      </c>
      <c r="E128" s="56">
        <v>127777</v>
      </c>
      <c r="F128" s="56">
        <v>3454457</v>
      </c>
      <c r="G128" s="57" t="s">
        <v>13</v>
      </c>
      <c r="H128" s="56" t="s">
        <v>1080</v>
      </c>
      <c r="I128" s="58">
        <v>33000</v>
      </c>
      <c r="J128" s="56" t="s">
        <v>946</v>
      </c>
      <c r="K128" s="59" t="str">
        <f t="shared" si="2"/>
        <v>INDEPENDENT</v>
      </c>
      <c r="L128" s="53"/>
    </row>
    <row r="129" spans="2:12" ht="15.75" x14ac:dyDescent="0.25">
      <c r="B129" s="54">
        <v>125</v>
      </c>
      <c r="C129" s="55">
        <v>42843</v>
      </c>
      <c r="D129" s="56" t="s">
        <v>281</v>
      </c>
      <c r="E129" s="56">
        <v>127779</v>
      </c>
      <c r="F129" s="56">
        <v>3454433</v>
      </c>
      <c r="G129" s="57" t="s">
        <v>13</v>
      </c>
      <c r="H129" s="56" t="s">
        <v>1081</v>
      </c>
      <c r="I129" s="58">
        <v>33000</v>
      </c>
      <c r="J129" s="56" t="s">
        <v>36</v>
      </c>
      <c r="K129" s="59" t="str">
        <f t="shared" si="2"/>
        <v>INDEPENDENT</v>
      </c>
      <c r="L129" s="53"/>
    </row>
    <row r="130" spans="2:12" ht="15.75" x14ac:dyDescent="0.25">
      <c r="B130" s="54">
        <v>126</v>
      </c>
      <c r="C130" s="55">
        <v>42843</v>
      </c>
      <c r="D130" s="56" t="s">
        <v>132</v>
      </c>
      <c r="E130" s="56">
        <v>127789</v>
      </c>
      <c r="F130" s="56">
        <v>3454443</v>
      </c>
      <c r="G130" s="57" t="s">
        <v>13</v>
      </c>
      <c r="H130" s="56" t="s">
        <v>269</v>
      </c>
      <c r="I130" s="58">
        <v>33000</v>
      </c>
      <c r="J130" s="56" t="s">
        <v>36</v>
      </c>
      <c r="K130" s="59" t="str">
        <f t="shared" si="2"/>
        <v>INDEPENDENT</v>
      </c>
      <c r="L130" s="53"/>
    </row>
    <row r="131" spans="2:12" ht="15.75" x14ac:dyDescent="0.25">
      <c r="B131" s="54">
        <v>127</v>
      </c>
      <c r="C131" s="55">
        <v>42843</v>
      </c>
      <c r="D131" s="56" t="s">
        <v>969</v>
      </c>
      <c r="E131" s="56">
        <v>127786</v>
      </c>
      <c r="F131" s="56">
        <v>3454490</v>
      </c>
      <c r="G131" s="57" t="s">
        <v>13</v>
      </c>
      <c r="H131" s="56" t="s">
        <v>1082</v>
      </c>
      <c r="I131" s="58">
        <v>45000</v>
      </c>
      <c r="J131" s="56" t="s">
        <v>36</v>
      </c>
      <c r="K131" s="59" t="str">
        <f t="shared" si="2"/>
        <v>INDEPENDENT</v>
      </c>
      <c r="L131" s="53"/>
    </row>
    <row r="132" spans="2:12" ht="15.75" x14ac:dyDescent="0.25">
      <c r="B132" s="54">
        <v>128</v>
      </c>
      <c r="C132" s="55">
        <v>42843</v>
      </c>
      <c r="D132" s="56" t="s">
        <v>86</v>
      </c>
      <c r="E132" s="56">
        <v>127784</v>
      </c>
      <c r="F132" s="56">
        <v>3454392</v>
      </c>
      <c r="G132" s="57" t="s">
        <v>13</v>
      </c>
      <c r="H132" s="56" t="s">
        <v>1083</v>
      </c>
      <c r="I132" s="58">
        <v>45000</v>
      </c>
      <c r="J132" s="56" t="s">
        <v>36</v>
      </c>
      <c r="K132" s="59" t="str">
        <f t="shared" si="2"/>
        <v>INDEPENDENT</v>
      </c>
      <c r="L132" s="53"/>
    </row>
    <row r="133" spans="2:12" ht="15.75" x14ac:dyDescent="0.25">
      <c r="B133" s="54">
        <v>129</v>
      </c>
      <c r="C133" s="55">
        <v>42843</v>
      </c>
      <c r="D133" s="56" t="s">
        <v>86</v>
      </c>
      <c r="E133" s="56">
        <v>127781</v>
      </c>
      <c r="F133" s="56">
        <v>3454430</v>
      </c>
      <c r="G133" s="57" t="s">
        <v>13</v>
      </c>
      <c r="H133" s="56" t="s">
        <v>1084</v>
      </c>
      <c r="I133" s="58">
        <v>40000</v>
      </c>
      <c r="J133" s="56" t="s">
        <v>36</v>
      </c>
      <c r="K133" s="59" t="str">
        <f t="shared" si="2"/>
        <v>INDEPENDENT</v>
      </c>
      <c r="L133" s="53"/>
    </row>
    <row r="134" spans="2:12" ht="16.5" thickBot="1" x14ac:dyDescent="0.3">
      <c r="B134" s="60">
        <v>130</v>
      </c>
      <c r="C134" s="61">
        <v>42843</v>
      </c>
      <c r="D134" s="62" t="s">
        <v>86</v>
      </c>
      <c r="E134" s="62">
        <v>127780</v>
      </c>
      <c r="F134" s="62">
        <v>3454429</v>
      </c>
      <c r="G134" s="63" t="s">
        <v>13</v>
      </c>
      <c r="H134" s="62" t="s">
        <v>1085</v>
      </c>
      <c r="I134" s="64">
        <v>40000</v>
      </c>
      <c r="J134" s="62" t="s">
        <v>36</v>
      </c>
      <c r="K134" s="65" t="str">
        <f t="shared" si="2"/>
        <v>INDEPENDENT</v>
      </c>
      <c r="L134" s="53"/>
    </row>
    <row r="135" spans="2:12" ht="15.75" x14ac:dyDescent="0.25">
      <c r="B135" s="69">
        <v>131</v>
      </c>
      <c r="C135" s="70">
        <v>42844</v>
      </c>
      <c r="D135" s="71" t="s">
        <v>1086</v>
      </c>
      <c r="E135" s="71">
        <v>127823</v>
      </c>
      <c r="F135" s="71">
        <v>3454378</v>
      </c>
      <c r="G135" s="72" t="s">
        <v>13</v>
      </c>
      <c r="H135" s="71" t="s">
        <v>1087</v>
      </c>
      <c r="I135" s="73">
        <v>33000</v>
      </c>
      <c r="J135" s="71" t="s">
        <v>21</v>
      </c>
      <c r="K135" s="74" t="str">
        <f t="shared" ref="K135:K194" si="3">IF(OR(D135="MOBIL",D135="CONOIL",D135="FORTE",D135="MRS",D135="OANDO",D135="TOTAL"),"MAJORS","INDEPENDENT")</f>
        <v>INDEPENDENT</v>
      </c>
      <c r="L135" s="53"/>
    </row>
    <row r="136" spans="2:12" ht="15.75" x14ac:dyDescent="0.25">
      <c r="B136" s="54">
        <v>132</v>
      </c>
      <c r="C136" s="55">
        <v>42844</v>
      </c>
      <c r="D136" s="56" t="s">
        <v>1088</v>
      </c>
      <c r="E136" s="56">
        <v>127824</v>
      </c>
      <c r="F136" s="56">
        <v>3454464</v>
      </c>
      <c r="G136" s="57" t="s">
        <v>13</v>
      </c>
      <c r="H136" s="56" t="s">
        <v>963</v>
      </c>
      <c r="I136" s="58">
        <v>33000</v>
      </c>
      <c r="J136" s="56" t="s">
        <v>967</v>
      </c>
      <c r="K136" s="59" t="str">
        <f t="shared" si="3"/>
        <v>INDEPENDENT</v>
      </c>
      <c r="L136" s="53"/>
    </row>
    <row r="137" spans="2:12" ht="15.75" x14ac:dyDescent="0.25">
      <c r="B137" s="54">
        <v>133</v>
      </c>
      <c r="C137" s="55">
        <v>42844</v>
      </c>
      <c r="D137" s="56" t="s">
        <v>278</v>
      </c>
      <c r="E137" s="56">
        <v>127830</v>
      </c>
      <c r="F137" s="56">
        <v>3454451</v>
      </c>
      <c r="G137" s="57" t="s">
        <v>13</v>
      </c>
      <c r="H137" s="56" t="s">
        <v>218</v>
      </c>
      <c r="I137" s="58">
        <v>33000</v>
      </c>
      <c r="J137" s="56" t="s">
        <v>55</v>
      </c>
      <c r="K137" s="59" t="str">
        <f t="shared" si="3"/>
        <v>INDEPENDENT</v>
      </c>
      <c r="L137" s="53"/>
    </row>
    <row r="138" spans="2:12" ht="15.75" x14ac:dyDescent="0.25">
      <c r="B138" s="54">
        <v>134</v>
      </c>
      <c r="C138" s="55">
        <v>42844</v>
      </c>
      <c r="D138" s="56" t="s">
        <v>1008</v>
      </c>
      <c r="E138" s="56">
        <v>127865</v>
      </c>
      <c r="F138" s="56">
        <v>3454438</v>
      </c>
      <c r="G138" s="57" t="s">
        <v>13</v>
      </c>
      <c r="H138" s="56" t="s">
        <v>158</v>
      </c>
      <c r="I138" s="58">
        <v>33000</v>
      </c>
      <c r="J138" s="56" t="s">
        <v>967</v>
      </c>
      <c r="K138" s="59" t="str">
        <f t="shared" si="3"/>
        <v>INDEPENDENT</v>
      </c>
      <c r="L138" s="53"/>
    </row>
    <row r="139" spans="2:12" ht="15.75" x14ac:dyDescent="0.25">
      <c r="B139" s="54">
        <v>135</v>
      </c>
      <c r="C139" s="55">
        <v>42844</v>
      </c>
      <c r="D139" s="56" t="s">
        <v>1020</v>
      </c>
      <c r="E139" s="56">
        <v>127838</v>
      </c>
      <c r="F139" s="56">
        <v>3454432</v>
      </c>
      <c r="G139" s="57" t="s">
        <v>13</v>
      </c>
      <c r="H139" s="56" t="s">
        <v>1089</v>
      </c>
      <c r="I139" s="58">
        <v>33000</v>
      </c>
      <c r="J139" s="56" t="s">
        <v>55</v>
      </c>
      <c r="K139" s="59" t="str">
        <f t="shared" si="3"/>
        <v>INDEPENDENT</v>
      </c>
      <c r="L139" s="53"/>
    </row>
    <row r="140" spans="2:12" ht="16.5" thickBot="1" x14ac:dyDescent="0.3">
      <c r="B140" s="60">
        <v>136</v>
      </c>
      <c r="C140" s="61">
        <v>42844</v>
      </c>
      <c r="D140" s="62" t="s">
        <v>969</v>
      </c>
      <c r="E140" s="62">
        <v>127855</v>
      </c>
      <c r="F140" s="62">
        <v>3454399</v>
      </c>
      <c r="G140" s="63" t="s">
        <v>13</v>
      </c>
      <c r="H140" s="62" t="s">
        <v>1051</v>
      </c>
      <c r="I140" s="64">
        <v>45000</v>
      </c>
      <c r="J140" s="62" t="s">
        <v>36</v>
      </c>
      <c r="K140" s="65" t="str">
        <f t="shared" si="3"/>
        <v>INDEPENDENT</v>
      </c>
      <c r="L140" s="53"/>
    </row>
    <row r="141" spans="2:12" ht="15.75" x14ac:dyDescent="0.25">
      <c r="B141" s="69">
        <v>137</v>
      </c>
      <c r="C141" s="70">
        <v>42845</v>
      </c>
      <c r="D141" s="71" t="s">
        <v>170</v>
      </c>
      <c r="E141" s="71">
        <v>127974</v>
      </c>
      <c r="F141" s="85">
        <v>3454508</v>
      </c>
      <c r="G141" s="86" t="s">
        <v>13</v>
      </c>
      <c r="H141" s="71" t="s">
        <v>168</v>
      </c>
      <c r="I141" s="87">
        <v>40000</v>
      </c>
      <c r="J141" s="71" t="s">
        <v>154</v>
      </c>
      <c r="K141" s="74" t="str">
        <f t="shared" si="3"/>
        <v>INDEPENDENT</v>
      </c>
      <c r="L141" s="53"/>
    </row>
    <row r="142" spans="2:12" ht="15.75" x14ac:dyDescent="0.25">
      <c r="B142" s="54">
        <v>138</v>
      </c>
      <c r="C142" s="55">
        <v>42845</v>
      </c>
      <c r="D142" s="56" t="s">
        <v>1091</v>
      </c>
      <c r="E142" s="56">
        <v>127972</v>
      </c>
      <c r="F142" s="88">
        <v>3454487</v>
      </c>
      <c r="G142" s="89" t="s">
        <v>13</v>
      </c>
      <c r="H142" s="56" t="s">
        <v>1092</v>
      </c>
      <c r="I142" s="90">
        <v>33000</v>
      </c>
      <c r="J142" s="56" t="s">
        <v>21</v>
      </c>
      <c r="K142" s="59" t="str">
        <f t="shared" si="3"/>
        <v>INDEPENDENT</v>
      </c>
      <c r="L142" s="53"/>
    </row>
    <row r="143" spans="2:12" ht="15.75" x14ac:dyDescent="0.25">
      <c r="B143" s="54">
        <v>139</v>
      </c>
      <c r="C143" s="55">
        <v>42845</v>
      </c>
      <c r="D143" s="56" t="s">
        <v>291</v>
      </c>
      <c r="E143" s="56">
        <v>127969</v>
      </c>
      <c r="F143" s="88">
        <v>3454546</v>
      </c>
      <c r="G143" s="89" t="s">
        <v>13</v>
      </c>
      <c r="H143" s="56" t="s">
        <v>1093</v>
      </c>
      <c r="I143" s="90">
        <v>45000</v>
      </c>
      <c r="J143" s="56" t="s">
        <v>36</v>
      </c>
      <c r="K143" s="59" t="str">
        <f t="shared" si="3"/>
        <v>INDEPENDENT</v>
      </c>
      <c r="L143" s="53"/>
    </row>
    <row r="144" spans="2:12" ht="15.75" x14ac:dyDescent="0.25">
      <c r="B144" s="54">
        <v>140</v>
      </c>
      <c r="C144" s="55">
        <v>42845</v>
      </c>
      <c r="D144" s="56" t="s">
        <v>983</v>
      </c>
      <c r="E144" s="56">
        <v>127967</v>
      </c>
      <c r="F144" s="88">
        <v>3454474</v>
      </c>
      <c r="G144" s="89" t="s">
        <v>13</v>
      </c>
      <c r="H144" s="56" t="s">
        <v>1094</v>
      </c>
      <c r="I144" s="90">
        <v>33000</v>
      </c>
      <c r="J144" s="56" t="s">
        <v>21</v>
      </c>
      <c r="K144" s="59" t="str">
        <f t="shared" si="3"/>
        <v>INDEPENDENT</v>
      </c>
      <c r="L144" s="53"/>
    </row>
    <row r="145" spans="2:12" ht="15.75" x14ac:dyDescent="0.25">
      <c r="B145" s="54">
        <v>141</v>
      </c>
      <c r="C145" s="55">
        <v>42845</v>
      </c>
      <c r="D145" s="56" t="s">
        <v>1050</v>
      </c>
      <c r="E145" s="56">
        <v>127963</v>
      </c>
      <c r="F145" s="88">
        <v>3454428</v>
      </c>
      <c r="G145" s="89" t="s">
        <v>13</v>
      </c>
      <c r="H145" s="56" t="s">
        <v>1095</v>
      </c>
      <c r="I145" s="90">
        <v>45000</v>
      </c>
      <c r="J145" s="56" t="s">
        <v>36</v>
      </c>
      <c r="K145" s="59" t="str">
        <f t="shared" si="3"/>
        <v>INDEPENDENT</v>
      </c>
      <c r="L145" s="53"/>
    </row>
    <row r="146" spans="2:12" ht="15.75" x14ac:dyDescent="0.25">
      <c r="B146" s="54">
        <v>142</v>
      </c>
      <c r="C146" s="55">
        <v>42845</v>
      </c>
      <c r="D146" s="56" t="s">
        <v>291</v>
      </c>
      <c r="E146" s="56">
        <v>127964</v>
      </c>
      <c r="F146" s="88">
        <v>3454542</v>
      </c>
      <c r="G146" s="89" t="s">
        <v>13</v>
      </c>
      <c r="H146" s="56" t="s">
        <v>344</v>
      </c>
      <c r="I146" s="90">
        <v>45000</v>
      </c>
      <c r="J146" s="56" t="s">
        <v>36</v>
      </c>
      <c r="K146" s="59" t="str">
        <f t="shared" si="3"/>
        <v>INDEPENDENT</v>
      </c>
      <c r="L146" s="53"/>
    </row>
    <row r="147" spans="2:12" ht="15.75" x14ac:dyDescent="0.25">
      <c r="B147" s="54">
        <v>143</v>
      </c>
      <c r="C147" s="55">
        <v>42845</v>
      </c>
      <c r="D147" s="56" t="s">
        <v>1096</v>
      </c>
      <c r="E147" s="56">
        <v>127960</v>
      </c>
      <c r="F147" s="88">
        <v>3454468</v>
      </c>
      <c r="G147" s="89" t="s">
        <v>13</v>
      </c>
      <c r="H147" s="56" t="s">
        <v>1097</v>
      </c>
      <c r="I147" s="90">
        <v>33000</v>
      </c>
      <c r="J147" s="56" t="s">
        <v>21</v>
      </c>
      <c r="K147" s="59" t="str">
        <f t="shared" si="3"/>
        <v>INDEPENDENT</v>
      </c>
      <c r="L147" s="53"/>
    </row>
    <row r="148" spans="2:12" ht="15.75" x14ac:dyDescent="0.25">
      <c r="B148" s="54">
        <v>144</v>
      </c>
      <c r="C148" s="55">
        <v>42845</v>
      </c>
      <c r="D148" s="56" t="s">
        <v>1098</v>
      </c>
      <c r="E148" s="56">
        <v>127958</v>
      </c>
      <c r="F148" s="56">
        <v>3454332</v>
      </c>
      <c r="G148" s="57" t="s">
        <v>13</v>
      </c>
      <c r="H148" s="56" t="s">
        <v>1099</v>
      </c>
      <c r="I148" s="91">
        <v>33000</v>
      </c>
      <c r="J148" s="56" t="s">
        <v>55</v>
      </c>
      <c r="K148" s="59" t="str">
        <f t="shared" si="3"/>
        <v>INDEPENDENT</v>
      </c>
      <c r="L148" s="53"/>
    </row>
    <row r="149" spans="2:12" ht="15.75" x14ac:dyDescent="0.25">
      <c r="B149" s="54">
        <v>145</v>
      </c>
      <c r="C149" s="55">
        <v>42845</v>
      </c>
      <c r="D149" s="56" t="s">
        <v>287</v>
      </c>
      <c r="E149" s="56">
        <v>127951</v>
      </c>
      <c r="F149" s="56">
        <v>3454481</v>
      </c>
      <c r="G149" s="57" t="s">
        <v>13</v>
      </c>
      <c r="H149" s="56" t="s">
        <v>1040</v>
      </c>
      <c r="I149" s="91">
        <v>33000</v>
      </c>
      <c r="J149" s="56" t="s">
        <v>21</v>
      </c>
      <c r="K149" s="59" t="str">
        <f t="shared" si="3"/>
        <v>INDEPENDENT</v>
      </c>
      <c r="L149" s="53"/>
    </row>
    <row r="150" spans="2:12" ht="15.75" x14ac:dyDescent="0.25">
      <c r="B150" s="54">
        <v>146</v>
      </c>
      <c r="C150" s="55">
        <v>42845</v>
      </c>
      <c r="D150" s="56" t="s">
        <v>287</v>
      </c>
      <c r="E150" s="56">
        <v>127950</v>
      </c>
      <c r="F150" s="56">
        <v>3454478</v>
      </c>
      <c r="G150" s="57" t="s">
        <v>13</v>
      </c>
      <c r="H150" s="56" t="s">
        <v>1100</v>
      </c>
      <c r="I150" s="91">
        <v>33000</v>
      </c>
      <c r="J150" s="56" t="s">
        <v>21</v>
      </c>
      <c r="K150" s="59" t="str">
        <f t="shared" si="3"/>
        <v>INDEPENDENT</v>
      </c>
      <c r="L150" s="53"/>
    </row>
    <row r="151" spans="2:12" ht="15.75" x14ac:dyDescent="0.25">
      <c r="B151" s="54">
        <v>147</v>
      </c>
      <c r="C151" s="55">
        <v>42845</v>
      </c>
      <c r="D151" s="56" t="s">
        <v>170</v>
      </c>
      <c r="E151" s="56">
        <v>127952</v>
      </c>
      <c r="F151" s="56">
        <v>3454492</v>
      </c>
      <c r="G151" s="57" t="s">
        <v>13</v>
      </c>
      <c r="H151" s="56" t="s">
        <v>1101</v>
      </c>
      <c r="I151" s="58">
        <v>40000</v>
      </c>
      <c r="J151" s="56" t="s">
        <v>154</v>
      </c>
      <c r="K151" s="59" t="str">
        <f t="shared" si="3"/>
        <v>INDEPENDENT</v>
      </c>
      <c r="L151" s="53"/>
    </row>
    <row r="152" spans="2:12" ht="15.75" x14ac:dyDescent="0.25">
      <c r="B152" s="54">
        <v>148</v>
      </c>
      <c r="C152" s="55">
        <v>42845</v>
      </c>
      <c r="D152" s="56" t="s">
        <v>1102</v>
      </c>
      <c r="E152" s="56">
        <v>127933</v>
      </c>
      <c r="F152" s="56">
        <v>3454540</v>
      </c>
      <c r="G152" s="57" t="s">
        <v>13</v>
      </c>
      <c r="H152" s="56" t="s">
        <v>944</v>
      </c>
      <c r="I152" s="58">
        <v>33000</v>
      </c>
      <c r="J152" s="56" t="s">
        <v>36</v>
      </c>
      <c r="K152" s="59" t="str">
        <f t="shared" si="3"/>
        <v>INDEPENDENT</v>
      </c>
      <c r="L152" s="53"/>
    </row>
    <row r="153" spans="2:12" ht="15.75" x14ac:dyDescent="0.25">
      <c r="B153" s="54">
        <v>149</v>
      </c>
      <c r="C153" s="55">
        <v>42845</v>
      </c>
      <c r="D153" s="56" t="s">
        <v>1103</v>
      </c>
      <c r="E153" s="56">
        <v>127932</v>
      </c>
      <c r="F153" s="56">
        <v>3454472</v>
      </c>
      <c r="G153" s="57" t="s">
        <v>13</v>
      </c>
      <c r="H153" s="56" t="s">
        <v>1104</v>
      </c>
      <c r="I153" s="58">
        <v>33000</v>
      </c>
      <c r="J153" s="56" t="s">
        <v>307</v>
      </c>
      <c r="K153" s="59" t="str">
        <f t="shared" si="3"/>
        <v>INDEPENDENT</v>
      </c>
      <c r="L153" s="53"/>
    </row>
    <row r="154" spans="2:12" ht="15.75" x14ac:dyDescent="0.25">
      <c r="B154" s="54">
        <v>150</v>
      </c>
      <c r="C154" s="55">
        <v>42845</v>
      </c>
      <c r="D154" s="56" t="s">
        <v>1103</v>
      </c>
      <c r="E154" s="56">
        <v>127931</v>
      </c>
      <c r="F154" s="56">
        <v>3454470</v>
      </c>
      <c r="G154" s="57" t="s">
        <v>13</v>
      </c>
      <c r="H154" s="56" t="s">
        <v>1105</v>
      </c>
      <c r="I154" s="58">
        <v>40000</v>
      </c>
      <c r="J154" s="56" t="s">
        <v>307</v>
      </c>
      <c r="K154" s="59" t="str">
        <f t="shared" si="3"/>
        <v>INDEPENDENT</v>
      </c>
      <c r="L154" s="53"/>
    </row>
    <row r="155" spans="2:12" ht="15.75" x14ac:dyDescent="0.25">
      <c r="B155" s="54">
        <v>151</v>
      </c>
      <c r="C155" s="55">
        <v>42845</v>
      </c>
      <c r="D155" s="56" t="s">
        <v>1103</v>
      </c>
      <c r="E155" s="56">
        <v>127929</v>
      </c>
      <c r="F155" s="56">
        <v>3454471</v>
      </c>
      <c r="G155" s="57" t="s">
        <v>13</v>
      </c>
      <c r="H155" s="56" t="s">
        <v>1106</v>
      </c>
      <c r="I155" s="58">
        <v>33000</v>
      </c>
      <c r="J155" s="56" t="s">
        <v>307</v>
      </c>
      <c r="K155" s="59" t="str">
        <f t="shared" si="3"/>
        <v>INDEPENDENT</v>
      </c>
      <c r="L155" s="53"/>
    </row>
    <row r="156" spans="2:12" ht="15.75" x14ac:dyDescent="0.25">
      <c r="B156" s="54">
        <v>152</v>
      </c>
      <c r="C156" s="55">
        <v>42845</v>
      </c>
      <c r="D156" s="56" t="s">
        <v>77</v>
      </c>
      <c r="E156" s="56">
        <v>127941</v>
      </c>
      <c r="F156" s="56">
        <v>3454495</v>
      </c>
      <c r="G156" s="57" t="s">
        <v>13</v>
      </c>
      <c r="H156" s="56" t="s">
        <v>981</v>
      </c>
      <c r="I156" s="58">
        <v>45000</v>
      </c>
      <c r="J156" s="56" t="s">
        <v>941</v>
      </c>
      <c r="K156" s="59" t="str">
        <f t="shared" si="3"/>
        <v>INDEPENDENT</v>
      </c>
      <c r="L156" s="53"/>
    </row>
    <row r="157" spans="2:12" ht="15.75" x14ac:dyDescent="0.25">
      <c r="B157" s="54">
        <v>153</v>
      </c>
      <c r="C157" s="55">
        <v>42845</v>
      </c>
      <c r="D157" s="56" t="s">
        <v>1107</v>
      </c>
      <c r="E157" s="56">
        <v>127935</v>
      </c>
      <c r="F157" s="56">
        <v>422386</v>
      </c>
      <c r="G157" s="57" t="s">
        <v>13</v>
      </c>
      <c r="H157" s="56" t="s">
        <v>1108</v>
      </c>
      <c r="I157" s="58">
        <v>40000</v>
      </c>
      <c r="J157" s="56" t="s">
        <v>1109</v>
      </c>
      <c r="K157" s="59" t="str">
        <f t="shared" si="3"/>
        <v>INDEPENDENT</v>
      </c>
      <c r="L157" s="53"/>
    </row>
    <row r="158" spans="2:12" ht="15.75" x14ac:dyDescent="0.25">
      <c r="B158" s="54">
        <v>154</v>
      </c>
      <c r="C158" s="55">
        <v>42845</v>
      </c>
      <c r="D158" s="56" t="s">
        <v>170</v>
      </c>
      <c r="E158" s="56">
        <v>127943</v>
      </c>
      <c r="F158" s="56">
        <v>3454507</v>
      </c>
      <c r="G158" s="57" t="s">
        <v>13</v>
      </c>
      <c r="H158" s="56" t="s">
        <v>1110</v>
      </c>
      <c r="I158" s="58">
        <v>40000</v>
      </c>
      <c r="J158" s="56" t="s">
        <v>154</v>
      </c>
      <c r="K158" s="59" t="str">
        <f t="shared" si="3"/>
        <v>INDEPENDENT</v>
      </c>
      <c r="L158" s="53"/>
    </row>
    <row r="159" spans="2:12" ht="15.75" x14ac:dyDescent="0.25">
      <c r="B159" s="54">
        <v>155</v>
      </c>
      <c r="C159" s="55">
        <v>42845</v>
      </c>
      <c r="D159" s="56" t="s">
        <v>170</v>
      </c>
      <c r="E159" s="56">
        <v>127936</v>
      </c>
      <c r="F159" s="56">
        <v>3454504</v>
      </c>
      <c r="G159" s="57" t="s">
        <v>13</v>
      </c>
      <c r="H159" s="56" t="s">
        <v>1111</v>
      </c>
      <c r="I159" s="58">
        <v>45000</v>
      </c>
      <c r="J159" s="56" t="s">
        <v>154</v>
      </c>
      <c r="K159" s="59" t="str">
        <f t="shared" si="3"/>
        <v>INDEPENDENT</v>
      </c>
      <c r="L159" s="53"/>
    </row>
    <row r="160" spans="2:12" ht="15.75" x14ac:dyDescent="0.25">
      <c r="B160" s="54">
        <v>156</v>
      </c>
      <c r="C160" s="55">
        <v>42845</v>
      </c>
      <c r="D160" s="56" t="s">
        <v>170</v>
      </c>
      <c r="E160" s="56">
        <v>127940</v>
      </c>
      <c r="F160" s="56">
        <v>3454505</v>
      </c>
      <c r="G160" s="57" t="s">
        <v>13</v>
      </c>
      <c r="H160" s="56" t="s">
        <v>1112</v>
      </c>
      <c r="I160" s="58">
        <v>45000</v>
      </c>
      <c r="J160" s="56" t="s">
        <v>154</v>
      </c>
      <c r="K160" s="59" t="str">
        <f t="shared" si="3"/>
        <v>INDEPENDENT</v>
      </c>
      <c r="L160" s="53"/>
    </row>
    <row r="161" spans="2:12" ht="15.75" x14ac:dyDescent="0.25">
      <c r="B161" s="54">
        <v>157</v>
      </c>
      <c r="C161" s="55">
        <v>42845</v>
      </c>
      <c r="D161" s="56" t="s">
        <v>170</v>
      </c>
      <c r="E161" s="56">
        <v>127939</v>
      </c>
      <c r="F161" s="56">
        <v>3454494</v>
      </c>
      <c r="G161" s="57" t="s">
        <v>13</v>
      </c>
      <c r="H161" s="56" t="s">
        <v>1113</v>
      </c>
      <c r="I161" s="58">
        <v>40000</v>
      </c>
      <c r="J161" s="56" t="s">
        <v>154</v>
      </c>
      <c r="K161" s="59" t="str">
        <f t="shared" si="3"/>
        <v>INDEPENDENT</v>
      </c>
      <c r="L161" s="53"/>
    </row>
    <row r="162" spans="2:12" ht="15.75" x14ac:dyDescent="0.25">
      <c r="B162" s="54">
        <v>158</v>
      </c>
      <c r="C162" s="55">
        <v>42845</v>
      </c>
      <c r="D162" s="56" t="s">
        <v>287</v>
      </c>
      <c r="E162" s="56">
        <v>127946</v>
      </c>
      <c r="F162" s="56">
        <v>3454477</v>
      </c>
      <c r="G162" s="57" t="s">
        <v>13</v>
      </c>
      <c r="H162" s="56" t="s">
        <v>1114</v>
      </c>
      <c r="I162" s="58">
        <v>33000</v>
      </c>
      <c r="J162" s="56" t="s">
        <v>21</v>
      </c>
      <c r="K162" s="59" t="str">
        <f t="shared" si="3"/>
        <v>INDEPENDENT</v>
      </c>
      <c r="L162" s="53"/>
    </row>
    <row r="163" spans="2:12" ht="15.75" x14ac:dyDescent="0.25">
      <c r="B163" s="54">
        <v>159</v>
      </c>
      <c r="C163" s="55">
        <v>42845</v>
      </c>
      <c r="D163" s="56" t="s">
        <v>1032</v>
      </c>
      <c r="E163" s="56">
        <v>127907</v>
      </c>
      <c r="F163" s="56">
        <v>3454442</v>
      </c>
      <c r="G163" s="57" t="s">
        <v>13</v>
      </c>
      <c r="H163" s="56" t="s">
        <v>988</v>
      </c>
      <c r="I163" s="58">
        <v>33000</v>
      </c>
      <c r="J163" s="56" t="s">
        <v>21</v>
      </c>
      <c r="K163" s="59" t="str">
        <f t="shared" si="3"/>
        <v>INDEPENDENT</v>
      </c>
      <c r="L163" s="53"/>
    </row>
    <row r="164" spans="2:12" ht="15.75" x14ac:dyDescent="0.25">
      <c r="B164" s="54">
        <v>160</v>
      </c>
      <c r="C164" s="55">
        <v>42845</v>
      </c>
      <c r="D164" s="56" t="s">
        <v>1115</v>
      </c>
      <c r="E164" s="56">
        <v>127908</v>
      </c>
      <c r="F164" s="56">
        <v>3454492</v>
      </c>
      <c r="G164" s="57" t="s">
        <v>13</v>
      </c>
      <c r="H164" s="56" t="s">
        <v>1010</v>
      </c>
      <c r="I164" s="58">
        <v>45000</v>
      </c>
      <c r="J164" s="56" t="s">
        <v>967</v>
      </c>
      <c r="K164" s="59" t="str">
        <f t="shared" si="3"/>
        <v>INDEPENDENT</v>
      </c>
      <c r="L164" s="53"/>
    </row>
    <row r="165" spans="2:12" ht="15.75" x14ac:dyDescent="0.25">
      <c r="B165" s="54">
        <v>161</v>
      </c>
      <c r="C165" s="55">
        <v>42845</v>
      </c>
      <c r="D165" s="56" t="s">
        <v>965</v>
      </c>
      <c r="E165" s="56">
        <v>127910</v>
      </c>
      <c r="F165" s="56">
        <v>3454430</v>
      </c>
      <c r="G165" s="57" t="s">
        <v>13</v>
      </c>
      <c r="H165" s="56" t="s">
        <v>148</v>
      </c>
      <c r="I165" s="58">
        <v>33000</v>
      </c>
      <c r="J165" s="56" t="s">
        <v>967</v>
      </c>
      <c r="K165" s="59" t="str">
        <f t="shared" si="3"/>
        <v>INDEPENDENT</v>
      </c>
      <c r="L165" s="53"/>
    </row>
    <row r="166" spans="2:12" ht="15.75" x14ac:dyDescent="0.25">
      <c r="B166" s="54">
        <v>162</v>
      </c>
      <c r="C166" s="55">
        <v>42845</v>
      </c>
      <c r="D166" s="56" t="s">
        <v>997</v>
      </c>
      <c r="E166" s="56">
        <v>127914</v>
      </c>
      <c r="F166" s="56">
        <v>3454538</v>
      </c>
      <c r="G166" s="57" t="s">
        <v>13</v>
      </c>
      <c r="H166" s="56" t="s">
        <v>1031</v>
      </c>
      <c r="I166" s="58">
        <v>45000</v>
      </c>
      <c r="J166" s="56" t="s">
        <v>36</v>
      </c>
      <c r="K166" s="59" t="str">
        <f t="shared" si="3"/>
        <v>INDEPENDENT</v>
      </c>
      <c r="L166" s="53"/>
    </row>
    <row r="167" spans="2:12" ht="15.75" x14ac:dyDescent="0.25">
      <c r="B167" s="54">
        <v>163</v>
      </c>
      <c r="C167" s="55">
        <v>42845</v>
      </c>
      <c r="D167" s="56" t="s">
        <v>1115</v>
      </c>
      <c r="E167" s="56">
        <v>127917</v>
      </c>
      <c r="F167" s="56">
        <v>3454491</v>
      </c>
      <c r="G167" s="57" t="s">
        <v>13</v>
      </c>
      <c r="H167" s="56" t="s">
        <v>1009</v>
      </c>
      <c r="I167" s="58">
        <v>45000</v>
      </c>
      <c r="J167" s="56" t="s">
        <v>967</v>
      </c>
      <c r="K167" s="59" t="str">
        <f t="shared" si="3"/>
        <v>INDEPENDENT</v>
      </c>
      <c r="L167" s="53"/>
    </row>
    <row r="168" spans="2:12" ht="15.75" x14ac:dyDescent="0.25">
      <c r="B168" s="54">
        <v>164</v>
      </c>
      <c r="C168" s="55">
        <v>42845</v>
      </c>
      <c r="D168" s="56" t="s">
        <v>983</v>
      </c>
      <c r="E168" s="56">
        <v>127920</v>
      </c>
      <c r="F168" s="56">
        <v>3454475</v>
      </c>
      <c r="G168" s="57" t="s">
        <v>13</v>
      </c>
      <c r="H168" s="56" t="s">
        <v>338</v>
      </c>
      <c r="I168" s="58">
        <v>33000</v>
      </c>
      <c r="J168" s="56" t="s">
        <v>21</v>
      </c>
      <c r="K168" s="59" t="str">
        <f t="shared" si="3"/>
        <v>INDEPENDENT</v>
      </c>
      <c r="L168" s="53"/>
    </row>
    <row r="169" spans="2:12" ht="15.75" x14ac:dyDescent="0.25">
      <c r="B169" s="54">
        <v>165</v>
      </c>
      <c r="C169" s="55">
        <v>42845</v>
      </c>
      <c r="D169" s="56" t="s">
        <v>997</v>
      </c>
      <c r="E169" s="56">
        <v>127912</v>
      </c>
      <c r="F169" s="56">
        <v>3454537</v>
      </c>
      <c r="G169" s="57" t="s">
        <v>13</v>
      </c>
      <c r="H169" s="56" t="s">
        <v>1030</v>
      </c>
      <c r="I169" s="58">
        <v>45000</v>
      </c>
      <c r="J169" s="56" t="s">
        <v>36</v>
      </c>
      <c r="K169" s="59" t="str">
        <f t="shared" si="3"/>
        <v>INDEPENDENT</v>
      </c>
      <c r="L169" s="53"/>
    </row>
    <row r="170" spans="2:12" ht="15.75" x14ac:dyDescent="0.25">
      <c r="B170" s="54">
        <v>166</v>
      </c>
      <c r="C170" s="55">
        <v>42845</v>
      </c>
      <c r="D170" s="56" t="s">
        <v>939</v>
      </c>
      <c r="E170" s="56">
        <v>127906</v>
      </c>
      <c r="F170" s="56">
        <v>3454539</v>
      </c>
      <c r="G170" s="57" t="s">
        <v>13</v>
      </c>
      <c r="H170" s="56" t="s">
        <v>998</v>
      </c>
      <c r="I170" s="58">
        <v>45000</v>
      </c>
      <c r="J170" s="56" t="s">
        <v>959</v>
      </c>
      <c r="K170" s="59" t="str">
        <f t="shared" si="3"/>
        <v>INDEPENDENT</v>
      </c>
      <c r="L170" s="53"/>
    </row>
    <row r="171" spans="2:12" ht="15.75" x14ac:dyDescent="0.25">
      <c r="B171" s="54">
        <v>167</v>
      </c>
      <c r="C171" s="55">
        <v>42845</v>
      </c>
      <c r="D171" s="56" t="s">
        <v>1116</v>
      </c>
      <c r="E171" s="56">
        <v>127922</v>
      </c>
      <c r="F171" s="56">
        <v>422375</v>
      </c>
      <c r="G171" s="57" t="s">
        <v>13</v>
      </c>
      <c r="H171" s="56" t="s">
        <v>1117</v>
      </c>
      <c r="I171" s="58">
        <v>33000</v>
      </c>
      <c r="J171" s="56" t="s">
        <v>1109</v>
      </c>
      <c r="K171" s="59" t="str">
        <f t="shared" si="3"/>
        <v>INDEPENDENT</v>
      </c>
      <c r="L171" s="53"/>
    </row>
    <row r="172" spans="2:12" ht="15.75" x14ac:dyDescent="0.25">
      <c r="B172" s="54">
        <v>168</v>
      </c>
      <c r="C172" s="55">
        <v>42845</v>
      </c>
      <c r="D172" s="56" t="s">
        <v>1116</v>
      </c>
      <c r="E172" s="56">
        <v>127927</v>
      </c>
      <c r="F172" s="56">
        <v>422374</v>
      </c>
      <c r="G172" s="57" t="s">
        <v>13</v>
      </c>
      <c r="H172" s="56" t="s">
        <v>1118</v>
      </c>
      <c r="I172" s="58">
        <v>33000</v>
      </c>
      <c r="J172" s="56" t="s">
        <v>1109</v>
      </c>
      <c r="K172" s="59" t="str">
        <f t="shared" si="3"/>
        <v>INDEPENDENT</v>
      </c>
      <c r="L172" s="53"/>
    </row>
    <row r="173" spans="2:12" ht="15.75" x14ac:dyDescent="0.25">
      <c r="B173" s="54">
        <v>169</v>
      </c>
      <c r="C173" s="55">
        <v>42845</v>
      </c>
      <c r="D173" s="56" t="s">
        <v>301</v>
      </c>
      <c r="E173" s="56">
        <v>127923</v>
      </c>
      <c r="F173" s="56">
        <v>3454496</v>
      </c>
      <c r="G173" s="57" t="s">
        <v>13</v>
      </c>
      <c r="H173" s="56" t="s">
        <v>1119</v>
      </c>
      <c r="I173" s="58">
        <v>40000</v>
      </c>
      <c r="J173" s="56" t="s">
        <v>23</v>
      </c>
      <c r="K173" s="59" t="str">
        <f t="shared" si="3"/>
        <v>INDEPENDENT</v>
      </c>
      <c r="L173" s="53"/>
    </row>
    <row r="174" spans="2:12" ht="15.75" x14ac:dyDescent="0.25">
      <c r="B174" s="54">
        <v>170</v>
      </c>
      <c r="C174" s="55">
        <v>42845</v>
      </c>
      <c r="D174" s="56" t="s">
        <v>1120</v>
      </c>
      <c r="E174" s="56">
        <v>127928</v>
      </c>
      <c r="F174" s="56">
        <v>3454467</v>
      </c>
      <c r="G174" s="57" t="s">
        <v>13</v>
      </c>
      <c r="H174" s="56" t="s">
        <v>133</v>
      </c>
      <c r="I174" s="58">
        <v>33000</v>
      </c>
      <c r="J174" s="56" t="s">
        <v>36</v>
      </c>
      <c r="K174" s="59" t="str">
        <f t="shared" si="3"/>
        <v>INDEPENDENT</v>
      </c>
      <c r="L174" s="53"/>
    </row>
    <row r="175" spans="2:12" ht="16.5" thickBot="1" x14ac:dyDescent="0.3">
      <c r="B175" s="60">
        <v>171</v>
      </c>
      <c r="C175" s="61">
        <v>42845</v>
      </c>
      <c r="D175" s="62" t="s">
        <v>1098</v>
      </c>
      <c r="E175" s="62">
        <v>127948</v>
      </c>
      <c r="F175" s="62">
        <v>3454333</v>
      </c>
      <c r="G175" s="63" t="s">
        <v>13</v>
      </c>
      <c r="H175" s="62" t="s">
        <v>1121</v>
      </c>
      <c r="I175" s="64">
        <v>33000</v>
      </c>
      <c r="J175" s="62" t="s">
        <v>55</v>
      </c>
      <c r="K175" s="65" t="str">
        <f t="shared" si="3"/>
        <v>INDEPENDENT</v>
      </c>
      <c r="L175" s="53"/>
    </row>
    <row r="176" spans="2:12" ht="15.75" x14ac:dyDescent="0.25">
      <c r="B176" s="69">
        <v>172</v>
      </c>
      <c r="C176" s="70">
        <v>42846</v>
      </c>
      <c r="D176" s="71" t="s">
        <v>86</v>
      </c>
      <c r="E176" s="71">
        <v>128069</v>
      </c>
      <c r="F176" s="85">
        <v>3454873</v>
      </c>
      <c r="G176" s="86" t="s">
        <v>13</v>
      </c>
      <c r="H176" s="71" t="s">
        <v>1123</v>
      </c>
      <c r="I176" s="87">
        <v>40000</v>
      </c>
      <c r="J176" s="71" t="s">
        <v>200</v>
      </c>
      <c r="K176" s="74" t="str">
        <f t="shared" si="3"/>
        <v>INDEPENDENT</v>
      </c>
      <c r="L176" s="53"/>
    </row>
    <row r="177" spans="2:12" ht="15.75" x14ac:dyDescent="0.25">
      <c r="B177" s="54">
        <v>173</v>
      </c>
      <c r="C177" s="55">
        <v>42846</v>
      </c>
      <c r="D177" s="56" t="s">
        <v>96</v>
      </c>
      <c r="E177" s="56">
        <v>128067</v>
      </c>
      <c r="F177" s="88">
        <v>3454855</v>
      </c>
      <c r="G177" s="89" t="s">
        <v>13</v>
      </c>
      <c r="H177" s="56" t="s">
        <v>1081</v>
      </c>
      <c r="I177" s="90">
        <v>33000</v>
      </c>
      <c r="J177" s="56" t="s">
        <v>36</v>
      </c>
      <c r="K177" s="59" t="str">
        <f t="shared" si="3"/>
        <v>INDEPENDENT</v>
      </c>
      <c r="L177" s="53"/>
    </row>
    <row r="178" spans="2:12" ht="15.75" x14ac:dyDescent="0.25">
      <c r="B178" s="54">
        <v>174</v>
      </c>
      <c r="C178" s="55">
        <v>42846</v>
      </c>
      <c r="D178" s="56" t="s">
        <v>86</v>
      </c>
      <c r="E178" s="56">
        <v>128066</v>
      </c>
      <c r="F178" s="88">
        <v>3454874</v>
      </c>
      <c r="G178" s="89" t="s">
        <v>13</v>
      </c>
      <c r="H178" s="56" t="s">
        <v>199</v>
      </c>
      <c r="I178" s="90">
        <v>60000</v>
      </c>
      <c r="J178" s="56" t="s">
        <v>200</v>
      </c>
      <c r="K178" s="59" t="str">
        <f t="shared" si="3"/>
        <v>INDEPENDENT</v>
      </c>
      <c r="L178" s="53"/>
    </row>
    <row r="179" spans="2:12" ht="15.75" x14ac:dyDescent="0.25">
      <c r="B179" s="54">
        <v>175</v>
      </c>
      <c r="C179" s="55">
        <v>42846</v>
      </c>
      <c r="D179" s="56" t="s">
        <v>86</v>
      </c>
      <c r="E179" s="56">
        <v>128074</v>
      </c>
      <c r="F179" s="88">
        <v>3454872</v>
      </c>
      <c r="G179" s="89" t="s">
        <v>13</v>
      </c>
      <c r="H179" s="56" t="s">
        <v>1048</v>
      </c>
      <c r="I179" s="90">
        <v>40000</v>
      </c>
      <c r="J179" s="56" t="s">
        <v>200</v>
      </c>
      <c r="K179" s="59" t="str">
        <f t="shared" si="3"/>
        <v>INDEPENDENT</v>
      </c>
      <c r="L179" s="53"/>
    </row>
    <row r="180" spans="2:12" ht="15.75" x14ac:dyDescent="0.25">
      <c r="B180" s="54">
        <v>176</v>
      </c>
      <c r="C180" s="55">
        <v>42846</v>
      </c>
      <c r="D180" s="56" t="s">
        <v>86</v>
      </c>
      <c r="E180" s="56">
        <v>128075</v>
      </c>
      <c r="F180" s="88">
        <v>3454875</v>
      </c>
      <c r="G180" s="89" t="s">
        <v>13</v>
      </c>
      <c r="H180" s="56" t="s">
        <v>1046</v>
      </c>
      <c r="I180" s="90">
        <v>60000</v>
      </c>
      <c r="J180" s="56" t="s">
        <v>36</v>
      </c>
      <c r="K180" s="59" t="str">
        <f t="shared" si="3"/>
        <v>INDEPENDENT</v>
      </c>
      <c r="L180" s="53"/>
    </row>
    <row r="181" spans="2:12" ht="15.75" x14ac:dyDescent="0.25">
      <c r="B181" s="54">
        <v>177</v>
      </c>
      <c r="C181" s="55">
        <v>42846</v>
      </c>
      <c r="D181" s="56" t="s">
        <v>287</v>
      </c>
      <c r="E181" s="56">
        <v>128009</v>
      </c>
      <c r="F181" s="88">
        <v>3454479</v>
      </c>
      <c r="G181" s="89" t="s">
        <v>13</v>
      </c>
      <c r="H181" s="56" t="s">
        <v>988</v>
      </c>
      <c r="I181" s="90">
        <v>33000</v>
      </c>
      <c r="J181" s="56" t="s">
        <v>21</v>
      </c>
      <c r="K181" s="59" t="str">
        <f t="shared" si="3"/>
        <v>INDEPENDENT</v>
      </c>
      <c r="L181" s="53"/>
    </row>
    <row r="182" spans="2:12" ht="15.75" x14ac:dyDescent="0.25">
      <c r="B182" s="54">
        <v>178</v>
      </c>
      <c r="C182" s="55">
        <v>42846</v>
      </c>
      <c r="D182" s="56" t="s">
        <v>1124</v>
      </c>
      <c r="E182" s="56">
        <v>128007</v>
      </c>
      <c r="F182" s="88">
        <v>3454488</v>
      </c>
      <c r="G182" s="89" t="s">
        <v>13</v>
      </c>
      <c r="H182" s="56" t="s">
        <v>260</v>
      </c>
      <c r="I182" s="90">
        <v>33000</v>
      </c>
      <c r="J182" s="56" t="s">
        <v>21</v>
      </c>
      <c r="K182" s="59" t="str">
        <f t="shared" si="3"/>
        <v>INDEPENDENT</v>
      </c>
      <c r="L182" s="53"/>
    </row>
    <row r="183" spans="2:12" ht="15.75" x14ac:dyDescent="0.25">
      <c r="B183" s="54">
        <v>179</v>
      </c>
      <c r="C183" s="55">
        <v>42846</v>
      </c>
      <c r="D183" s="56" t="s">
        <v>1125</v>
      </c>
      <c r="E183" s="56">
        <v>128003</v>
      </c>
      <c r="F183" s="56">
        <v>422389</v>
      </c>
      <c r="G183" s="57" t="s">
        <v>13</v>
      </c>
      <c r="H183" s="56" t="s">
        <v>1126</v>
      </c>
      <c r="I183" s="91">
        <v>45000</v>
      </c>
      <c r="J183" s="56" t="s">
        <v>1109</v>
      </c>
      <c r="K183" s="59" t="str">
        <f t="shared" si="3"/>
        <v>INDEPENDENT</v>
      </c>
      <c r="L183" s="53"/>
    </row>
    <row r="184" spans="2:12" ht="15.75" x14ac:dyDescent="0.25">
      <c r="B184" s="54">
        <v>180</v>
      </c>
      <c r="C184" s="55">
        <v>42846</v>
      </c>
      <c r="D184" s="56" t="s">
        <v>977</v>
      </c>
      <c r="E184" s="56">
        <v>128005</v>
      </c>
      <c r="F184" s="56">
        <v>3454486</v>
      </c>
      <c r="G184" s="57" t="s">
        <v>13</v>
      </c>
      <c r="H184" s="56" t="s">
        <v>1127</v>
      </c>
      <c r="I184" s="91">
        <v>33000</v>
      </c>
      <c r="J184" s="56" t="s">
        <v>21</v>
      </c>
      <c r="K184" s="59" t="str">
        <f t="shared" si="3"/>
        <v>INDEPENDENT</v>
      </c>
      <c r="L184" s="53"/>
    </row>
    <row r="185" spans="2:12" ht="15.75" x14ac:dyDescent="0.25">
      <c r="B185" s="54">
        <v>181</v>
      </c>
      <c r="C185" s="55">
        <v>42846</v>
      </c>
      <c r="D185" s="56" t="s">
        <v>977</v>
      </c>
      <c r="E185" s="56">
        <v>128004</v>
      </c>
      <c r="F185" s="56">
        <v>3454485</v>
      </c>
      <c r="G185" s="57" t="s">
        <v>13</v>
      </c>
      <c r="H185" s="56" t="s">
        <v>1066</v>
      </c>
      <c r="I185" s="91">
        <v>33000</v>
      </c>
      <c r="J185" s="56" t="s">
        <v>21</v>
      </c>
      <c r="K185" s="59" t="str">
        <f t="shared" si="3"/>
        <v>INDEPENDENT</v>
      </c>
      <c r="L185" s="53"/>
    </row>
    <row r="186" spans="2:12" ht="15.75" x14ac:dyDescent="0.25">
      <c r="B186" s="54">
        <v>182</v>
      </c>
      <c r="C186" s="55">
        <v>42846</v>
      </c>
      <c r="D186" s="56" t="s">
        <v>977</v>
      </c>
      <c r="E186" s="56">
        <v>128001</v>
      </c>
      <c r="F186" s="56">
        <v>3454484</v>
      </c>
      <c r="G186" s="57" t="s">
        <v>13</v>
      </c>
      <c r="H186" s="56" t="s">
        <v>1128</v>
      </c>
      <c r="I186" s="58">
        <v>33000</v>
      </c>
      <c r="J186" s="56" t="s">
        <v>21</v>
      </c>
      <c r="K186" s="59" t="str">
        <f t="shared" si="3"/>
        <v>INDEPENDENT</v>
      </c>
      <c r="L186" s="53"/>
    </row>
    <row r="187" spans="2:12" ht="15.75" x14ac:dyDescent="0.25">
      <c r="B187" s="54">
        <v>183</v>
      </c>
      <c r="C187" s="55">
        <v>42846</v>
      </c>
      <c r="D187" s="56" t="s">
        <v>1129</v>
      </c>
      <c r="E187" s="56">
        <v>127998</v>
      </c>
      <c r="F187" s="56">
        <v>422381</v>
      </c>
      <c r="G187" s="57" t="s">
        <v>13</v>
      </c>
      <c r="H187" s="56" t="s">
        <v>1130</v>
      </c>
      <c r="I187" s="58">
        <v>40000</v>
      </c>
      <c r="J187" s="56" t="s">
        <v>1109</v>
      </c>
      <c r="K187" s="59" t="str">
        <f t="shared" si="3"/>
        <v>INDEPENDENT</v>
      </c>
      <c r="L187" s="53"/>
    </row>
    <row r="188" spans="2:12" ht="15.75" x14ac:dyDescent="0.25">
      <c r="B188" s="54">
        <v>184</v>
      </c>
      <c r="C188" s="55">
        <v>42846</v>
      </c>
      <c r="D188" s="56" t="s">
        <v>1131</v>
      </c>
      <c r="E188" s="56">
        <v>127994</v>
      </c>
      <c r="F188" s="56">
        <v>3454549</v>
      </c>
      <c r="G188" s="57" t="s">
        <v>13</v>
      </c>
      <c r="H188" s="56" t="s">
        <v>1132</v>
      </c>
      <c r="I188" s="58">
        <v>45000</v>
      </c>
      <c r="J188" s="56" t="s">
        <v>21</v>
      </c>
      <c r="K188" s="59" t="str">
        <f t="shared" si="3"/>
        <v>INDEPENDENT</v>
      </c>
      <c r="L188" s="53"/>
    </row>
    <row r="189" spans="2:12" ht="15.75" x14ac:dyDescent="0.25">
      <c r="B189" s="54">
        <v>185</v>
      </c>
      <c r="C189" s="55">
        <v>42846</v>
      </c>
      <c r="D189" s="56" t="s">
        <v>983</v>
      </c>
      <c r="E189" s="56">
        <v>127990</v>
      </c>
      <c r="F189" s="56">
        <v>3454473</v>
      </c>
      <c r="G189" s="57" t="s">
        <v>13</v>
      </c>
      <c r="H189" s="56" t="s">
        <v>338</v>
      </c>
      <c r="I189" s="58">
        <v>33000</v>
      </c>
      <c r="J189" s="56" t="s">
        <v>21</v>
      </c>
      <c r="K189" s="59" t="str">
        <f t="shared" si="3"/>
        <v>INDEPENDENT</v>
      </c>
      <c r="L189" s="53"/>
    </row>
    <row r="190" spans="2:12" ht="15.75" x14ac:dyDescent="0.25">
      <c r="B190" s="54">
        <v>186</v>
      </c>
      <c r="C190" s="55">
        <v>42846</v>
      </c>
      <c r="D190" s="56" t="s">
        <v>291</v>
      </c>
      <c r="E190" s="56">
        <v>127988</v>
      </c>
      <c r="F190" s="56">
        <v>3454545</v>
      </c>
      <c r="G190" s="57" t="s">
        <v>13</v>
      </c>
      <c r="H190" s="56" t="s">
        <v>366</v>
      </c>
      <c r="I190" s="58">
        <v>45000</v>
      </c>
      <c r="J190" s="56" t="s">
        <v>36</v>
      </c>
      <c r="K190" s="59" t="str">
        <f t="shared" si="3"/>
        <v>INDEPENDENT</v>
      </c>
      <c r="L190" s="53"/>
    </row>
    <row r="191" spans="2:12" ht="15.75" x14ac:dyDescent="0.25">
      <c r="B191" s="54">
        <v>187</v>
      </c>
      <c r="C191" s="55">
        <v>42846</v>
      </c>
      <c r="D191" s="56" t="s">
        <v>562</v>
      </c>
      <c r="E191" s="56">
        <v>127987</v>
      </c>
      <c r="F191" s="56">
        <v>3454865</v>
      </c>
      <c r="G191" s="57" t="s">
        <v>13</v>
      </c>
      <c r="H191" s="56" t="s">
        <v>1133</v>
      </c>
      <c r="I191" s="58">
        <v>33000</v>
      </c>
      <c r="J191" s="56" t="s">
        <v>946</v>
      </c>
      <c r="K191" s="59" t="str">
        <f t="shared" si="3"/>
        <v>INDEPENDENT</v>
      </c>
      <c r="L191" s="53"/>
    </row>
    <row r="192" spans="2:12" ht="15.75" x14ac:dyDescent="0.25">
      <c r="B192" s="54">
        <v>188</v>
      </c>
      <c r="C192" s="55">
        <v>42846</v>
      </c>
      <c r="D192" s="56" t="s">
        <v>86</v>
      </c>
      <c r="E192" s="56">
        <v>128081</v>
      </c>
      <c r="F192" s="56">
        <v>3454876</v>
      </c>
      <c r="G192" s="57" t="s">
        <v>13</v>
      </c>
      <c r="H192" s="56" t="s">
        <v>1134</v>
      </c>
      <c r="I192" s="58">
        <v>33000</v>
      </c>
      <c r="J192" s="56" t="s">
        <v>36</v>
      </c>
      <c r="K192" s="59" t="str">
        <f t="shared" si="3"/>
        <v>INDEPENDENT</v>
      </c>
      <c r="L192" s="53"/>
    </row>
    <row r="193" spans="2:12" ht="15.75" x14ac:dyDescent="0.25">
      <c r="B193" s="54">
        <v>189</v>
      </c>
      <c r="C193" s="55">
        <v>42846</v>
      </c>
      <c r="D193" s="56" t="s">
        <v>1008</v>
      </c>
      <c r="E193" s="56">
        <v>128033</v>
      </c>
      <c r="F193" s="56">
        <v>3454856</v>
      </c>
      <c r="G193" s="57" t="s">
        <v>13</v>
      </c>
      <c r="H193" s="56" t="s">
        <v>1135</v>
      </c>
      <c r="I193" s="58">
        <v>33000</v>
      </c>
      <c r="J193" s="56" t="s">
        <v>967</v>
      </c>
      <c r="K193" s="59" t="str">
        <f t="shared" si="3"/>
        <v>INDEPENDENT</v>
      </c>
      <c r="L193" s="53"/>
    </row>
    <row r="194" spans="2:12" ht="15.75" x14ac:dyDescent="0.25">
      <c r="B194" s="54">
        <v>190</v>
      </c>
      <c r="C194" s="55">
        <v>42846</v>
      </c>
      <c r="D194" s="56" t="s">
        <v>1136</v>
      </c>
      <c r="E194" s="56">
        <v>128019</v>
      </c>
      <c r="F194" s="56">
        <v>3454891</v>
      </c>
      <c r="G194" s="57" t="s">
        <v>13</v>
      </c>
      <c r="H194" s="56" t="s">
        <v>1137</v>
      </c>
      <c r="I194" s="58">
        <v>33000</v>
      </c>
      <c r="J194" s="56" t="s">
        <v>1138</v>
      </c>
      <c r="K194" s="59" t="str">
        <f t="shared" si="3"/>
        <v>INDEPENDENT</v>
      </c>
      <c r="L194" s="53"/>
    </row>
    <row r="195" spans="2:12" ht="15.75" x14ac:dyDescent="0.25">
      <c r="B195" s="54">
        <v>191</v>
      </c>
      <c r="C195" s="55">
        <v>42846</v>
      </c>
      <c r="D195" s="56" t="s">
        <v>77</v>
      </c>
      <c r="E195" s="56">
        <v>128036</v>
      </c>
      <c r="F195" s="56">
        <v>3454886</v>
      </c>
      <c r="G195" s="57" t="s">
        <v>13</v>
      </c>
      <c r="H195" s="56" t="s">
        <v>1139</v>
      </c>
      <c r="I195" s="58">
        <v>45000</v>
      </c>
      <c r="J195" s="56" t="s">
        <v>424</v>
      </c>
      <c r="K195" s="59" t="str">
        <f t="shared" ref="K195:K258" si="4">IF(OR(D195="MOBIL",D195="CONOIL",D195="FORTE",D195="MRS",D195="OANDO",D195="TOTAL"),"MAJORS","INDEPENDENT")</f>
        <v>INDEPENDENT</v>
      </c>
      <c r="L195" s="53"/>
    </row>
    <row r="196" spans="2:12" ht="15.75" x14ac:dyDescent="0.25">
      <c r="B196" s="54">
        <v>192</v>
      </c>
      <c r="C196" s="55">
        <v>42846</v>
      </c>
      <c r="D196" s="56" t="s">
        <v>170</v>
      </c>
      <c r="E196" s="56">
        <v>128032</v>
      </c>
      <c r="F196" s="56">
        <v>3454502</v>
      </c>
      <c r="G196" s="57" t="s">
        <v>13</v>
      </c>
      <c r="H196" s="56" t="s">
        <v>1140</v>
      </c>
      <c r="I196" s="58">
        <v>45000</v>
      </c>
      <c r="J196" s="56" t="s">
        <v>154</v>
      </c>
      <c r="K196" s="59" t="str">
        <f t="shared" si="4"/>
        <v>INDEPENDENT</v>
      </c>
      <c r="L196" s="53"/>
    </row>
    <row r="197" spans="2:12" ht="15.75" x14ac:dyDescent="0.25">
      <c r="B197" s="54">
        <v>193</v>
      </c>
      <c r="C197" s="55">
        <v>42846</v>
      </c>
      <c r="D197" s="56" t="s">
        <v>170</v>
      </c>
      <c r="E197" s="56">
        <v>128029</v>
      </c>
      <c r="F197" s="56">
        <v>3454506</v>
      </c>
      <c r="G197" s="57" t="s">
        <v>13</v>
      </c>
      <c r="H197" s="56" t="s">
        <v>169</v>
      </c>
      <c r="I197" s="58">
        <v>40000</v>
      </c>
      <c r="J197" s="56" t="s">
        <v>154</v>
      </c>
      <c r="K197" s="59" t="str">
        <f t="shared" si="4"/>
        <v>INDEPENDENT</v>
      </c>
      <c r="L197" s="53"/>
    </row>
    <row r="198" spans="2:12" ht="15.75" x14ac:dyDescent="0.25">
      <c r="B198" s="54">
        <v>194</v>
      </c>
      <c r="C198" s="55">
        <v>42846</v>
      </c>
      <c r="D198" s="56" t="s">
        <v>1141</v>
      </c>
      <c r="E198" s="56">
        <v>128028</v>
      </c>
      <c r="F198" s="56">
        <v>422376</v>
      </c>
      <c r="G198" s="57" t="s">
        <v>13</v>
      </c>
      <c r="H198" s="56" t="s">
        <v>1142</v>
      </c>
      <c r="I198" s="58">
        <v>40000</v>
      </c>
      <c r="J198" s="56" t="s">
        <v>1109</v>
      </c>
      <c r="K198" s="59" t="str">
        <f t="shared" si="4"/>
        <v>INDEPENDENT</v>
      </c>
      <c r="L198" s="53"/>
    </row>
    <row r="199" spans="2:12" ht="15.75" x14ac:dyDescent="0.25">
      <c r="B199" s="54">
        <v>195</v>
      </c>
      <c r="C199" s="55">
        <v>42846</v>
      </c>
      <c r="D199" s="56" t="s">
        <v>1141</v>
      </c>
      <c r="E199" s="56">
        <v>128027</v>
      </c>
      <c r="F199" s="56">
        <v>422378</v>
      </c>
      <c r="G199" s="57" t="s">
        <v>13</v>
      </c>
      <c r="H199" s="56" t="s">
        <v>1143</v>
      </c>
      <c r="I199" s="58">
        <v>40000</v>
      </c>
      <c r="J199" s="56" t="s">
        <v>1109</v>
      </c>
      <c r="K199" s="59" t="str">
        <f t="shared" si="4"/>
        <v>INDEPENDENT</v>
      </c>
      <c r="L199" s="53"/>
    </row>
    <row r="200" spans="2:12" ht="15.75" x14ac:dyDescent="0.25">
      <c r="B200" s="54">
        <v>196</v>
      </c>
      <c r="C200" s="55">
        <v>42846</v>
      </c>
      <c r="D200" s="56" t="s">
        <v>77</v>
      </c>
      <c r="E200" s="56">
        <v>128022</v>
      </c>
      <c r="F200" s="56">
        <v>3454550</v>
      </c>
      <c r="G200" s="57" t="s">
        <v>13</v>
      </c>
      <c r="H200" s="56" t="s">
        <v>1027</v>
      </c>
      <c r="I200" s="58">
        <v>40000</v>
      </c>
      <c r="J200" s="56" t="s">
        <v>36</v>
      </c>
      <c r="K200" s="59" t="str">
        <f t="shared" si="4"/>
        <v>INDEPENDENT</v>
      </c>
      <c r="L200" s="53"/>
    </row>
    <row r="201" spans="2:12" ht="15.75" x14ac:dyDescent="0.25">
      <c r="B201" s="54">
        <v>197</v>
      </c>
      <c r="C201" s="55">
        <v>42846</v>
      </c>
      <c r="D201" s="56" t="s">
        <v>1129</v>
      </c>
      <c r="E201" s="56">
        <v>128018</v>
      </c>
      <c r="F201" s="56">
        <v>422382</v>
      </c>
      <c r="G201" s="57" t="s">
        <v>13</v>
      </c>
      <c r="H201" s="56" t="s">
        <v>1144</v>
      </c>
      <c r="I201" s="58">
        <v>45000</v>
      </c>
      <c r="J201" s="56" t="s">
        <v>1109</v>
      </c>
      <c r="K201" s="59" t="str">
        <f t="shared" si="4"/>
        <v>INDEPENDENT</v>
      </c>
      <c r="L201" s="53"/>
    </row>
    <row r="202" spans="2:12" ht="15.75" x14ac:dyDescent="0.25">
      <c r="B202" s="54">
        <v>198</v>
      </c>
      <c r="C202" s="55">
        <v>42846</v>
      </c>
      <c r="D202" s="56" t="s">
        <v>278</v>
      </c>
      <c r="E202" s="56">
        <v>128017</v>
      </c>
      <c r="F202" s="56">
        <v>3454453</v>
      </c>
      <c r="G202" s="57" t="s">
        <v>13</v>
      </c>
      <c r="H202" s="56" t="s">
        <v>1145</v>
      </c>
      <c r="I202" s="58">
        <v>33000</v>
      </c>
      <c r="J202" s="56" t="s">
        <v>55</v>
      </c>
      <c r="K202" s="59" t="str">
        <f t="shared" si="4"/>
        <v>INDEPENDENT</v>
      </c>
      <c r="L202" s="53"/>
    </row>
    <row r="203" spans="2:12" ht="15.75" x14ac:dyDescent="0.25">
      <c r="B203" s="54">
        <v>199</v>
      </c>
      <c r="C203" s="55">
        <v>42846</v>
      </c>
      <c r="D203" s="56" t="s">
        <v>1136</v>
      </c>
      <c r="E203" s="56">
        <v>128016</v>
      </c>
      <c r="F203" s="56">
        <v>3454890</v>
      </c>
      <c r="G203" s="57" t="s">
        <v>13</v>
      </c>
      <c r="H203" s="56" t="s">
        <v>958</v>
      </c>
      <c r="I203" s="58">
        <v>33000</v>
      </c>
      <c r="J203" s="56" t="s">
        <v>1146</v>
      </c>
      <c r="K203" s="59" t="str">
        <f t="shared" si="4"/>
        <v>INDEPENDENT</v>
      </c>
      <c r="L203" s="53"/>
    </row>
    <row r="204" spans="2:12" ht="15.75" x14ac:dyDescent="0.25">
      <c r="B204" s="54">
        <v>200</v>
      </c>
      <c r="C204" s="55">
        <v>42846</v>
      </c>
      <c r="D204" s="56" t="s">
        <v>278</v>
      </c>
      <c r="E204" s="56">
        <v>128015</v>
      </c>
      <c r="F204" s="56">
        <v>3454452</v>
      </c>
      <c r="G204" s="57" t="s">
        <v>13</v>
      </c>
      <c r="H204" s="56" t="s">
        <v>299</v>
      </c>
      <c r="I204" s="58">
        <v>33000</v>
      </c>
      <c r="J204" s="56" t="s">
        <v>55</v>
      </c>
      <c r="K204" s="59" t="str">
        <f t="shared" si="4"/>
        <v>INDEPENDENT</v>
      </c>
      <c r="L204" s="53"/>
    </row>
    <row r="205" spans="2:12" ht="15.75" x14ac:dyDescent="0.25">
      <c r="B205" s="54">
        <v>201</v>
      </c>
      <c r="C205" s="55">
        <v>42846</v>
      </c>
      <c r="D205" s="56" t="s">
        <v>170</v>
      </c>
      <c r="E205" s="56">
        <v>128013</v>
      </c>
      <c r="F205" s="56">
        <v>3454503</v>
      </c>
      <c r="G205" s="57" t="s">
        <v>13</v>
      </c>
      <c r="H205" s="56" t="s">
        <v>179</v>
      </c>
      <c r="I205" s="58">
        <v>45000</v>
      </c>
      <c r="J205" s="56" t="s">
        <v>154</v>
      </c>
      <c r="K205" s="59" t="str">
        <f t="shared" si="4"/>
        <v>INDEPENDENT</v>
      </c>
      <c r="L205" s="53"/>
    </row>
    <row r="206" spans="2:12" ht="15.75" x14ac:dyDescent="0.25">
      <c r="B206" s="54">
        <v>202</v>
      </c>
      <c r="C206" s="55">
        <v>42846</v>
      </c>
      <c r="D206" s="56" t="s">
        <v>1129</v>
      </c>
      <c r="E206" s="56">
        <v>128012</v>
      </c>
      <c r="F206" s="56">
        <v>422383</v>
      </c>
      <c r="G206" s="57" t="s">
        <v>13</v>
      </c>
      <c r="H206" s="56" t="s">
        <v>1147</v>
      </c>
      <c r="I206" s="58">
        <v>45000</v>
      </c>
      <c r="J206" s="56" t="s">
        <v>1109</v>
      </c>
      <c r="K206" s="59" t="str">
        <f t="shared" si="4"/>
        <v>INDEPENDENT</v>
      </c>
      <c r="L206" s="53"/>
    </row>
    <row r="207" spans="2:12" ht="15.75" x14ac:dyDescent="0.25">
      <c r="B207" s="54">
        <v>203</v>
      </c>
      <c r="C207" s="55">
        <v>42846</v>
      </c>
      <c r="D207" s="56" t="s">
        <v>939</v>
      </c>
      <c r="E207" s="56">
        <v>127995</v>
      </c>
      <c r="F207" s="56">
        <v>3454863</v>
      </c>
      <c r="G207" s="57" t="s">
        <v>13</v>
      </c>
      <c r="H207" s="56" t="s">
        <v>1148</v>
      </c>
      <c r="I207" s="58">
        <v>45000</v>
      </c>
      <c r="J207" s="56" t="s">
        <v>36</v>
      </c>
      <c r="K207" s="59" t="str">
        <f t="shared" si="4"/>
        <v>INDEPENDENT</v>
      </c>
      <c r="L207" s="53"/>
    </row>
    <row r="208" spans="2:12" ht="15.75" x14ac:dyDescent="0.25">
      <c r="B208" s="54">
        <v>204</v>
      </c>
      <c r="C208" s="55">
        <v>42846</v>
      </c>
      <c r="D208" s="56" t="s">
        <v>939</v>
      </c>
      <c r="E208" s="56">
        <v>127996</v>
      </c>
      <c r="F208" s="56">
        <v>3454884</v>
      </c>
      <c r="G208" s="57" t="s">
        <v>13</v>
      </c>
      <c r="H208" s="56" t="s">
        <v>1149</v>
      </c>
      <c r="I208" s="58">
        <v>40000</v>
      </c>
      <c r="J208" s="56" t="s">
        <v>941</v>
      </c>
      <c r="K208" s="59" t="str">
        <f t="shared" si="4"/>
        <v>INDEPENDENT</v>
      </c>
      <c r="L208" s="53"/>
    </row>
    <row r="209" spans="2:12" ht="15.75" x14ac:dyDescent="0.25">
      <c r="B209" s="54">
        <v>205</v>
      </c>
      <c r="C209" s="55">
        <v>42846</v>
      </c>
      <c r="D209" s="56" t="s">
        <v>1150</v>
      </c>
      <c r="E209" s="56">
        <v>128065</v>
      </c>
      <c r="F209" s="56">
        <v>3454498</v>
      </c>
      <c r="G209" s="57" t="s">
        <v>13</v>
      </c>
      <c r="H209" s="56" t="s">
        <v>148</v>
      </c>
      <c r="I209" s="58">
        <v>33000</v>
      </c>
      <c r="J209" s="56" t="s">
        <v>21</v>
      </c>
      <c r="K209" s="59" t="str">
        <f t="shared" si="4"/>
        <v>INDEPENDENT</v>
      </c>
      <c r="L209" s="53"/>
    </row>
    <row r="210" spans="2:12" ht="15.75" x14ac:dyDescent="0.25">
      <c r="B210" s="54">
        <v>206</v>
      </c>
      <c r="C210" s="55">
        <v>42846</v>
      </c>
      <c r="D210" s="56" t="s">
        <v>1124</v>
      </c>
      <c r="E210" s="56">
        <v>128064</v>
      </c>
      <c r="F210" s="56">
        <v>3454480</v>
      </c>
      <c r="G210" s="57" t="s">
        <v>13</v>
      </c>
      <c r="H210" s="56" t="s">
        <v>1151</v>
      </c>
      <c r="I210" s="58">
        <v>33000</v>
      </c>
      <c r="J210" s="56" t="s">
        <v>21</v>
      </c>
      <c r="K210" s="59" t="str">
        <f t="shared" si="4"/>
        <v>INDEPENDENT</v>
      </c>
      <c r="L210" s="53"/>
    </row>
    <row r="211" spans="2:12" ht="15.75" x14ac:dyDescent="0.25">
      <c r="B211" s="54">
        <v>207</v>
      </c>
      <c r="C211" s="55">
        <v>42846</v>
      </c>
      <c r="D211" s="56" t="s">
        <v>1141</v>
      </c>
      <c r="E211" s="56">
        <v>128063</v>
      </c>
      <c r="F211" s="56">
        <v>422380</v>
      </c>
      <c r="G211" s="57" t="s">
        <v>13</v>
      </c>
      <c r="H211" s="56" t="s">
        <v>1152</v>
      </c>
      <c r="I211" s="58">
        <v>40000</v>
      </c>
      <c r="J211" s="56" t="s">
        <v>1109</v>
      </c>
      <c r="K211" s="59" t="str">
        <f t="shared" si="4"/>
        <v>INDEPENDENT</v>
      </c>
      <c r="L211" s="53"/>
    </row>
    <row r="212" spans="2:12" ht="15.75" x14ac:dyDescent="0.25">
      <c r="B212" s="54">
        <v>208</v>
      </c>
      <c r="C212" s="55">
        <v>42846</v>
      </c>
      <c r="D212" s="56" t="s">
        <v>1141</v>
      </c>
      <c r="E212" s="56">
        <v>128062</v>
      </c>
      <c r="F212" s="56">
        <v>422379</v>
      </c>
      <c r="G212" s="57" t="s">
        <v>13</v>
      </c>
      <c r="H212" s="56" t="s">
        <v>1153</v>
      </c>
      <c r="I212" s="58">
        <v>40000</v>
      </c>
      <c r="J212" s="56" t="s">
        <v>1109</v>
      </c>
      <c r="K212" s="59" t="str">
        <f t="shared" si="4"/>
        <v>INDEPENDENT</v>
      </c>
      <c r="L212" s="53"/>
    </row>
    <row r="213" spans="2:12" ht="15.75" x14ac:dyDescent="0.25">
      <c r="B213" s="54">
        <v>209</v>
      </c>
      <c r="C213" s="55">
        <v>42846</v>
      </c>
      <c r="D213" s="56" t="s">
        <v>1154</v>
      </c>
      <c r="E213" s="56">
        <v>128059</v>
      </c>
      <c r="F213" s="56">
        <v>3454852</v>
      </c>
      <c r="G213" s="57" t="s">
        <v>13</v>
      </c>
      <c r="H213" s="56" t="s">
        <v>1155</v>
      </c>
      <c r="I213" s="58">
        <v>33000</v>
      </c>
      <c r="J213" s="56" t="s">
        <v>55</v>
      </c>
      <c r="K213" s="59" t="str">
        <f t="shared" si="4"/>
        <v>INDEPENDENT</v>
      </c>
      <c r="L213" s="53"/>
    </row>
    <row r="214" spans="2:12" ht="15.75" x14ac:dyDescent="0.25">
      <c r="B214" s="54">
        <v>210</v>
      </c>
      <c r="C214" s="55">
        <v>42846</v>
      </c>
      <c r="D214" s="56" t="s">
        <v>1141</v>
      </c>
      <c r="E214" s="56">
        <v>128058</v>
      </c>
      <c r="F214" s="56">
        <v>422377</v>
      </c>
      <c r="G214" s="57" t="s">
        <v>13</v>
      </c>
      <c r="H214" s="56" t="s">
        <v>1156</v>
      </c>
      <c r="I214" s="58">
        <v>40000</v>
      </c>
      <c r="J214" s="56" t="s">
        <v>1109</v>
      </c>
      <c r="K214" s="59" t="str">
        <f t="shared" si="4"/>
        <v>INDEPENDENT</v>
      </c>
      <c r="L214" s="53"/>
    </row>
    <row r="215" spans="2:12" ht="15.75" x14ac:dyDescent="0.25">
      <c r="B215" s="54">
        <v>211</v>
      </c>
      <c r="C215" s="55">
        <v>42846</v>
      </c>
      <c r="D215" s="56" t="s">
        <v>1136</v>
      </c>
      <c r="E215" s="56">
        <v>128046</v>
      </c>
      <c r="F215" s="56">
        <v>3454520</v>
      </c>
      <c r="G215" s="57" t="s">
        <v>13</v>
      </c>
      <c r="H215" s="56" t="s">
        <v>1157</v>
      </c>
      <c r="I215" s="58">
        <v>33000</v>
      </c>
      <c r="J215" s="56" t="s">
        <v>1146</v>
      </c>
      <c r="K215" s="59" t="str">
        <f t="shared" si="4"/>
        <v>INDEPENDENT</v>
      </c>
      <c r="L215" s="53"/>
    </row>
    <row r="216" spans="2:12" ht="15.75" x14ac:dyDescent="0.25">
      <c r="B216" s="54">
        <v>212</v>
      </c>
      <c r="C216" s="55">
        <v>42846</v>
      </c>
      <c r="D216" s="56" t="s">
        <v>1154</v>
      </c>
      <c r="E216" s="56">
        <v>128043</v>
      </c>
      <c r="F216" s="56">
        <v>3454851</v>
      </c>
      <c r="G216" s="57" t="s">
        <v>13</v>
      </c>
      <c r="H216" s="56" t="s">
        <v>212</v>
      </c>
      <c r="I216" s="58">
        <v>33000</v>
      </c>
      <c r="J216" s="56" t="s">
        <v>55</v>
      </c>
      <c r="K216" s="59" t="str">
        <f t="shared" si="4"/>
        <v>INDEPENDENT</v>
      </c>
      <c r="L216" s="53"/>
    </row>
    <row r="217" spans="2:12" ht="15.75" x14ac:dyDescent="0.25">
      <c r="B217" s="54">
        <v>213</v>
      </c>
      <c r="C217" s="55">
        <v>42846</v>
      </c>
      <c r="D217" s="56" t="s">
        <v>977</v>
      </c>
      <c r="E217" s="56">
        <v>128041</v>
      </c>
      <c r="F217" s="56">
        <v>3454483</v>
      </c>
      <c r="G217" s="57" t="s">
        <v>13</v>
      </c>
      <c r="H217" s="56" t="s">
        <v>163</v>
      </c>
      <c r="I217" s="58">
        <v>33000</v>
      </c>
      <c r="J217" s="56" t="s">
        <v>1158</v>
      </c>
      <c r="K217" s="59" t="str">
        <f t="shared" si="4"/>
        <v>INDEPENDENT</v>
      </c>
      <c r="L217" s="53"/>
    </row>
    <row r="218" spans="2:12" ht="15.75" x14ac:dyDescent="0.25">
      <c r="B218" s="54">
        <v>214</v>
      </c>
      <c r="C218" s="55">
        <v>42846</v>
      </c>
      <c r="D218" s="56" t="s">
        <v>562</v>
      </c>
      <c r="E218" s="56">
        <v>128039</v>
      </c>
      <c r="F218" s="56">
        <v>3454866</v>
      </c>
      <c r="G218" s="57" t="s">
        <v>13</v>
      </c>
      <c r="H218" s="56" t="s">
        <v>1013</v>
      </c>
      <c r="I218" s="58">
        <v>33000</v>
      </c>
      <c r="J218" s="56" t="s">
        <v>946</v>
      </c>
      <c r="K218" s="59" t="str">
        <f t="shared" si="4"/>
        <v>INDEPENDENT</v>
      </c>
      <c r="L218" s="53"/>
    </row>
    <row r="219" spans="2:12" ht="16.5" thickBot="1" x14ac:dyDescent="0.3">
      <c r="B219" s="60">
        <v>215</v>
      </c>
      <c r="C219" s="61">
        <v>42846</v>
      </c>
      <c r="D219" s="62" t="s">
        <v>1159</v>
      </c>
      <c r="E219" s="62">
        <v>128038</v>
      </c>
      <c r="F219" s="62">
        <v>3454871</v>
      </c>
      <c r="G219" s="63" t="s">
        <v>13</v>
      </c>
      <c r="H219" s="62" t="s">
        <v>1160</v>
      </c>
      <c r="I219" s="64">
        <v>40000</v>
      </c>
      <c r="J219" s="62" t="s">
        <v>154</v>
      </c>
      <c r="K219" s="65" t="str">
        <f t="shared" si="4"/>
        <v>INDEPENDENT</v>
      </c>
      <c r="L219" s="53"/>
    </row>
    <row r="220" spans="2:12" ht="15.75" x14ac:dyDescent="0.25">
      <c r="B220" s="69">
        <v>216</v>
      </c>
      <c r="C220" s="70">
        <v>42849</v>
      </c>
      <c r="D220" s="71" t="s">
        <v>1162</v>
      </c>
      <c r="E220" s="71">
        <v>128165</v>
      </c>
      <c r="F220" s="85">
        <v>3454880</v>
      </c>
      <c r="G220" s="72" t="s">
        <v>13</v>
      </c>
      <c r="H220" s="71" t="s">
        <v>1049</v>
      </c>
      <c r="I220" s="87">
        <v>40000</v>
      </c>
      <c r="J220" s="71" t="s">
        <v>36</v>
      </c>
      <c r="K220" s="74" t="str">
        <f t="shared" si="4"/>
        <v>INDEPENDENT</v>
      </c>
      <c r="L220" s="53"/>
    </row>
    <row r="221" spans="2:12" ht="15.75" x14ac:dyDescent="0.25">
      <c r="B221" s="54">
        <v>217</v>
      </c>
      <c r="C221" s="55">
        <v>42849</v>
      </c>
      <c r="D221" s="56" t="s">
        <v>653</v>
      </c>
      <c r="E221" s="56">
        <v>128146</v>
      </c>
      <c r="F221" s="88">
        <v>3454544</v>
      </c>
      <c r="G221" s="57" t="s">
        <v>13</v>
      </c>
      <c r="H221" s="56" t="s">
        <v>1163</v>
      </c>
      <c r="I221" s="90">
        <v>45000</v>
      </c>
      <c r="J221" s="56" t="s">
        <v>946</v>
      </c>
      <c r="K221" s="59" t="str">
        <f t="shared" si="4"/>
        <v>INDEPENDENT</v>
      </c>
      <c r="L221" s="53"/>
    </row>
    <row r="222" spans="2:12" ht="15.75" x14ac:dyDescent="0.25">
      <c r="B222" s="54">
        <v>218</v>
      </c>
      <c r="C222" s="55">
        <v>42849</v>
      </c>
      <c r="D222" s="56" t="s">
        <v>653</v>
      </c>
      <c r="E222" s="56">
        <v>128115</v>
      </c>
      <c r="F222" s="88">
        <v>3454548</v>
      </c>
      <c r="G222" s="57" t="s">
        <v>13</v>
      </c>
      <c r="H222" s="56" t="s">
        <v>1164</v>
      </c>
      <c r="I222" s="90">
        <v>45000</v>
      </c>
      <c r="J222" s="56" t="s">
        <v>946</v>
      </c>
      <c r="K222" s="59" t="str">
        <f t="shared" si="4"/>
        <v>INDEPENDENT</v>
      </c>
      <c r="L222" s="53"/>
    </row>
    <row r="223" spans="2:12" ht="15.75" x14ac:dyDescent="0.25">
      <c r="B223" s="54">
        <v>219</v>
      </c>
      <c r="C223" s="55">
        <v>42849</v>
      </c>
      <c r="D223" s="56" t="s">
        <v>562</v>
      </c>
      <c r="E223" s="56">
        <v>128137</v>
      </c>
      <c r="F223" s="88">
        <v>3454860</v>
      </c>
      <c r="G223" s="57" t="s">
        <v>13</v>
      </c>
      <c r="H223" s="56" t="s">
        <v>1165</v>
      </c>
      <c r="I223" s="90">
        <v>33000</v>
      </c>
      <c r="J223" s="56" t="s">
        <v>946</v>
      </c>
      <c r="K223" s="59" t="str">
        <f t="shared" si="4"/>
        <v>INDEPENDENT</v>
      </c>
      <c r="L223" s="53"/>
    </row>
    <row r="224" spans="2:12" ht="15.75" x14ac:dyDescent="0.25">
      <c r="B224" s="54">
        <v>220</v>
      </c>
      <c r="C224" s="55">
        <v>42849</v>
      </c>
      <c r="D224" s="56" t="s">
        <v>1166</v>
      </c>
      <c r="E224" s="56">
        <v>128112</v>
      </c>
      <c r="F224" s="88">
        <v>3454853</v>
      </c>
      <c r="G224" s="57" t="s">
        <v>13</v>
      </c>
      <c r="H224" s="56" t="s">
        <v>1009</v>
      </c>
      <c r="I224" s="90">
        <v>45000</v>
      </c>
      <c r="J224" s="56" t="s">
        <v>967</v>
      </c>
      <c r="K224" s="59" t="str">
        <f t="shared" si="4"/>
        <v>INDEPENDENT</v>
      </c>
      <c r="L224" s="53"/>
    </row>
    <row r="225" spans="2:12" ht="15.75" x14ac:dyDescent="0.25">
      <c r="B225" s="54">
        <v>221</v>
      </c>
      <c r="C225" s="55">
        <v>42849</v>
      </c>
      <c r="D225" s="56" t="s">
        <v>1167</v>
      </c>
      <c r="E225" s="56">
        <v>128120</v>
      </c>
      <c r="F225" s="88">
        <v>422391</v>
      </c>
      <c r="G225" s="57" t="s">
        <v>13</v>
      </c>
      <c r="H225" s="56" t="s">
        <v>1168</v>
      </c>
      <c r="I225" s="90">
        <v>45000</v>
      </c>
      <c r="J225" s="56" t="s">
        <v>1109</v>
      </c>
      <c r="K225" s="59" t="str">
        <f t="shared" si="4"/>
        <v>INDEPENDENT</v>
      </c>
      <c r="L225" s="53"/>
    </row>
    <row r="226" spans="2:12" ht="15.75" x14ac:dyDescent="0.25">
      <c r="B226" s="54">
        <v>222</v>
      </c>
      <c r="C226" s="55">
        <v>42849</v>
      </c>
      <c r="D226" s="56" t="s">
        <v>291</v>
      </c>
      <c r="E226" s="56">
        <v>128126</v>
      </c>
      <c r="F226" s="88">
        <v>3454541</v>
      </c>
      <c r="G226" s="57" t="s">
        <v>13</v>
      </c>
      <c r="H226" s="56" t="s">
        <v>344</v>
      </c>
      <c r="I226" s="90">
        <v>45000</v>
      </c>
      <c r="J226" s="56" t="s">
        <v>36</v>
      </c>
      <c r="K226" s="59" t="str">
        <f t="shared" si="4"/>
        <v>INDEPENDENT</v>
      </c>
      <c r="L226" s="53"/>
    </row>
    <row r="227" spans="2:12" ht="15.75" x14ac:dyDescent="0.25">
      <c r="B227" s="54">
        <v>223</v>
      </c>
      <c r="C227" s="55">
        <v>42849</v>
      </c>
      <c r="D227" s="56" t="s">
        <v>1124</v>
      </c>
      <c r="E227" s="56">
        <v>128130</v>
      </c>
      <c r="F227" s="56">
        <v>3454490</v>
      </c>
      <c r="G227" s="57" t="s">
        <v>13</v>
      </c>
      <c r="H227" s="56" t="s">
        <v>320</v>
      </c>
      <c r="I227" s="91">
        <v>33000</v>
      </c>
      <c r="J227" s="56" t="s">
        <v>21</v>
      </c>
      <c r="K227" s="59" t="str">
        <f t="shared" si="4"/>
        <v>INDEPENDENT</v>
      </c>
      <c r="L227" s="53"/>
    </row>
    <row r="228" spans="2:12" ht="15.75" x14ac:dyDescent="0.25">
      <c r="B228" s="54">
        <v>224</v>
      </c>
      <c r="C228" s="55">
        <v>42849</v>
      </c>
      <c r="D228" s="56" t="s">
        <v>1032</v>
      </c>
      <c r="E228" s="56">
        <v>128110</v>
      </c>
      <c r="F228" s="56">
        <v>3454441</v>
      </c>
      <c r="G228" s="57" t="s">
        <v>13</v>
      </c>
      <c r="H228" s="56" t="s">
        <v>371</v>
      </c>
      <c r="I228" s="91">
        <v>33000</v>
      </c>
      <c r="J228" s="56" t="s">
        <v>21</v>
      </c>
      <c r="K228" s="59" t="str">
        <f t="shared" si="4"/>
        <v>INDEPENDENT</v>
      </c>
      <c r="L228" s="53"/>
    </row>
    <row r="229" spans="2:12" ht="15.75" x14ac:dyDescent="0.25">
      <c r="B229" s="54">
        <v>225</v>
      </c>
      <c r="C229" s="55">
        <v>42849</v>
      </c>
      <c r="D229" s="56" t="s">
        <v>1167</v>
      </c>
      <c r="E229" s="56">
        <v>128143</v>
      </c>
      <c r="F229" s="56">
        <v>422392</v>
      </c>
      <c r="G229" s="57" t="s">
        <v>13</v>
      </c>
      <c r="H229" s="56" t="s">
        <v>1169</v>
      </c>
      <c r="I229" s="91">
        <v>45000</v>
      </c>
      <c r="J229" s="56" t="s">
        <v>1109</v>
      </c>
      <c r="K229" s="59" t="str">
        <f t="shared" si="4"/>
        <v>INDEPENDENT</v>
      </c>
      <c r="L229" s="53"/>
    </row>
    <row r="230" spans="2:12" ht="15.75" x14ac:dyDescent="0.25">
      <c r="B230" s="54">
        <v>226</v>
      </c>
      <c r="C230" s="55">
        <v>42849</v>
      </c>
      <c r="D230" s="56" t="s">
        <v>86</v>
      </c>
      <c r="E230" s="56">
        <v>128157</v>
      </c>
      <c r="F230" s="56">
        <v>3454879</v>
      </c>
      <c r="G230" s="57" t="s">
        <v>13</v>
      </c>
      <c r="H230" s="56" t="s">
        <v>1170</v>
      </c>
      <c r="I230" s="58">
        <v>33000</v>
      </c>
      <c r="J230" s="56" t="s">
        <v>36</v>
      </c>
      <c r="K230" s="59" t="str">
        <f t="shared" si="4"/>
        <v>INDEPENDENT</v>
      </c>
      <c r="L230" s="53"/>
    </row>
    <row r="231" spans="2:12" ht="15.75" x14ac:dyDescent="0.25">
      <c r="B231" s="54">
        <v>227</v>
      </c>
      <c r="C231" s="55">
        <v>42849</v>
      </c>
      <c r="D231" s="56" t="s">
        <v>86</v>
      </c>
      <c r="E231" s="56">
        <v>128139</v>
      </c>
      <c r="F231" s="56">
        <v>3454878</v>
      </c>
      <c r="G231" s="57" t="s">
        <v>13</v>
      </c>
      <c r="H231" s="56" t="s">
        <v>295</v>
      </c>
      <c r="I231" s="58">
        <v>33000</v>
      </c>
      <c r="J231" s="56" t="s">
        <v>36</v>
      </c>
      <c r="K231" s="59" t="str">
        <f t="shared" si="4"/>
        <v>INDEPENDENT</v>
      </c>
      <c r="L231" s="53"/>
    </row>
    <row r="232" spans="2:12" ht="15.75" x14ac:dyDescent="0.25">
      <c r="B232" s="54">
        <v>228</v>
      </c>
      <c r="C232" s="55">
        <v>42849</v>
      </c>
      <c r="D232" s="56" t="s">
        <v>86</v>
      </c>
      <c r="E232" s="56">
        <v>128150</v>
      </c>
      <c r="F232" s="56">
        <v>3454877</v>
      </c>
      <c r="G232" s="57" t="s">
        <v>13</v>
      </c>
      <c r="H232" s="56" t="s">
        <v>298</v>
      </c>
      <c r="I232" s="58">
        <v>33000</v>
      </c>
      <c r="J232" s="56" t="s">
        <v>36</v>
      </c>
      <c r="K232" s="59" t="str">
        <f t="shared" si="4"/>
        <v>INDEPENDENT</v>
      </c>
      <c r="L232" s="53"/>
    </row>
    <row r="233" spans="2:12" ht="15.75" x14ac:dyDescent="0.25">
      <c r="B233" s="54">
        <v>229</v>
      </c>
      <c r="C233" s="55">
        <v>42849</v>
      </c>
      <c r="D233" s="56" t="s">
        <v>1162</v>
      </c>
      <c r="E233" s="56">
        <v>128131</v>
      </c>
      <c r="F233" s="56">
        <v>3454881</v>
      </c>
      <c r="G233" s="57" t="s">
        <v>13</v>
      </c>
      <c r="H233" s="56" t="s">
        <v>1171</v>
      </c>
      <c r="I233" s="58">
        <v>33000</v>
      </c>
      <c r="J233" s="56" t="s">
        <v>36</v>
      </c>
      <c r="K233" s="59" t="str">
        <f t="shared" si="4"/>
        <v>INDEPENDENT</v>
      </c>
      <c r="L233" s="53"/>
    </row>
    <row r="234" spans="2:12" ht="15.75" x14ac:dyDescent="0.25">
      <c r="B234" s="54">
        <v>230</v>
      </c>
      <c r="C234" s="55">
        <v>42849</v>
      </c>
      <c r="D234" s="56" t="s">
        <v>1172</v>
      </c>
      <c r="E234" s="56">
        <v>128103</v>
      </c>
      <c r="F234" s="56">
        <v>3454482</v>
      </c>
      <c r="G234" s="57" t="s">
        <v>13</v>
      </c>
      <c r="H234" s="56" t="s">
        <v>139</v>
      </c>
      <c r="I234" s="58">
        <v>33000</v>
      </c>
      <c r="J234" s="56" t="s">
        <v>1158</v>
      </c>
      <c r="K234" s="59" t="str">
        <f t="shared" si="4"/>
        <v>INDEPENDENT</v>
      </c>
      <c r="L234" s="53"/>
    </row>
    <row r="235" spans="2:12" ht="15.75" x14ac:dyDescent="0.25">
      <c r="B235" s="54">
        <v>231</v>
      </c>
      <c r="C235" s="55">
        <v>42849</v>
      </c>
      <c r="D235" s="56" t="s">
        <v>1059</v>
      </c>
      <c r="E235" s="56">
        <v>128125</v>
      </c>
      <c r="F235" s="56">
        <v>3454465</v>
      </c>
      <c r="G235" s="57" t="s">
        <v>13</v>
      </c>
      <c r="H235" s="56" t="s">
        <v>1173</v>
      </c>
      <c r="I235" s="58">
        <v>45000</v>
      </c>
      <c r="J235" s="56" t="s">
        <v>1060</v>
      </c>
      <c r="K235" s="59" t="str">
        <f t="shared" si="4"/>
        <v>INDEPENDENT</v>
      </c>
      <c r="L235" s="53"/>
    </row>
    <row r="236" spans="2:12" ht="15.75" x14ac:dyDescent="0.25">
      <c r="B236" s="54">
        <v>232</v>
      </c>
      <c r="C236" s="55">
        <v>42849</v>
      </c>
      <c r="D236" s="56" t="s">
        <v>1006</v>
      </c>
      <c r="E236" s="56">
        <v>128135</v>
      </c>
      <c r="F236" s="56">
        <v>3454854</v>
      </c>
      <c r="G236" s="57" t="s">
        <v>13</v>
      </c>
      <c r="H236" s="56" t="s">
        <v>1174</v>
      </c>
      <c r="I236" s="58">
        <v>40000</v>
      </c>
      <c r="J236" s="56" t="s">
        <v>946</v>
      </c>
      <c r="K236" s="59" t="str">
        <f t="shared" si="4"/>
        <v>INDEPENDENT</v>
      </c>
      <c r="L236" s="53"/>
    </row>
    <row r="237" spans="2:12" ht="15.75" x14ac:dyDescent="0.25">
      <c r="B237" s="54">
        <v>233</v>
      </c>
      <c r="C237" s="55">
        <v>42849</v>
      </c>
      <c r="D237" s="56" t="s">
        <v>983</v>
      </c>
      <c r="E237" s="56">
        <v>128107</v>
      </c>
      <c r="F237" s="56">
        <v>3454476</v>
      </c>
      <c r="G237" s="57" t="s">
        <v>13</v>
      </c>
      <c r="H237" s="56" t="s">
        <v>338</v>
      </c>
      <c r="I237" s="58">
        <v>33000</v>
      </c>
      <c r="J237" s="56" t="s">
        <v>674</v>
      </c>
      <c r="K237" s="59" t="str">
        <f t="shared" si="4"/>
        <v>INDEPENDENT</v>
      </c>
      <c r="L237" s="53"/>
    </row>
    <row r="238" spans="2:12" ht="15.75" x14ac:dyDescent="0.25">
      <c r="B238" s="54">
        <v>234</v>
      </c>
      <c r="C238" s="55">
        <v>42849</v>
      </c>
      <c r="D238" s="56" t="s">
        <v>1006</v>
      </c>
      <c r="E238" s="56">
        <v>128104</v>
      </c>
      <c r="F238" s="56">
        <v>3454853</v>
      </c>
      <c r="G238" s="57" t="s">
        <v>13</v>
      </c>
      <c r="H238" s="56" t="s">
        <v>1012</v>
      </c>
      <c r="I238" s="58">
        <v>40000</v>
      </c>
      <c r="J238" s="56" t="s">
        <v>946</v>
      </c>
      <c r="K238" s="59" t="str">
        <f t="shared" si="4"/>
        <v>INDEPENDENT</v>
      </c>
      <c r="L238" s="53"/>
    </row>
    <row r="239" spans="2:12" ht="15.75" x14ac:dyDescent="0.25">
      <c r="B239" s="54">
        <v>235</v>
      </c>
      <c r="C239" s="55">
        <v>42849</v>
      </c>
      <c r="D239" s="56" t="s">
        <v>132</v>
      </c>
      <c r="E239" s="56">
        <v>128134</v>
      </c>
      <c r="F239" s="56">
        <v>3454887</v>
      </c>
      <c r="G239" s="57" t="s">
        <v>13</v>
      </c>
      <c r="H239" s="56" t="s">
        <v>1018</v>
      </c>
      <c r="I239" s="58">
        <v>33000</v>
      </c>
      <c r="J239" s="56" t="s">
        <v>36</v>
      </c>
      <c r="K239" s="59" t="str">
        <f t="shared" si="4"/>
        <v>INDEPENDENT</v>
      </c>
      <c r="L239" s="53"/>
    </row>
    <row r="240" spans="2:12" ht="15.75" x14ac:dyDescent="0.25">
      <c r="B240" s="54">
        <v>236</v>
      </c>
      <c r="C240" s="55">
        <v>42849</v>
      </c>
      <c r="D240" s="56" t="s">
        <v>132</v>
      </c>
      <c r="E240" s="56">
        <v>128148</v>
      </c>
      <c r="F240" s="56">
        <v>3454888</v>
      </c>
      <c r="G240" s="57" t="s">
        <v>13</v>
      </c>
      <c r="H240" s="56" t="s">
        <v>1175</v>
      </c>
      <c r="I240" s="58">
        <v>33000</v>
      </c>
      <c r="J240" s="56" t="s">
        <v>36</v>
      </c>
      <c r="K240" s="59" t="str">
        <f t="shared" si="4"/>
        <v>INDEPENDENT</v>
      </c>
      <c r="L240" s="53"/>
    </row>
    <row r="241" spans="2:12" ht="15.75" x14ac:dyDescent="0.25">
      <c r="B241" s="54">
        <v>237</v>
      </c>
      <c r="C241" s="55">
        <v>42849</v>
      </c>
      <c r="D241" s="56" t="s">
        <v>132</v>
      </c>
      <c r="E241" s="56">
        <v>128145</v>
      </c>
      <c r="F241" s="56">
        <v>3454885</v>
      </c>
      <c r="G241" s="57" t="s">
        <v>13</v>
      </c>
      <c r="H241" s="56" t="s">
        <v>133</v>
      </c>
      <c r="I241" s="58">
        <v>33000</v>
      </c>
      <c r="J241" s="56" t="s">
        <v>36</v>
      </c>
      <c r="K241" s="59" t="str">
        <f t="shared" si="4"/>
        <v>INDEPENDENT</v>
      </c>
      <c r="L241" s="53"/>
    </row>
    <row r="242" spans="2:12" ht="15.75" x14ac:dyDescent="0.25">
      <c r="B242" s="54">
        <v>238</v>
      </c>
      <c r="C242" s="55">
        <v>42849</v>
      </c>
      <c r="D242" s="56" t="s">
        <v>301</v>
      </c>
      <c r="E242" s="56">
        <v>128159</v>
      </c>
      <c r="F242" s="56">
        <v>3454497</v>
      </c>
      <c r="G242" s="57" t="s">
        <v>13</v>
      </c>
      <c r="H242" s="56" t="s">
        <v>408</v>
      </c>
      <c r="I242" s="58">
        <v>40000</v>
      </c>
      <c r="J242" s="56" t="s">
        <v>23</v>
      </c>
      <c r="K242" s="59" t="str">
        <f t="shared" si="4"/>
        <v>INDEPENDENT</v>
      </c>
      <c r="L242" s="53"/>
    </row>
    <row r="243" spans="2:12" ht="15.75" x14ac:dyDescent="0.25">
      <c r="B243" s="54">
        <v>239</v>
      </c>
      <c r="C243" s="55">
        <v>42849</v>
      </c>
      <c r="D243" s="56" t="s">
        <v>170</v>
      </c>
      <c r="E243" s="56">
        <v>128121</v>
      </c>
      <c r="F243" s="56">
        <v>3454501</v>
      </c>
      <c r="G243" s="57" t="s">
        <v>13</v>
      </c>
      <c r="H243" s="56" t="s">
        <v>174</v>
      </c>
      <c r="I243" s="58">
        <v>45000</v>
      </c>
      <c r="J243" s="56" t="s">
        <v>154</v>
      </c>
      <c r="K243" s="59" t="str">
        <f t="shared" si="4"/>
        <v>INDEPENDENT</v>
      </c>
      <c r="L243" s="53"/>
    </row>
    <row r="244" spans="2:12" ht="15.75" x14ac:dyDescent="0.25">
      <c r="B244" s="54">
        <v>240</v>
      </c>
      <c r="C244" s="55">
        <v>42849</v>
      </c>
      <c r="D244" s="56" t="s">
        <v>562</v>
      </c>
      <c r="E244" s="56">
        <v>128106</v>
      </c>
      <c r="F244" s="56">
        <v>3454868</v>
      </c>
      <c r="G244" s="57" t="s">
        <v>13</v>
      </c>
      <c r="H244" s="56" t="s">
        <v>1176</v>
      </c>
      <c r="I244" s="58">
        <v>33000</v>
      </c>
      <c r="J244" s="56" t="s">
        <v>946</v>
      </c>
      <c r="K244" s="59" t="str">
        <f t="shared" si="4"/>
        <v>INDEPENDENT</v>
      </c>
      <c r="L244" s="53"/>
    </row>
    <row r="245" spans="2:12" ht="15.75" x14ac:dyDescent="0.25">
      <c r="B245" s="54">
        <v>241</v>
      </c>
      <c r="C245" s="55">
        <v>42849</v>
      </c>
      <c r="D245" s="56" t="s">
        <v>562</v>
      </c>
      <c r="E245" s="56">
        <v>128105</v>
      </c>
      <c r="F245" s="56">
        <v>3454867</v>
      </c>
      <c r="G245" s="57" t="s">
        <v>13</v>
      </c>
      <c r="H245" s="56" t="s">
        <v>1177</v>
      </c>
      <c r="I245" s="58">
        <v>33000</v>
      </c>
      <c r="J245" s="56" t="s">
        <v>946</v>
      </c>
      <c r="K245" s="59" t="str">
        <f t="shared" si="4"/>
        <v>INDEPENDENT</v>
      </c>
      <c r="L245" s="53"/>
    </row>
    <row r="246" spans="2:12" ht="15.75" x14ac:dyDescent="0.25">
      <c r="B246" s="54">
        <v>242</v>
      </c>
      <c r="C246" s="55">
        <v>42849</v>
      </c>
      <c r="D246" s="56" t="s">
        <v>1167</v>
      </c>
      <c r="E246" s="56">
        <v>128124</v>
      </c>
      <c r="F246" s="56">
        <v>422390</v>
      </c>
      <c r="G246" s="57" t="s">
        <v>13</v>
      </c>
      <c r="H246" s="56" t="s">
        <v>1178</v>
      </c>
      <c r="I246" s="58">
        <v>45000</v>
      </c>
      <c r="J246" s="56" t="s">
        <v>1109</v>
      </c>
      <c r="K246" s="59" t="str">
        <f t="shared" si="4"/>
        <v>INDEPENDENT</v>
      </c>
      <c r="L246" s="53"/>
    </row>
    <row r="247" spans="2:12" ht="15.75" x14ac:dyDescent="0.25">
      <c r="B247" s="54">
        <v>243</v>
      </c>
      <c r="C247" s="55">
        <v>42849</v>
      </c>
      <c r="D247" s="56" t="s">
        <v>1179</v>
      </c>
      <c r="E247" s="56">
        <v>128108</v>
      </c>
      <c r="F247" s="56">
        <v>3454857</v>
      </c>
      <c r="G247" s="57" t="s">
        <v>13</v>
      </c>
      <c r="H247" s="56" t="s">
        <v>1180</v>
      </c>
      <c r="I247" s="58">
        <v>33000</v>
      </c>
      <c r="J247" s="56" t="s">
        <v>55</v>
      </c>
      <c r="K247" s="59" t="str">
        <f t="shared" si="4"/>
        <v>INDEPENDENT</v>
      </c>
      <c r="L247" s="53"/>
    </row>
    <row r="248" spans="2:12" ht="15.75" x14ac:dyDescent="0.25">
      <c r="B248" s="54">
        <v>244</v>
      </c>
      <c r="C248" s="55">
        <v>42849</v>
      </c>
      <c r="D248" s="56" t="s">
        <v>1159</v>
      </c>
      <c r="E248" s="56">
        <v>128122</v>
      </c>
      <c r="F248" s="56">
        <v>3454870</v>
      </c>
      <c r="G248" s="57" t="s">
        <v>13</v>
      </c>
      <c r="H248" s="56" t="s">
        <v>1181</v>
      </c>
      <c r="I248" s="58">
        <v>40000</v>
      </c>
      <c r="J248" s="56" t="s">
        <v>154</v>
      </c>
      <c r="K248" s="59" t="str">
        <f t="shared" si="4"/>
        <v>INDEPENDENT</v>
      </c>
      <c r="L248" s="53"/>
    </row>
    <row r="249" spans="2:12" ht="15.75" x14ac:dyDescent="0.25">
      <c r="B249" s="54">
        <v>245</v>
      </c>
      <c r="C249" s="55">
        <v>42849</v>
      </c>
      <c r="D249" s="56" t="s">
        <v>1182</v>
      </c>
      <c r="E249" s="56">
        <v>128114</v>
      </c>
      <c r="F249" s="56">
        <v>3454853</v>
      </c>
      <c r="G249" s="57" t="s">
        <v>13</v>
      </c>
      <c r="H249" s="56" t="s">
        <v>1010</v>
      </c>
      <c r="I249" s="58">
        <v>45000</v>
      </c>
      <c r="J249" s="56" t="s">
        <v>967</v>
      </c>
      <c r="K249" s="59" t="str">
        <f t="shared" si="4"/>
        <v>INDEPENDENT</v>
      </c>
      <c r="L249" s="53"/>
    </row>
    <row r="250" spans="2:12" ht="15.75" x14ac:dyDescent="0.25">
      <c r="B250" s="54">
        <v>246</v>
      </c>
      <c r="C250" s="55">
        <v>42849</v>
      </c>
      <c r="D250" s="56" t="s">
        <v>1136</v>
      </c>
      <c r="E250" s="56">
        <v>128109</v>
      </c>
      <c r="F250" s="56">
        <v>3454889</v>
      </c>
      <c r="G250" s="57" t="s">
        <v>13</v>
      </c>
      <c r="H250" s="56" t="s">
        <v>1183</v>
      </c>
      <c r="I250" s="58">
        <v>33000</v>
      </c>
      <c r="J250" s="56" t="s">
        <v>1146</v>
      </c>
      <c r="K250" s="59" t="str">
        <f t="shared" si="4"/>
        <v>INDEPENDENT</v>
      </c>
      <c r="L250" s="53"/>
    </row>
    <row r="251" spans="2:12" ht="15.75" x14ac:dyDescent="0.25">
      <c r="B251" s="54">
        <v>247</v>
      </c>
      <c r="C251" s="55">
        <v>42849</v>
      </c>
      <c r="D251" s="56" t="s">
        <v>184</v>
      </c>
      <c r="E251" s="56">
        <v>128138</v>
      </c>
      <c r="F251" s="56">
        <v>3454883</v>
      </c>
      <c r="G251" s="57" t="s">
        <v>13</v>
      </c>
      <c r="H251" s="56" t="s">
        <v>185</v>
      </c>
      <c r="I251" s="58">
        <v>40000</v>
      </c>
      <c r="J251" s="56" t="s">
        <v>36</v>
      </c>
      <c r="K251" s="59" t="str">
        <f t="shared" si="4"/>
        <v>INDEPENDENT</v>
      </c>
      <c r="L251" s="53"/>
    </row>
    <row r="252" spans="2:12" ht="15.75" x14ac:dyDescent="0.25">
      <c r="B252" s="54">
        <v>248</v>
      </c>
      <c r="C252" s="55">
        <v>42849</v>
      </c>
      <c r="D252" s="56" t="s">
        <v>1184</v>
      </c>
      <c r="E252" s="56">
        <v>128129</v>
      </c>
      <c r="F252" s="56">
        <v>3454469</v>
      </c>
      <c r="G252" s="57" t="s">
        <v>13</v>
      </c>
      <c r="H252" s="56" t="s">
        <v>1185</v>
      </c>
      <c r="I252" s="58">
        <v>33000</v>
      </c>
      <c r="J252" s="56" t="s">
        <v>1186</v>
      </c>
      <c r="K252" s="59" t="str">
        <f t="shared" si="4"/>
        <v>INDEPENDENT</v>
      </c>
      <c r="L252" s="53"/>
    </row>
    <row r="253" spans="2:12" ht="16.5" thickBot="1" x14ac:dyDescent="0.3">
      <c r="B253" s="60">
        <v>249</v>
      </c>
      <c r="C253" s="61">
        <v>42849</v>
      </c>
      <c r="D253" s="62" t="s">
        <v>1184</v>
      </c>
      <c r="E253" s="62">
        <v>128155</v>
      </c>
      <c r="F253" s="62">
        <v>3454516</v>
      </c>
      <c r="G253" s="63" t="s">
        <v>13</v>
      </c>
      <c r="H253" s="62" t="s">
        <v>1187</v>
      </c>
      <c r="I253" s="64">
        <v>33000</v>
      </c>
      <c r="J253" s="62" t="s">
        <v>675</v>
      </c>
      <c r="K253" s="65" t="str">
        <f t="shared" si="4"/>
        <v>INDEPENDENT</v>
      </c>
      <c r="L253" s="53"/>
    </row>
    <row r="254" spans="2:12" ht="15.75" x14ac:dyDescent="0.25">
      <c r="B254" s="69">
        <v>250</v>
      </c>
      <c r="C254" s="97">
        <v>42850</v>
      </c>
      <c r="D254" s="71" t="s">
        <v>77</v>
      </c>
      <c r="E254" s="71">
        <v>128243</v>
      </c>
      <c r="F254" s="71">
        <v>3454882</v>
      </c>
      <c r="G254" s="72" t="s">
        <v>13</v>
      </c>
      <c r="H254" s="71" t="s">
        <v>1189</v>
      </c>
      <c r="I254" s="73">
        <v>40000</v>
      </c>
      <c r="J254" s="71" t="s">
        <v>941</v>
      </c>
      <c r="K254" s="74" t="str">
        <f t="shared" si="4"/>
        <v>INDEPENDENT</v>
      </c>
      <c r="L254" s="53"/>
    </row>
    <row r="255" spans="2:12" ht="15.75" x14ac:dyDescent="0.25">
      <c r="B255" s="54">
        <v>251</v>
      </c>
      <c r="C255" s="98">
        <v>42850</v>
      </c>
      <c r="D255" s="56" t="s">
        <v>291</v>
      </c>
      <c r="E255" s="56">
        <v>128229</v>
      </c>
      <c r="F255" s="56">
        <v>3454547</v>
      </c>
      <c r="G255" s="57" t="s">
        <v>13</v>
      </c>
      <c r="H255" s="56" t="s">
        <v>1190</v>
      </c>
      <c r="I255" s="58">
        <v>45000</v>
      </c>
      <c r="J255" s="56" t="s">
        <v>36</v>
      </c>
      <c r="K255" s="59" t="str">
        <f t="shared" si="4"/>
        <v>INDEPENDENT</v>
      </c>
      <c r="L255" s="53"/>
    </row>
    <row r="256" spans="2:12" ht="15.75" x14ac:dyDescent="0.25">
      <c r="B256" s="54">
        <v>252</v>
      </c>
      <c r="C256" s="98">
        <v>42850</v>
      </c>
      <c r="D256" s="56" t="s">
        <v>1191</v>
      </c>
      <c r="E256" s="56">
        <v>128230</v>
      </c>
      <c r="F256" s="56">
        <v>3454864</v>
      </c>
      <c r="G256" s="57" t="s">
        <v>13</v>
      </c>
      <c r="H256" s="56" t="s">
        <v>158</v>
      </c>
      <c r="I256" s="58">
        <v>40000</v>
      </c>
      <c r="J256" s="56" t="s">
        <v>21</v>
      </c>
      <c r="K256" s="59" t="str">
        <f t="shared" si="4"/>
        <v>INDEPENDENT</v>
      </c>
      <c r="L256" s="53"/>
    </row>
    <row r="257" spans="2:12" ht="16.5" thickBot="1" x14ac:dyDescent="0.3">
      <c r="B257" s="60">
        <v>253</v>
      </c>
      <c r="C257" s="99">
        <v>42850</v>
      </c>
      <c r="D257" s="62" t="s">
        <v>287</v>
      </c>
      <c r="E257" s="62">
        <v>128186</v>
      </c>
      <c r="F257" s="62">
        <v>3454480</v>
      </c>
      <c r="G257" s="63" t="s">
        <v>13</v>
      </c>
      <c r="H257" s="62" t="s">
        <v>338</v>
      </c>
      <c r="I257" s="64">
        <v>33000</v>
      </c>
      <c r="J257" s="62" t="s">
        <v>21</v>
      </c>
      <c r="K257" s="65" t="str">
        <f t="shared" si="4"/>
        <v>INDEPENDENT</v>
      </c>
      <c r="L257" s="53"/>
    </row>
    <row r="258" spans="2:12" ht="15.75" x14ac:dyDescent="0.25">
      <c r="B258" s="69">
        <v>254</v>
      </c>
      <c r="C258" s="70">
        <v>42851</v>
      </c>
      <c r="D258" s="71" t="s">
        <v>291</v>
      </c>
      <c r="E258" s="71">
        <v>128314</v>
      </c>
      <c r="F258" s="85">
        <v>3454548</v>
      </c>
      <c r="G258" s="86" t="s">
        <v>13</v>
      </c>
      <c r="H258" s="71" t="s">
        <v>293</v>
      </c>
      <c r="I258" s="87">
        <v>45000</v>
      </c>
      <c r="J258" s="71" t="s">
        <v>36</v>
      </c>
      <c r="K258" s="74" t="str">
        <f t="shared" si="4"/>
        <v>INDEPENDENT</v>
      </c>
      <c r="L258" s="53"/>
    </row>
    <row r="259" spans="2:12" ht="15.75" x14ac:dyDescent="0.25">
      <c r="B259" s="54">
        <v>255</v>
      </c>
      <c r="C259" s="55">
        <v>42851</v>
      </c>
      <c r="D259" s="56" t="s">
        <v>281</v>
      </c>
      <c r="E259" s="56">
        <v>128316</v>
      </c>
      <c r="F259" s="88">
        <v>3454892</v>
      </c>
      <c r="G259" s="89" t="s">
        <v>13</v>
      </c>
      <c r="H259" s="56" t="s">
        <v>1193</v>
      </c>
      <c r="I259" s="90">
        <v>40000</v>
      </c>
      <c r="J259" s="56" t="s">
        <v>36</v>
      </c>
      <c r="K259" s="59" t="str">
        <f t="shared" ref="K259:K286" si="5">IF(OR(D259="MOBIL",D259="CONOIL",D259="FORTE",D259="MRS",D259="OANDO",D259="TOTAL"),"MAJORS","INDEPENDENT")</f>
        <v>INDEPENDENT</v>
      </c>
      <c r="L259" s="53"/>
    </row>
    <row r="260" spans="2:12" ht="15.75" x14ac:dyDescent="0.25">
      <c r="B260" s="54">
        <v>256</v>
      </c>
      <c r="C260" s="55">
        <v>42851</v>
      </c>
      <c r="D260" s="56" t="s">
        <v>1194</v>
      </c>
      <c r="E260" s="56">
        <v>128319</v>
      </c>
      <c r="F260" s="88">
        <v>3454893</v>
      </c>
      <c r="G260" s="89" t="s">
        <v>13</v>
      </c>
      <c r="H260" s="56" t="s">
        <v>435</v>
      </c>
      <c r="I260" s="90">
        <v>33000</v>
      </c>
      <c r="J260" s="56" t="s">
        <v>1195</v>
      </c>
      <c r="K260" s="59" t="str">
        <f t="shared" si="5"/>
        <v>INDEPENDENT</v>
      </c>
      <c r="L260" s="53"/>
    </row>
    <row r="261" spans="2:12" ht="15.75" x14ac:dyDescent="0.25">
      <c r="B261" s="54">
        <v>257</v>
      </c>
      <c r="C261" s="55">
        <v>42851</v>
      </c>
      <c r="D261" s="56" t="s">
        <v>1196</v>
      </c>
      <c r="E261" s="56">
        <v>128320</v>
      </c>
      <c r="F261" s="88">
        <v>3454899</v>
      </c>
      <c r="G261" s="89" t="s">
        <v>13</v>
      </c>
      <c r="H261" s="56" t="s">
        <v>1197</v>
      </c>
      <c r="I261" s="90">
        <v>33000</v>
      </c>
      <c r="J261" s="56" t="s">
        <v>21</v>
      </c>
      <c r="K261" s="59" t="str">
        <f t="shared" si="5"/>
        <v>INDEPENDENT</v>
      </c>
      <c r="L261" s="53"/>
    </row>
    <row r="262" spans="2:12" ht="15.75" x14ac:dyDescent="0.25">
      <c r="B262" s="54">
        <v>258</v>
      </c>
      <c r="C262" s="55">
        <v>42851</v>
      </c>
      <c r="D262" s="56" t="s">
        <v>155</v>
      </c>
      <c r="E262" s="56">
        <v>128321</v>
      </c>
      <c r="F262" s="88">
        <v>3454948</v>
      </c>
      <c r="G262" s="89" t="s">
        <v>13</v>
      </c>
      <c r="H262" s="56" t="s">
        <v>255</v>
      </c>
      <c r="I262" s="90">
        <v>33000</v>
      </c>
      <c r="J262" s="56" t="s">
        <v>21</v>
      </c>
      <c r="K262" s="59" t="str">
        <f t="shared" si="5"/>
        <v>INDEPENDENT</v>
      </c>
      <c r="L262" s="53"/>
    </row>
    <row r="263" spans="2:12" ht="15.75" x14ac:dyDescent="0.25">
      <c r="B263" s="54">
        <v>259</v>
      </c>
      <c r="C263" s="55">
        <v>42851</v>
      </c>
      <c r="D263" s="56" t="s">
        <v>233</v>
      </c>
      <c r="E263" s="56">
        <v>128325</v>
      </c>
      <c r="F263" s="88">
        <v>3454937</v>
      </c>
      <c r="G263" s="89" t="s">
        <v>13</v>
      </c>
      <c r="H263" s="56" t="s">
        <v>172</v>
      </c>
      <c r="I263" s="90">
        <v>33000</v>
      </c>
      <c r="J263" s="56" t="s">
        <v>1198</v>
      </c>
      <c r="K263" s="59" t="str">
        <f t="shared" si="5"/>
        <v>INDEPENDENT</v>
      </c>
      <c r="L263" s="53"/>
    </row>
    <row r="264" spans="2:12" ht="15.75" x14ac:dyDescent="0.25">
      <c r="B264" s="54">
        <v>260</v>
      </c>
      <c r="C264" s="55">
        <v>42851</v>
      </c>
      <c r="D264" s="56" t="s">
        <v>389</v>
      </c>
      <c r="E264" s="56">
        <v>128324</v>
      </c>
      <c r="F264" s="88">
        <v>3454913</v>
      </c>
      <c r="G264" s="89" t="s">
        <v>13</v>
      </c>
      <c r="H264" s="56" t="s">
        <v>322</v>
      </c>
      <c r="I264" s="90">
        <v>33000</v>
      </c>
      <c r="J264" s="56" t="s">
        <v>21</v>
      </c>
      <c r="K264" s="59" t="str">
        <f t="shared" si="5"/>
        <v>INDEPENDENT</v>
      </c>
      <c r="L264" s="53"/>
    </row>
    <row r="265" spans="2:12" ht="15.75" x14ac:dyDescent="0.25">
      <c r="B265" s="54">
        <v>261</v>
      </c>
      <c r="C265" s="55">
        <v>42851</v>
      </c>
      <c r="D265" s="56" t="s">
        <v>301</v>
      </c>
      <c r="E265" s="56">
        <v>128328</v>
      </c>
      <c r="F265" s="56">
        <v>3454900</v>
      </c>
      <c r="G265" s="89" t="s">
        <v>13</v>
      </c>
      <c r="H265" s="56" t="s">
        <v>1199</v>
      </c>
      <c r="I265" s="91">
        <v>40000</v>
      </c>
      <c r="J265" s="56" t="s">
        <v>23</v>
      </c>
      <c r="K265" s="59" t="str">
        <f t="shared" si="5"/>
        <v>INDEPENDENT</v>
      </c>
      <c r="L265" s="53"/>
    </row>
    <row r="266" spans="2:12" ht="15.75" x14ac:dyDescent="0.25">
      <c r="B266" s="54">
        <v>262</v>
      </c>
      <c r="C266" s="55">
        <v>42851</v>
      </c>
      <c r="D266" s="56" t="s">
        <v>452</v>
      </c>
      <c r="E266" s="56">
        <v>128327</v>
      </c>
      <c r="F266" s="56">
        <v>3454907</v>
      </c>
      <c r="G266" s="89" t="s">
        <v>13</v>
      </c>
      <c r="H266" s="56" t="s">
        <v>1200</v>
      </c>
      <c r="I266" s="91">
        <v>33000</v>
      </c>
      <c r="J266" s="56" t="s">
        <v>21</v>
      </c>
      <c r="K266" s="59" t="str">
        <f t="shared" si="5"/>
        <v>INDEPENDENT</v>
      </c>
      <c r="L266" s="53"/>
    </row>
    <row r="267" spans="2:12" ht="15.75" x14ac:dyDescent="0.25">
      <c r="B267" s="54">
        <v>263</v>
      </c>
      <c r="C267" s="55">
        <v>42851</v>
      </c>
      <c r="D267" s="56" t="s">
        <v>1194</v>
      </c>
      <c r="E267" s="56">
        <v>128329</v>
      </c>
      <c r="F267" s="56">
        <v>3454894</v>
      </c>
      <c r="G267" s="89" t="s">
        <v>13</v>
      </c>
      <c r="H267" s="56" t="s">
        <v>1201</v>
      </c>
      <c r="I267" s="91">
        <v>33000</v>
      </c>
      <c r="J267" s="56" t="s">
        <v>1138</v>
      </c>
      <c r="K267" s="59" t="str">
        <f t="shared" si="5"/>
        <v>INDEPENDENT</v>
      </c>
      <c r="L267" s="53"/>
    </row>
    <row r="268" spans="2:12" ht="15.75" x14ac:dyDescent="0.25">
      <c r="B268" s="54">
        <v>264</v>
      </c>
      <c r="C268" s="55">
        <v>42851</v>
      </c>
      <c r="D268" s="56" t="s">
        <v>1202</v>
      </c>
      <c r="E268" s="56">
        <v>128330</v>
      </c>
      <c r="F268" s="56">
        <v>3454920</v>
      </c>
      <c r="G268" s="89" t="s">
        <v>13</v>
      </c>
      <c r="H268" s="56" t="s">
        <v>1203</v>
      </c>
      <c r="I268" s="58">
        <v>40000</v>
      </c>
      <c r="J268" s="56" t="s">
        <v>967</v>
      </c>
      <c r="K268" s="59" t="str">
        <f t="shared" si="5"/>
        <v>INDEPENDENT</v>
      </c>
      <c r="L268" s="53"/>
    </row>
    <row r="269" spans="2:12" ht="15.75" x14ac:dyDescent="0.25">
      <c r="B269" s="54">
        <v>265</v>
      </c>
      <c r="C269" s="55">
        <v>42851</v>
      </c>
      <c r="D269" s="56" t="s">
        <v>349</v>
      </c>
      <c r="E269" s="56">
        <v>128333</v>
      </c>
      <c r="F269" s="56">
        <v>3454902</v>
      </c>
      <c r="G269" s="89" t="s">
        <v>13</v>
      </c>
      <c r="H269" s="56" t="s">
        <v>1151</v>
      </c>
      <c r="I269" s="58">
        <v>33000</v>
      </c>
      <c r="J269" s="56" t="s">
        <v>21</v>
      </c>
      <c r="K269" s="59" t="str">
        <f t="shared" si="5"/>
        <v>INDEPENDENT</v>
      </c>
      <c r="L269" s="53"/>
    </row>
    <row r="270" spans="2:12" ht="15.75" x14ac:dyDescent="0.25">
      <c r="B270" s="54">
        <v>266</v>
      </c>
      <c r="C270" s="55">
        <v>42851</v>
      </c>
      <c r="D270" s="56" t="s">
        <v>367</v>
      </c>
      <c r="E270" s="56">
        <v>128341</v>
      </c>
      <c r="F270" s="56">
        <v>3454931</v>
      </c>
      <c r="G270" s="89" t="s">
        <v>13</v>
      </c>
      <c r="H270" s="56" t="s">
        <v>1204</v>
      </c>
      <c r="I270" s="58">
        <v>40000</v>
      </c>
      <c r="J270" s="56" t="s">
        <v>36</v>
      </c>
      <c r="K270" s="59" t="str">
        <f t="shared" si="5"/>
        <v>INDEPENDENT</v>
      </c>
      <c r="L270" s="53"/>
    </row>
    <row r="271" spans="2:12" ht="15.75" x14ac:dyDescent="0.25">
      <c r="B271" s="54">
        <v>267</v>
      </c>
      <c r="C271" s="55">
        <v>42851</v>
      </c>
      <c r="D271" s="56" t="s">
        <v>319</v>
      </c>
      <c r="E271" s="56">
        <v>128340</v>
      </c>
      <c r="F271" s="56">
        <v>3454925</v>
      </c>
      <c r="G271" s="89" t="s">
        <v>13</v>
      </c>
      <c r="H271" s="56" t="s">
        <v>1205</v>
      </c>
      <c r="I271" s="58">
        <v>33000</v>
      </c>
      <c r="J271" s="56" t="s">
        <v>967</v>
      </c>
      <c r="K271" s="59" t="str">
        <f t="shared" si="5"/>
        <v>INDEPENDENT</v>
      </c>
      <c r="L271" s="53"/>
    </row>
    <row r="272" spans="2:12" ht="15.75" x14ac:dyDescent="0.25">
      <c r="B272" s="54">
        <v>268</v>
      </c>
      <c r="C272" s="55">
        <v>42851</v>
      </c>
      <c r="D272" s="56" t="s">
        <v>349</v>
      </c>
      <c r="E272" s="56">
        <v>128332</v>
      </c>
      <c r="F272" s="56">
        <v>3454901</v>
      </c>
      <c r="G272" s="89" t="s">
        <v>13</v>
      </c>
      <c r="H272" s="56" t="s">
        <v>1206</v>
      </c>
      <c r="I272" s="58">
        <v>33000</v>
      </c>
      <c r="J272" s="56" t="s">
        <v>21</v>
      </c>
      <c r="K272" s="59" t="str">
        <f t="shared" si="5"/>
        <v>INDEPENDENT</v>
      </c>
      <c r="L272" s="53"/>
    </row>
    <row r="273" spans="2:12" ht="15.75" x14ac:dyDescent="0.25">
      <c r="B273" s="54">
        <v>269</v>
      </c>
      <c r="C273" s="55">
        <v>42851</v>
      </c>
      <c r="D273" s="56" t="s">
        <v>77</v>
      </c>
      <c r="E273" s="56">
        <v>128335</v>
      </c>
      <c r="F273" s="56">
        <v>3454933</v>
      </c>
      <c r="G273" s="89" t="s">
        <v>13</v>
      </c>
      <c r="H273" s="56" t="s">
        <v>1207</v>
      </c>
      <c r="I273" s="58">
        <v>45000</v>
      </c>
      <c r="J273" s="56" t="s">
        <v>941</v>
      </c>
      <c r="K273" s="59" t="str">
        <f t="shared" si="5"/>
        <v>INDEPENDENT</v>
      </c>
      <c r="L273" s="53"/>
    </row>
    <row r="274" spans="2:12" ht="15.75" x14ac:dyDescent="0.25">
      <c r="B274" s="54">
        <v>270</v>
      </c>
      <c r="C274" s="55">
        <v>42851</v>
      </c>
      <c r="D274" s="56" t="s">
        <v>1208</v>
      </c>
      <c r="E274" s="56">
        <v>128334</v>
      </c>
      <c r="F274" s="56">
        <v>3454914</v>
      </c>
      <c r="G274" s="89" t="s">
        <v>13</v>
      </c>
      <c r="H274" s="56" t="s">
        <v>1209</v>
      </c>
      <c r="I274" s="58">
        <v>33000</v>
      </c>
      <c r="J274" s="56" t="s">
        <v>21</v>
      </c>
      <c r="K274" s="59" t="str">
        <f t="shared" si="5"/>
        <v>INDEPENDENT</v>
      </c>
      <c r="L274" s="53"/>
    </row>
    <row r="275" spans="2:12" ht="15.75" x14ac:dyDescent="0.25">
      <c r="B275" s="54">
        <v>271</v>
      </c>
      <c r="C275" s="55">
        <v>42851</v>
      </c>
      <c r="D275" s="56" t="s">
        <v>367</v>
      </c>
      <c r="E275" s="56">
        <v>128344</v>
      </c>
      <c r="F275" s="56">
        <v>3454932</v>
      </c>
      <c r="G275" s="89" t="s">
        <v>13</v>
      </c>
      <c r="H275" s="56" t="s">
        <v>1210</v>
      </c>
      <c r="I275" s="58">
        <v>40000</v>
      </c>
      <c r="J275" s="56" t="s">
        <v>36</v>
      </c>
      <c r="K275" s="59" t="str">
        <f t="shared" si="5"/>
        <v>INDEPENDENT</v>
      </c>
      <c r="L275" s="53"/>
    </row>
    <row r="276" spans="2:12" ht="15.75" x14ac:dyDescent="0.25">
      <c r="B276" s="54">
        <v>272</v>
      </c>
      <c r="C276" s="55">
        <v>42851</v>
      </c>
      <c r="D276" s="56" t="s">
        <v>1211</v>
      </c>
      <c r="E276" s="56">
        <v>128336</v>
      </c>
      <c r="F276" s="56">
        <v>3454918</v>
      </c>
      <c r="G276" s="89" t="s">
        <v>13</v>
      </c>
      <c r="H276" s="56" t="s">
        <v>1040</v>
      </c>
      <c r="I276" s="58">
        <v>33000</v>
      </c>
      <c r="J276" s="56" t="s">
        <v>21</v>
      </c>
      <c r="K276" s="59" t="str">
        <f t="shared" si="5"/>
        <v>INDEPENDENT</v>
      </c>
      <c r="L276" s="53"/>
    </row>
    <row r="277" spans="2:12" ht="15.75" x14ac:dyDescent="0.25">
      <c r="B277" s="54">
        <v>273</v>
      </c>
      <c r="C277" s="55">
        <v>42851</v>
      </c>
      <c r="D277" s="56" t="s">
        <v>261</v>
      </c>
      <c r="E277" s="56">
        <v>128345</v>
      </c>
      <c r="F277" s="56">
        <v>3454929</v>
      </c>
      <c r="G277" s="89" t="s">
        <v>13</v>
      </c>
      <c r="H277" s="56" t="s">
        <v>371</v>
      </c>
      <c r="I277" s="58">
        <v>33000</v>
      </c>
      <c r="J277" s="56" t="s">
        <v>21</v>
      </c>
      <c r="K277" s="59" t="str">
        <f t="shared" si="5"/>
        <v>INDEPENDENT</v>
      </c>
      <c r="L277" s="53"/>
    </row>
    <row r="278" spans="2:12" ht="15.75" x14ac:dyDescent="0.25">
      <c r="B278" s="54">
        <v>274</v>
      </c>
      <c r="C278" s="55">
        <v>42851</v>
      </c>
      <c r="D278" s="56" t="s">
        <v>321</v>
      </c>
      <c r="E278" s="56">
        <v>128350</v>
      </c>
      <c r="F278" s="56">
        <v>3454908</v>
      </c>
      <c r="G278" s="89" t="s">
        <v>13</v>
      </c>
      <c r="H278" s="56" t="s">
        <v>1092</v>
      </c>
      <c r="I278" s="58">
        <v>33000</v>
      </c>
      <c r="J278" s="56" t="s">
        <v>21</v>
      </c>
      <c r="K278" s="59" t="str">
        <f t="shared" si="5"/>
        <v>INDEPENDENT</v>
      </c>
      <c r="L278" s="53"/>
    </row>
    <row r="279" spans="2:12" ht="16.5" thickBot="1" x14ac:dyDescent="0.3">
      <c r="B279" s="60">
        <v>275</v>
      </c>
      <c r="C279" s="61">
        <v>42851</v>
      </c>
      <c r="D279" s="62" t="s">
        <v>1196</v>
      </c>
      <c r="E279" s="62">
        <v>128349</v>
      </c>
      <c r="F279" s="62">
        <v>3454895</v>
      </c>
      <c r="G279" s="101" t="s">
        <v>13</v>
      </c>
      <c r="H279" s="62" t="s">
        <v>1212</v>
      </c>
      <c r="I279" s="64">
        <v>33000</v>
      </c>
      <c r="J279" s="62" t="s">
        <v>21</v>
      </c>
      <c r="K279" s="65" t="str">
        <f t="shared" si="5"/>
        <v>INDEPENDENT</v>
      </c>
      <c r="L279" s="53"/>
    </row>
    <row r="280" spans="2:12" ht="15.75" x14ac:dyDescent="0.25">
      <c r="B280" s="69">
        <v>276</v>
      </c>
      <c r="C280" s="70">
        <v>42852</v>
      </c>
      <c r="D280" s="72" t="s">
        <v>383</v>
      </c>
      <c r="E280" s="72">
        <v>128449</v>
      </c>
      <c r="F280" s="72">
        <v>3454944</v>
      </c>
      <c r="G280" s="72" t="s">
        <v>13</v>
      </c>
      <c r="H280" s="72" t="s">
        <v>384</v>
      </c>
      <c r="I280" s="77">
        <v>33000</v>
      </c>
      <c r="J280" s="72" t="s">
        <v>21</v>
      </c>
      <c r="K280" s="74" t="str">
        <f t="shared" si="5"/>
        <v>INDEPENDENT</v>
      </c>
      <c r="L280" s="53"/>
    </row>
    <row r="281" spans="2:12" ht="15.75" x14ac:dyDescent="0.25">
      <c r="B281" s="54">
        <v>277</v>
      </c>
      <c r="C281" s="55">
        <v>42852</v>
      </c>
      <c r="D281" s="57" t="s">
        <v>1039</v>
      </c>
      <c r="E281" s="57">
        <v>128425</v>
      </c>
      <c r="F281" s="57">
        <v>3454919</v>
      </c>
      <c r="G281" s="57" t="s">
        <v>13</v>
      </c>
      <c r="H281" s="57" t="s">
        <v>1213</v>
      </c>
      <c r="I281" s="79">
        <v>33000</v>
      </c>
      <c r="J281" s="57" t="s">
        <v>55</v>
      </c>
      <c r="K281" s="59" t="str">
        <f t="shared" si="5"/>
        <v>INDEPENDENT</v>
      </c>
      <c r="L281" s="53"/>
    </row>
    <row r="282" spans="2:12" ht="15.75" x14ac:dyDescent="0.25">
      <c r="B282" s="54">
        <v>278</v>
      </c>
      <c r="C282" s="55">
        <v>42852</v>
      </c>
      <c r="D282" s="57" t="s">
        <v>1073</v>
      </c>
      <c r="E282" s="57">
        <v>128434</v>
      </c>
      <c r="F282" s="57">
        <v>3454947</v>
      </c>
      <c r="G282" s="57" t="s">
        <v>13</v>
      </c>
      <c r="H282" s="57" t="s">
        <v>172</v>
      </c>
      <c r="I282" s="79">
        <v>33000</v>
      </c>
      <c r="J282" s="57" t="s">
        <v>55</v>
      </c>
      <c r="K282" s="59" t="str">
        <f t="shared" si="5"/>
        <v>INDEPENDENT</v>
      </c>
      <c r="L282" s="53"/>
    </row>
    <row r="283" spans="2:12" ht="15.75" x14ac:dyDescent="0.25">
      <c r="B283" s="54">
        <v>279</v>
      </c>
      <c r="C283" s="55">
        <v>42852</v>
      </c>
      <c r="D283" s="57" t="s">
        <v>1073</v>
      </c>
      <c r="E283" s="57">
        <v>128419</v>
      </c>
      <c r="F283" s="57">
        <v>3454946</v>
      </c>
      <c r="G283" s="57" t="s">
        <v>13</v>
      </c>
      <c r="H283" s="57" t="s">
        <v>156</v>
      </c>
      <c r="I283" s="79">
        <v>33000</v>
      </c>
      <c r="J283" s="57" t="s">
        <v>21</v>
      </c>
      <c r="K283" s="59" t="str">
        <f t="shared" si="5"/>
        <v>INDEPENDENT</v>
      </c>
      <c r="L283" s="53"/>
    </row>
    <row r="284" spans="2:12" ht="15.75" x14ac:dyDescent="0.25">
      <c r="B284" s="54">
        <v>280</v>
      </c>
      <c r="C284" s="55">
        <v>42852</v>
      </c>
      <c r="D284" s="57" t="s">
        <v>319</v>
      </c>
      <c r="E284" s="57">
        <v>128428</v>
      </c>
      <c r="F284" s="57">
        <v>3454921</v>
      </c>
      <c r="G284" s="57" t="s">
        <v>13</v>
      </c>
      <c r="H284" s="57" t="s">
        <v>988</v>
      </c>
      <c r="I284" s="79">
        <v>33000</v>
      </c>
      <c r="J284" s="57" t="s">
        <v>967</v>
      </c>
      <c r="K284" s="59" t="str">
        <f t="shared" si="5"/>
        <v>INDEPENDENT</v>
      </c>
      <c r="L284" s="53"/>
    </row>
    <row r="285" spans="2:12" ht="15.75" x14ac:dyDescent="0.25">
      <c r="B285" s="54">
        <v>281</v>
      </c>
      <c r="C285" s="55">
        <v>42852</v>
      </c>
      <c r="D285" s="57" t="s">
        <v>261</v>
      </c>
      <c r="E285" s="57">
        <v>128426</v>
      </c>
      <c r="F285" s="57">
        <v>3454930</v>
      </c>
      <c r="G285" s="57" t="s">
        <v>13</v>
      </c>
      <c r="H285" s="57" t="s">
        <v>1214</v>
      </c>
      <c r="I285" s="79">
        <v>33000</v>
      </c>
      <c r="J285" s="57" t="s">
        <v>21</v>
      </c>
      <c r="K285" s="59" t="str">
        <f t="shared" si="5"/>
        <v>INDEPENDENT</v>
      </c>
      <c r="L285" s="53"/>
    </row>
    <row r="286" spans="2:12" ht="16.5" thickBot="1" x14ac:dyDescent="0.3">
      <c r="B286" s="60">
        <v>282</v>
      </c>
      <c r="C286" s="61">
        <v>42852</v>
      </c>
      <c r="D286" s="63" t="s">
        <v>383</v>
      </c>
      <c r="E286" s="63">
        <v>128418</v>
      </c>
      <c r="F286" s="63">
        <v>3454941</v>
      </c>
      <c r="G286" s="63" t="s">
        <v>13</v>
      </c>
      <c r="H286" s="63" t="s">
        <v>266</v>
      </c>
      <c r="I286" s="81">
        <v>33000</v>
      </c>
      <c r="J286" s="63" t="s">
        <v>21</v>
      </c>
      <c r="K286" s="65" t="str">
        <f t="shared" si="5"/>
        <v>INDEPENDENT</v>
      </c>
      <c r="L286" s="53"/>
    </row>
    <row r="287" spans="2:12" ht="15.75" x14ac:dyDescent="0.25">
      <c r="B287" s="53"/>
      <c r="C287" s="53"/>
      <c r="D287" s="53"/>
      <c r="E287" s="53"/>
      <c r="F287" s="53"/>
      <c r="G287" s="107"/>
      <c r="H287" s="53"/>
      <c r="I287" s="246">
        <f>SUM(I5:I286)</f>
        <v>10660000</v>
      </c>
      <c r="J287" s="53"/>
      <c r="K287" s="53"/>
      <c r="L287" s="53"/>
    </row>
    <row r="288" spans="2:12" ht="15.75" x14ac:dyDescent="0.25">
      <c r="B288" s="53"/>
      <c r="C288" s="53"/>
      <c r="D288" s="53"/>
      <c r="E288" s="53"/>
      <c r="F288" s="53"/>
      <c r="G288" s="107"/>
      <c r="H288" s="53"/>
      <c r="I288" s="53"/>
      <c r="J288" s="53"/>
      <c r="K288" s="53"/>
      <c r="L288" s="53"/>
    </row>
    <row r="289" spans="2:12" ht="15.75" x14ac:dyDescent="0.25">
      <c r="B289" s="53"/>
      <c r="C289" s="53"/>
      <c r="D289" s="53"/>
      <c r="E289" s="53"/>
      <c r="F289" s="53"/>
      <c r="G289" s="107"/>
      <c r="H289" s="53"/>
      <c r="I289" s="53"/>
      <c r="J289" s="53"/>
      <c r="K289" s="53"/>
      <c r="L289" s="53"/>
    </row>
    <row r="290" spans="2:12" ht="15.75" x14ac:dyDescent="0.25">
      <c r="B290" s="53"/>
      <c r="C290" s="53"/>
      <c r="D290" s="53"/>
      <c r="E290" s="53"/>
      <c r="F290" s="53"/>
      <c r="G290" s="107"/>
      <c r="H290" s="53"/>
      <c r="I290" s="53"/>
      <c r="J290" s="53"/>
      <c r="K290" s="53"/>
      <c r="L290" s="53"/>
    </row>
    <row r="291" spans="2:12" ht="16.5" thickBot="1" x14ac:dyDescent="0.3">
      <c r="B291" s="53"/>
      <c r="C291" s="53"/>
      <c r="D291" s="53"/>
      <c r="E291" s="53"/>
      <c r="F291" s="53"/>
      <c r="G291" s="107"/>
      <c r="H291" s="53"/>
      <c r="I291" s="53"/>
      <c r="J291" s="53"/>
      <c r="K291" s="53"/>
      <c r="L291" s="53"/>
    </row>
    <row r="292" spans="2:12" ht="16.5" thickBot="1" x14ac:dyDescent="0.3">
      <c r="B292" s="114"/>
      <c r="C292" s="316" t="s">
        <v>466</v>
      </c>
      <c r="D292" s="317"/>
      <c r="E292" s="317"/>
      <c r="F292" s="318"/>
      <c r="G292" s="103">
        <v>0</v>
      </c>
      <c r="H292" s="319">
        <v>0</v>
      </c>
      <c r="I292" s="320"/>
      <c r="J292" s="321" t="e">
        <f>SUM(H292:I293)</f>
        <v>#REF!</v>
      </c>
      <c r="K292" s="115"/>
      <c r="L292" s="115"/>
    </row>
    <row r="293" spans="2:12" ht="17.25" thickTop="1" thickBot="1" x14ac:dyDescent="0.3">
      <c r="B293" s="114"/>
      <c r="C293" s="323" t="s">
        <v>467</v>
      </c>
      <c r="D293" s="324"/>
      <c r="E293" s="324"/>
      <c r="F293" s="325"/>
      <c r="G293" s="104">
        <v>282</v>
      </c>
      <c r="H293" s="326" t="e">
        <f>SUM(#REF!,#REF!,#REF!,#REF!,#REF!,#REF!,#REF!,#REF!,#REF!,#REF!,#REF!,#REF!,#REF!,#REF!)</f>
        <v>#REF!</v>
      </c>
      <c r="I293" s="327"/>
      <c r="J293" s="322"/>
      <c r="K293" s="115"/>
      <c r="L293" s="115"/>
    </row>
    <row r="294" spans="2:12" ht="17.25" thickTop="1" thickBot="1" x14ac:dyDescent="0.3">
      <c r="B294" s="116"/>
      <c r="C294" s="328" t="s">
        <v>468</v>
      </c>
      <c r="D294" s="307"/>
      <c r="E294" s="307"/>
      <c r="F294" s="329"/>
      <c r="G294" s="105">
        <f>SUM(G292:G293)</f>
        <v>282</v>
      </c>
      <c r="H294" s="330" t="s">
        <v>1216</v>
      </c>
      <c r="I294" s="331"/>
      <c r="J294" s="332"/>
      <c r="K294" s="115"/>
      <c r="L294" s="115"/>
    </row>
    <row r="295" spans="2:12" ht="15.75" x14ac:dyDescent="0.25">
      <c r="B295" s="116"/>
      <c r="C295" s="115"/>
      <c r="D295" s="117"/>
      <c r="E295" s="117"/>
      <c r="F295" s="117"/>
      <c r="G295" s="117"/>
      <c r="H295" s="53"/>
      <c r="I295" s="117"/>
      <c r="J295" s="117"/>
      <c r="K295" s="117"/>
      <c r="L295" s="117"/>
    </row>
    <row r="296" spans="2:12" ht="15.75" x14ac:dyDescent="0.25">
      <c r="B296" s="116"/>
      <c r="C296" s="230" t="s">
        <v>470</v>
      </c>
      <c r="D296" s="115"/>
      <c r="E296" s="115"/>
      <c r="F296" s="230"/>
      <c r="G296" s="115"/>
      <c r="H296" s="115"/>
      <c r="I296" s="230"/>
      <c r="J296" s="315" t="s">
        <v>471</v>
      </c>
      <c r="K296" s="315"/>
      <c r="L296" s="315"/>
    </row>
    <row r="297" spans="2:12" ht="15.75" x14ac:dyDescent="0.25">
      <c r="B297" s="116"/>
      <c r="C297" s="230"/>
      <c r="D297" s="115"/>
      <c r="E297" s="115"/>
      <c r="F297" s="230"/>
      <c r="G297" s="115"/>
      <c r="H297" s="115"/>
      <c r="I297" s="230"/>
      <c r="J297" s="230"/>
      <c r="K297" s="230"/>
      <c r="L297" s="115"/>
    </row>
    <row r="298" spans="2:12" ht="15.75" x14ac:dyDescent="0.25">
      <c r="B298" s="116"/>
      <c r="C298" s="230"/>
      <c r="D298" s="115"/>
      <c r="E298" s="315" t="s">
        <v>472</v>
      </c>
      <c r="F298" s="315"/>
      <c r="G298" s="115"/>
      <c r="H298" s="115"/>
      <c r="I298" s="230"/>
      <c r="J298" s="230"/>
      <c r="K298" s="230"/>
      <c r="L298" s="118"/>
    </row>
    <row r="299" spans="2:12" ht="15.75" x14ac:dyDescent="0.25">
      <c r="B299" s="116"/>
      <c r="C299" s="230"/>
      <c r="D299" s="115"/>
      <c r="E299" s="115"/>
      <c r="F299" s="315" t="s">
        <v>473</v>
      </c>
      <c r="G299" s="315"/>
      <c r="H299" s="315"/>
      <c r="I299" s="230"/>
      <c r="J299" s="230"/>
      <c r="K299" s="230"/>
      <c r="L299" s="118"/>
    </row>
    <row r="300" spans="2:12" ht="15.75" x14ac:dyDescent="0.25">
      <c r="B300" s="53"/>
      <c r="C300" s="53"/>
      <c r="D300" s="53"/>
      <c r="E300" s="53"/>
      <c r="F300" s="53"/>
      <c r="G300" s="107"/>
      <c r="H300" s="53"/>
      <c r="I300" s="53"/>
      <c r="J300" s="53"/>
      <c r="K300" s="53"/>
      <c r="L300" s="118"/>
    </row>
  </sheetData>
  <autoFilter ref="B4:K4"/>
  <mergeCells count="12">
    <mergeCell ref="B1:K1"/>
    <mergeCell ref="B2:K2"/>
    <mergeCell ref="J296:L296"/>
    <mergeCell ref="E298:F298"/>
    <mergeCell ref="F299:H299"/>
    <mergeCell ref="C292:F292"/>
    <mergeCell ref="H292:I292"/>
    <mergeCell ref="J292:J293"/>
    <mergeCell ref="C293:F293"/>
    <mergeCell ref="H293:I293"/>
    <mergeCell ref="C294:F294"/>
    <mergeCell ref="H294:J29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MATRIX</vt:lpstr>
      <vt:lpstr>MATRIX ANALYSIS</vt:lpstr>
      <vt:lpstr>NEPAL</vt:lpstr>
      <vt:lpstr>MAINLAND</vt:lpstr>
      <vt:lpstr>MAINLAND ANALYSIS</vt:lpstr>
      <vt:lpstr>NORTHWEST</vt:lpstr>
      <vt:lpstr>NORTHWEST ANALYSIS</vt:lpstr>
      <vt:lpstr>RAINOIL</vt:lpstr>
      <vt:lpstr>RAINOIL ANALYSIS</vt:lpstr>
      <vt:lpstr>MATRIX!Print_Area</vt:lpstr>
      <vt:lpstr>NEPAL!Print_Area</vt:lpstr>
      <vt:lpstr>NORTHWEST!Print_Area</vt:lpstr>
      <vt:lpstr>RAINOIL!Print_Area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2017-07-07T15:02:06Z</cp:lastPrinted>
  <dcterms:created xsi:type="dcterms:W3CDTF">2017-06-21T13:38:59Z</dcterms:created>
  <dcterms:modified xsi:type="dcterms:W3CDTF">2017-08-02T13:01:39Z</dcterms:modified>
</cp:coreProperties>
</file>