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 firstSheet="4" activeTab="5"/>
  </bookViews>
  <sheets>
    <sheet name="NEPAL" sheetId="1" r:id="rId1"/>
    <sheet name="MATRIX" sheetId="2" r:id="rId2"/>
    <sheet name="MAINLAND" sheetId="3" r:id="rId3"/>
    <sheet name="MAINLAND ANALYSIS" sheetId="6" r:id="rId4"/>
    <sheet name="RAINOIL" sheetId="4" r:id="rId5"/>
    <sheet name="NORTHWEST" sheetId="5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3" l="1"/>
  <c r="O90" i="3"/>
  <c r="G143" i="2"/>
  <c r="H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H125" i="2"/>
  <c r="H143" i="2"/>
  <c r="J124" i="2"/>
  <c r="J123" i="2"/>
  <c r="J122" i="2"/>
  <c r="J121" i="2"/>
  <c r="H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H84" i="2"/>
  <c r="J83" i="2"/>
  <c r="J82" i="2"/>
  <c r="J81" i="2"/>
  <c r="J80" i="2"/>
  <c r="J79" i="2"/>
  <c r="J78" i="2"/>
  <c r="J77" i="2"/>
  <c r="J76" i="2"/>
  <c r="J75" i="2"/>
  <c r="J74" i="2"/>
  <c r="J73" i="2"/>
  <c r="J72" i="2"/>
  <c r="H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H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H34" i="2"/>
  <c r="J33" i="2"/>
  <c r="J32" i="2"/>
  <c r="J31" i="2"/>
  <c r="J30" i="2"/>
  <c r="J29" i="2"/>
  <c r="J28" i="2"/>
  <c r="H26" i="2"/>
  <c r="J25" i="2"/>
  <c r="J24" i="2"/>
  <c r="H22" i="2"/>
  <c r="J21" i="2"/>
  <c r="J20" i="2"/>
  <c r="J19" i="2"/>
  <c r="H17" i="2"/>
  <c r="J16" i="2"/>
  <c r="J15" i="2"/>
  <c r="J14" i="2"/>
  <c r="H12" i="2"/>
  <c r="J11" i="2"/>
  <c r="J10" i="2"/>
  <c r="J9" i="2"/>
  <c r="J8" i="2"/>
  <c r="J7" i="2"/>
  <c r="J6" i="2"/>
  <c r="J5" i="2"/>
  <c r="J4" i="2"/>
  <c r="H144" i="2"/>
  <c r="J143" i="2"/>
  <c r="F64" i="1"/>
  <c r="F63" i="1"/>
  <c r="H59" i="1"/>
  <c r="G63" i="1"/>
  <c r="I63" i="1"/>
  <c r="J58" i="1"/>
  <c r="J57" i="1"/>
  <c r="H55" i="1"/>
  <c r="J54" i="1"/>
  <c r="J53" i="1"/>
  <c r="J52" i="1"/>
  <c r="J51" i="1"/>
  <c r="J50" i="1"/>
  <c r="H48" i="1"/>
  <c r="J47" i="1"/>
  <c r="J46" i="1"/>
  <c r="J45" i="1"/>
  <c r="J44" i="1"/>
  <c r="J43" i="1"/>
  <c r="J42" i="1"/>
  <c r="H40" i="1"/>
  <c r="J39" i="1"/>
  <c r="J38" i="1"/>
  <c r="J37" i="1"/>
  <c r="J36" i="1"/>
  <c r="H34" i="1"/>
  <c r="J33" i="1"/>
  <c r="J32" i="1"/>
  <c r="J31" i="1"/>
  <c r="J30" i="1"/>
  <c r="J29" i="1"/>
  <c r="J28" i="1"/>
  <c r="J27" i="1"/>
  <c r="J26" i="1"/>
  <c r="H24" i="1"/>
  <c r="J23" i="1"/>
  <c r="J22" i="1"/>
  <c r="J21" i="1"/>
  <c r="H19" i="1"/>
  <c r="J18" i="1"/>
  <c r="J17" i="1"/>
  <c r="J16" i="1"/>
  <c r="H14" i="1"/>
  <c r="J13" i="1"/>
  <c r="J12" i="1"/>
  <c r="J11" i="1"/>
  <c r="J10" i="1"/>
  <c r="H8" i="1"/>
  <c r="J7" i="1"/>
  <c r="J6" i="1"/>
  <c r="J5" i="1"/>
</calcChain>
</file>

<file path=xl/sharedStrings.xml><?xml version="1.0" encoding="utf-8"?>
<sst xmlns="http://schemas.openxmlformats.org/spreadsheetml/2006/main" count="1506" uniqueCount="452">
  <si>
    <t>PDO WARRI/OGHARA</t>
  </si>
  <si>
    <t>PPMC TRUCK OUT REPORT AT NEPAL DEPOT FOR MONTH OF JANUARY, 2017</t>
  </si>
  <si>
    <t>S/NO</t>
  </si>
  <si>
    <t>DATE</t>
  </si>
  <si>
    <t>MARKETER</t>
  </si>
  <si>
    <t>WB NO</t>
  </si>
  <si>
    <t>METER TICKET NO</t>
  </si>
  <si>
    <t>PRODUCT</t>
  </si>
  <si>
    <t>TRUCK NO</t>
  </si>
  <si>
    <t>QTY (LITRES)</t>
  </si>
  <si>
    <t>DESTINATION</t>
  </si>
  <si>
    <t>MARKETER CLASS</t>
  </si>
  <si>
    <t>ASEMOLEX</t>
  </si>
  <si>
    <t>PMS</t>
  </si>
  <si>
    <t>USL 308 XB</t>
  </si>
  <si>
    <t>BENIN AGBOR RD, EDO</t>
  </si>
  <si>
    <t>COLVES RES</t>
  </si>
  <si>
    <t>GUE 23 XA</t>
  </si>
  <si>
    <t>UROMI, EDO</t>
  </si>
  <si>
    <t>UYI-EDO PET</t>
  </si>
  <si>
    <t>EZA 263 XA</t>
  </si>
  <si>
    <t>(03) INDEPENDENTS</t>
  </si>
  <si>
    <t>URM 58 XA</t>
  </si>
  <si>
    <t>USL 362 XB</t>
  </si>
  <si>
    <t>AGBOR RD, BENIN</t>
  </si>
  <si>
    <t>UYI-EDO</t>
  </si>
  <si>
    <t>BEN 517 YY</t>
  </si>
  <si>
    <t>BEN 515 YY</t>
  </si>
  <si>
    <t>(04)  INDEPENDENTS</t>
  </si>
  <si>
    <t>OGESALUDE</t>
  </si>
  <si>
    <t>GBZ 758 XA</t>
  </si>
  <si>
    <t>ODOKORO, KABBA</t>
  </si>
  <si>
    <t>RRV 577 XA</t>
  </si>
  <si>
    <t>KM 8, SAPELE RD, BENIN</t>
  </si>
  <si>
    <t>VSL 241 ZC</t>
  </si>
  <si>
    <t>GLOBAL Q</t>
  </si>
  <si>
    <t>GBZ 437 XA</t>
  </si>
  <si>
    <t>KAD, RD, BAKIN KU, SULEJA, NIGER</t>
  </si>
  <si>
    <t>RASGOKE</t>
  </si>
  <si>
    <t>UBJ 190 XA</t>
  </si>
  <si>
    <t>3 MARKET RD, KUTA, NIGER</t>
  </si>
  <si>
    <t>GBELURA</t>
  </si>
  <si>
    <t>USL 670 YA</t>
  </si>
  <si>
    <t>KABBA RD, IJUMU</t>
  </si>
  <si>
    <t>AKA 685 XA</t>
  </si>
  <si>
    <t>EKY 446 XG</t>
  </si>
  <si>
    <t>BENIN - AGBOR RD</t>
  </si>
  <si>
    <t>EKY 445 XG</t>
  </si>
  <si>
    <t>BEN 890 YY</t>
  </si>
  <si>
    <t>BEN 270 YP</t>
  </si>
  <si>
    <t>AKA 330 XA</t>
  </si>
  <si>
    <t>(08) INDEPENDENTS</t>
  </si>
  <si>
    <t>ABJ 623 XN</t>
  </si>
  <si>
    <t>KADUNA RD, BARKINKU, SULEJA</t>
  </si>
  <si>
    <t>UBJ 517 XA</t>
  </si>
  <si>
    <t>(04) INDEPENDENTS</t>
  </si>
  <si>
    <t>KADUNA RD, SULEJA</t>
  </si>
  <si>
    <t>EHR416 XA</t>
  </si>
  <si>
    <t>XU 415 ENU</t>
  </si>
  <si>
    <t>BEN 603 ZN</t>
  </si>
  <si>
    <t>FKJ 257 XJ</t>
  </si>
  <si>
    <t>GGE 543 XA</t>
  </si>
  <si>
    <t>(06) INDEPENDENTS</t>
  </si>
  <si>
    <t>BMA 348 XA</t>
  </si>
  <si>
    <t>XT 130 BEN</t>
  </si>
  <si>
    <t>BEN 207 YP</t>
  </si>
  <si>
    <t>(05) INDEPENDENTS</t>
  </si>
  <si>
    <t>GDD 282 XA</t>
  </si>
  <si>
    <t>AYETORO, GBEDE - KABBA</t>
  </si>
  <si>
    <t>ENU 909 ZX</t>
  </si>
  <si>
    <t>(02) INDEPENDENTS</t>
  </si>
  <si>
    <t>TOTAL NOS MAJORS - TRUCKS</t>
  </si>
  <si>
    <t>REMARKS</t>
  </si>
  <si>
    <t>TOTAL NOS INDEPENDENTS - TRUCKS</t>
  </si>
  <si>
    <t xml:space="preserve">OVERALL QUANTITY TRUCKED OUT  - </t>
  </si>
  <si>
    <t>1,261,000 LITRES</t>
  </si>
  <si>
    <t>PDO/OGHARA</t>
  </si>
  <si>
    <t>OANDO</t>
  </si>
  <si>
    <t>SULEJA</t>
  </si>
  <si>
    <t>MATRIX</t>
  </si>
  <si>
    <t>FKJ 791 XD</t>
  </si>
  <si>
    <t>WARRI</t>
  </si>
  <si>
    <t>GGE 02 XP</t>
  </si>
  <si>
    <t>KANO</t>
  </si>
  <si>
    <t>KJA 712 XE</t>
  </si>
  <si>
    <t>MIABET NIG</t>
  </si>
  <si>
    <t>BEN JONES</t>
  </si>
  <si>
    <t>EFR 623 XA</t>
  </si>
  <si>
    <t>SAM JOHN</t>
  </si>
  <si>
    <t>ASABA</t>
  </si>
  <si>
    <t>XY 369 JJJ</t>
  </si>
  <si>
    <t>BLOSSOM PET</t>
  </si>
  <si>
    <t>DSZ 352 XA</t>
  </si>
  <si>
    <t>PAT OHIS</t>
  </si>
  <si>
    <t>EFR 313 ZQ</t>
  </si>
  <si>
    <t>KSF 477 XJ</t>
  </si>
  <si>
    <t>PTN 382 XA</t>
  </si>
  <si>
    <t>PTN 264 XA</t>
  </si>
  <si>
    <t>(04) MAJORS</t>
  </si>
  <si>
    <t>XH 798 USL</t>
  </si>
  <si>
    <t>GRA 452 XA</t>
  </si>
  <si>
    <t>AAA 844 XJ</t>
  </si>
  <si>
    <t>USL 241 ZC</t>
  </si>
  <si>
    <t>(14) INDEPENDENTS</t>
  </si>
  <si>
    <t>MRS</t>
  </si>
  <si>
    <t>MOBIL</t>
  </si>
  <si>
    <t>LOKOJA</t>
  </si>
  <si>
    <t>AGBOR</t>
  </si>
  <si>
    <t>I.O.U PET</t>
  </si>
  <si>
    <t>KASTLE</t>
  </si>
  <si>
    <t>AUC 190 ZH</t>
  </si>
  <si>
    <t>SAPELE</t>
  </si>
  <si>
    <t>ASOLYN</t>
  </si>
  <si>
    <t>AYB 32 XP</t>
  </si>
  <si>
    <t>XX 509 EPE</t>
  </si>
  <si>
    <t>XM 627 BEN</t>
  </si>
  <si>
    <t>FUG 118 XA</t>
  </si>
  <si>
    <t>CONOIL</t>
  </si>
  <si>
    <t>MUS 859 XB</t>
  </si>
  <si>
    <t>ZARIA RD, KANO</t>
  </si>
  <si>
    <t>DKA 795 XA</t>
  </si>
  <si>
    <t>BEN 397 XB</t>
  </si>
  <si>
    <t>KPE 26 XA</t>
  </si>
  <si>
    <t>IGUEBEN</t>
  </si>
  <si>
    <t>XC 671 WWR</t>
  </si>
  <si>
    <t>AKD 731 XL</t>
  </si>
  <si>
    <t>HIFLY</t>
  </si>
  <si>
    <t>(19) INDEPENDENTS</t>
  </si>
  <si>
    <t>(03) MAJORS</t>
  </si>
  <si>
    <t>FKJ 29 XR</t>
  </si>
  <si>
    <t>BENIN - AGBOR</t>
  </si>
  <si>
    <t>AKD 236 XD</t>
  </si>
  <si>
    <t>XB 846 SAP</t>
  </si>
  <si>
    <t>KWALE</t>
  </si>
  <si>
    <t>BLACKWELL</t>
  </si>
  <si>
    <t>AKD 735 XD</t>
  </si>
  <si>
    <t>FKJ 450 XE</t>
  </si>
  <si>
    <t>KJA 65 XQ</t>
  </si>
  <si>
    <t>AKURE, ONDO</t>
  </si>
  <si>
    <t>KJA 412 XH</t>
  </si>
  <si>
    <t>WARRI, DELTA</t>
  </si>
  <si>
    <t>AKD 531 XS</t>
  </si>
  <si>
    <t>AAA 818 XR</t>
  </si>
  <si>
    <t>IBADAN</t>
  </si>
  <si>
    <t>MINNA</t>
  </si>
  <si>
    <t>KADUNA</t>
  </si>
  <si>
    <t>ABRAKA</t>
  </si>
  <si>
    <t>DSZ 342 XA</t>
  </si>
  <si>
    <t>PTN 199 XA</t>
  </si>
  <si>
    <t>(12) MAJORS</t>
  </si>
  <si>
    <t>PPMC TRUCK OUT REPORT AT MATRIX DEPOT FOR MONTH OF JANUARY, 2017</t>
  </si>
  <si>
    <t>KPE 299 XA</t>
  </si>
  <si>
    <t>UBJ 43 XA</t>
  </si>
  <si>
    <t>KPE 225 XA</t>
  </si>
  <si>
    <t>UBJ 204 XA</t>
  </si>
  <si>
    <t>UBJ 46 XA</t>
  </si>
  <si>
    <t>UBJ 203 XA</t>
  </si>
  <si>
    <t>AGB 257 ZD</t>
  </si>
  <si>
    <t>UBJ 47 XA</t>
  </si>
  <si>
    <t>(08) MAJORS</t>
  </si>
  <si>
    <t>DSZ 340 XA</t>
  </si>
  <si>
    <t>UBJ 45 XA</t>
  </si>
  <si>
    <t>EFR 696 XA</t>
  </si>
  <si>
    <t>EFR 695 XA</t>
  </si>
  <si>
    <t>DSZ 341 XA</t>
  </si>
  <si>
    <t>OSABU INV</t>
  </si>
  <si>
    <t>OZORO, DELTA</t>
  </si>
  <si>
    <t>HKY 03 XA</t>
  </si>
  <si>
    <t>HKY 12 XA</t>
  </si>
  <si>
    <t>MKA 24 ZD</t>
  </si>
  <si>
    <t>HKY 04 XA</t>
  </si>
  <si>
    <t>ZAR 145 XA</t>
  </si>
  <si>
    <t>(06) MAJORS</t>
  </si>
  <si>
    <t>UYI PET</t>
  </si>
  <si>
    <t>JJJ 64 XD</t>
  </si>
  <si>
    <t>ASOMOLEX PET</t>
  </si>
  <si>
    <t>XD 934 GUS</t>
  </si>
  <si>
    <t>ALFA BYKEEZ</t>
  </si>
  <si>
    <t>GRA 475 XA</t>
  </si>
  <si>
    <t>OKPANAM RD, ASABA, DELTA</t>
  </si>
  <si>
    <t>AKA 293 XA</t>
  </si>
  <si>
    <t>OKPANAM RD, ASABA</t>
  </si>
  <si>
    <t xml:space="preserve">TUNWUMI </t>
  </si>
  <si>
    <t>COLLINZ OIL</t>
  </si>
  <si>
    <t>AIYETORO GBEDE</t>
  </si>
  <si>
    <t>ODOKORO, OYO</t>
  </si>
  <si>
    <t>KJA 411 XH</t>
  </si>
  <si>
    <t>JIGAWA</t>
  </si>
  <si>
    <t>AGL 800 XN</t>
  </si>
  <si>
    <t>SAPELE TOWN</t>
  </si>
  <si>
    <t>AKA 271 XA</t>
  </si>
  <si>
    <t>USL 670 XA</t>
  </si>
  <si>
    <t>RESCUE PET</t>
  </si>
  <si>
    <t>AAA 270 XL</t>
  </si>
  <si>
    <t>IFON - AKURE RD</t>
  </si>
  <si>
    <t>KRD 871 XH</t>
  </si>
  <si>
    <t>AIYETORO KABBA</t>
  </si>
  <si>
    <t>LND 80 XM</t>
  </si>
  <si>
    <t>UGHELLI - ISOKO RD</t>
  </si>
  <si>
    <t>KSF 461 XJ</t>
  </si>
  <si>
    <t>XS 630 FKJ</t>
  </si>
  <si>
    <t>AAA 852 XJ</t>
  </si>
  <si>
    <t>ZARIA, KANO</t>
  </si>
  <si>
    <t>PTI  RD, WARRI</t>
  </si>
  <si>
    <t>USL 308 XA</t>
  </si>
  <si>
    <t>KSF 474 XJ</t>
  </si>
  <si>
    <t>AAA 847 XJ</t>
  </si>
  <si>
    <t>ODOKORO - GBEDE</t>
  </si>
  <si>
    <t>(13) INDEPENDENTS</t>
  </si>
  <si>
    <t>KLK 261 XA</t>
  </si>
  <si>
    <t>KBT 213 XA</t>
  </si>
  <si>
    <t>AFZ 621 XA</t>
  </si>
  <si>
    <t>DKA 26 XF</t>
  </si>
  <si>
    <t>DKA 46 XF</t>
  </si>
  <si>
    <t>DKA 36 XF</t>
  </si>
  <si>
    <t>DKA 23 XF</t>
  </si>
  <si>
    <t>KLK 263 XA</t>
  </si>
  <si>
    <t>BKW 270 XA</t>
  </si>
  <si>
    <t xml:space="preserve">MRS </t>
  </si>
  <si>
    <t>LND 539 XJ</t>
  </si>
  <si>
    <t>FST 133 XM</t>
  </si>
  <si>
    <t>OGEREDE RD, WARRI</t>
  </si>
  <si>
    <t>ASEMOLEX PET</t>
  </si>
  <si>
    <t>TOYOYE</t>
  </si>
  <si>
    <t>KRD 463 XD</t>
  </si>
  <si>
    <t>NPA EXPWAY, WARRI</t>
  </si>
  <si>
    <t>BEN 630 ZN</t>
  </si>
  <si>
    <t>OWOTUBU, BENIN</t>
  </si>
  <si>
    <t>MOSONS GLOBAL</t>
  </si>
  <si>
    <t>IFON, ONDO</t>
  </si>
  <si>
    <t>UBIAJA RD, EDO</t>
  </si>
  <si>
    <t>EKPAN, DELTA</t>
  </si>
  <si>
    <t>NOMA PET</t>
  </si>
  <si>
    <t>SAPELE RD,</t>
  </si>
  <si>
    <t>IGUEBEN, EDO</t>
  </si>
  <si>
    <t>KESMAY GLOBAL</t>
  </si>
  <si>
    <t>KPE 34 XA</t>
  </si>
  <si>
    <t>EKENWA RD, BENIN</t>
  </si>
  <si>
    <t>RASGOKE INV</t>
  </si>
  <si>
    <t>BDG 608 XS</t>
  </si>
  <si>
    <t xml:space="preserve">ZIOK </t>
  </si>
  <si>
    <t>FKJ 267 XF</t>
  </si>
  <si>
    <t>AKURE</t>
  </si>
  <si>
    <t>GGE 01 XP</t>
  </si>
  <si>
    <t>GRA 460 XA</t>
  </si>
  <si>
    <t>KWC 192 XA</t>
  </si>
  <si>
    <t>XP 703 EPE</t>
  </si>
  <si>
    <t>(33) INDEPENDENTS</t>
  </si>
  <si>
    <t>PTN 387 XA</t>
  </si>
  <si>
    <t>BEN GOLD</t>
  </si>
  <si>
    <t>XB 222 PTN</t>
  </si>
  <si>
    <t>EFFUNRU</t>
  </si>
  <si>
    <t>APP 627 XF</t>
  </si>
  <si>
    <t>NOMA</t>
  </si>
  <si>
    <t>SAPELE RD</t>
  </si>
  <si>
    <t>SKL 184 XA</t>
  </si>
  <si>
    <t>XB 271 KLK</t>
  </si>
  <si>
    <t>ALONG KABBA</t>
  </si>
  <si>
    <t>TOMMY IYE</t>
  </si>
  <si>
    <t>XB 219 LEH</t>
  </si>
  <si>
    <t>ELLU-OZORO</t>
  </si>
  <si>
    <t>EBURU MESKE, DELTA</t>
  </si>
  <si>
    <t>ES-BEN</t>
  </si>
  <si>
    <t>XB 236 KLK</t>
  </si>
  <si>
    <t>OGHARA</t>
  </si>
  <si>
    <t>OZUEMEKE</t>
  </si>
  <si>
    <t>XB 865 EFR</t>
  </si>
  <si>
    <t>TOTAL NOS MAJORS =  41 TRUCKS</t>
  </si>
  <si>
    <t>TOTAL NOS INDEPENDENTS = 56 TRUCKS</t>
  </si>
  <si>
    <t>OVERALL QUANTITY TRUCKED OUT  IN  LITRES</t>
  </si>
  <si>
    <t>SUPV SALES:</t>
  </si>
  <si>
    <t>SUPV ACCOUNTS:</t>
  </si>
  <si>
    <t>APPROVAL:</t>
  </si>
  <si>
    <t>COORDINATOR PDO</t>
  </si>
  <si>
    <t>MAINLAND OIL &amp; GAS, CALABAR</t>
  </si>
  <si>
    <t>NNPC/PPMC DAILY TRUCKOUT REPORT [JANUARY 2017]</t>
  </si>
  <si>
    <t>S/N</t>
  </si>
  <si>
    <t>CUSTOMER NAME</t>
  </si>
  <si>
    <t>WAYBILL NO</t>
  </si>
  <si>
    <t>M/TICKET NO</t>
  </si>
  <si>
    <t>QTY LOADED</t>
  </si>
  <si>
    <t>FULL ADDRESS OF DESTINATION</t>
  </si>
  <si>
    <t>DEST. TOWN</t>
  </si>
  <si>
    <t>RECEIVING STATE</t>
  </si>
  <si>
    <t>19/1/2017</t>
  </si>
  <si>
    <t>FORTE OIL</t>
  </si>
  <si>
    <t>IKOT EKPENE F/S, UYO</t>
  </si>
  <si>
    <t>UYO</t>
  </si>
  <si>
    <t>AKWA IBOM</t>
  </si>
  <si>
    <t>ABJ 494 XA</t>
  </si>
  <si>
    <t>KASTINA'ALA ROAD, OGOJA</t>
  </si>
  <si>
    <t>OGOJA</t>
  </si>
  <si>
    <t>CROSS RIVER</t>
  </si>
  <si>
    <t>AKD 111 XH</t>
  </si>
  <si>
    <t xml:space="preserve">EDIBEDIBE, </t>
  </si>
  <si>
    <t>CALABAR</t>
  </si>
  <si>
    <t>XE 775 AKL</t>
  </si>
  <si>
    <t>M/M HIGHWAY</t>
  </si>
  <si>
    <t>XE 786 ABJ</t>
  </si>
  <si>
    <t>GARDEN STREET</t>
  </si>
  <si>
    <t>EPE 661 XB</t>
  </si>
  <si>
    <t>ORON RD 1</t>
  </si>
  <si>
    <t>ORON</t>
  </si>
  <si>
    <t>XZ 876 EKY</t>
  </si>
  <si>
    <t>CALABAR RD</t>
  </si>
  <si>
    <t>BRA 83 XA</t>
  </si>
  <si>
    <t>MRS OIL</t>
  </si>
  <si>
    <t>74 MAYNE AVE</t>
  </si>
  <si>
    <t>UDU 126 XA</t>
  </si>
  <si>
    <t>23/1/2017</t>
  </si>
  <si>
    <t>MARIAN RD, SERVICE STATION,</t>
  </si>
  <si>
    <t>KSF 281 XA</t>
  </si>
  <si>
    <t>M/M HIGHWAY SERVICE STATION,</t>
  </si>
  <si>
    <t>UBJ 44 XA</t>
  </si>
  <si>
    <t>RANCH RD SERVICE STATION,</t>
  </si>
  <si>
    <t>OBUDU</t>
  </si>
  <si>
    <t>ABJ 474 XA</t>
  </si>
  <si>
    <t>EDIBE-EDIBE RD</t>
  </si>
  <si>
    <t>XA 232 EFE</t>
  </si>
  <si>
    <t>ABA RD SERVICE STATION,</t>
  </si>
  <si>
    <t>IKOT EKPENE</t>
  </si>
  <si>
    <t>FGG 562 YN</t>
  </si>
  <si>
    <t>24/1/2017</t>
  </si>
  <si>
    <t>IKOT EKPENE RD, SERVICE STATION</t>
  </si>
  <si>
    <t>GGE 611 XE</t>
  </si>
  <si>
    <t>EXCELTECH</t>
  </si>
  <si>
    <t>ALONG EKPO ACHIBONG RD</t>
  </si>
  <si>
    <t>XH 917 PHC</t>
  </si>
  <si>
    <t>EMUDO OIL</t>
  </si>
  <si>
    <t>ALONG ORON RD</t>
  </si>
  <si>
    <t>CAL 806 XA</t>
  </si>
  <si>
    <t>UKOROMI</t>
  </si>
  <si>
    <t>ALONG NEW AIRPORT RD</t>
  </si>
  <si>
    <t>RLU 765 XA</t>
  </si>
  <si>
    <t>DEDUCO</t>
  </si>
  <si>
    <t>ALONG AFAHA OFFIONG RD</t>
  </si>
  <si>
    <t>NSIT UBIUM</t>
  </si>
  <si>
    <t>XY 607 APP</t>
  </si>
  <si>
    <t>OANDO PLC</t>
  </si>
  <si>
    <t>AJL 193 XD</t>
  </si>
  <si>
    <t>ALLAH NANAN</t>
  </si>
  <si>
    <t>ALONG RANCH RD</t>
  </si>
  <si>
    <t>NKK 137 XA</t>
  </si>
  <si>
    <t>DAZELL B.</t>
  </si>
  <si>
    <t>CALABAR-IKANG RD</t>
  </si>
  <si>
    <t>XB 459 KEK</t>
  </si>
  <si>
    <t>CAL 82 XA</t>
  </si>
  <si>
    <t>CONE OIL</t>
  </si>
  <si>
    <t>ALONG IKOT OKORO RD</t>
  </si>
  <si>
    <t>ABAK</t>
  </si>
  <si>
    <t>SSM 306 XA</t>
  </si>
  <si>
    <t>SYNTO OIL</t>
  </si>
  <si>
    <t>ALONG M/M HIGHWAY</t>
  </si>
  <si>
    <t>XA 409 KPD</t>
  </si>
  <si>
    <t>I.BROS</t>
  </si>
  <si>
    <t>ALONG MBIOTO RD</t>
  </si>
  <si>
    <t>ETINAN</t>
  </si>
  <si>
    <t>XB 248 FKA</t>
  </si>
  <si>
    <t>UDDYKING OIL</t>
  </si>
  <si>
    <t>ALONG PARLIAMENTARY EXT.</t>
  </si>
  <si>
    <t>BDG 365 XA</t>
  </si>
  <si>
    <t>ALONG KATSINA ALA RD</t>
  </si>
  <si>
    <t>UDU 160 XA</t>
  </si>
  <si>
    <t>XR 393 APP</t>
  </si>
  <si>
    <t>25/1/2017</t>
  </si>
  <si>
    <t>MOBIL NIG</t>
  </si>
  <si>
    <t>NNPC DEPOT SULEJA</t>
  </si>
  <si>
    <t>NIGER</t>
  </si>
  <si>
    <t>NSR 446 ZX</t>
  </si>
  <si>
    <t>TRN 801 ZG</t>
  </si>
  <si>
    <t>NNPC DEPOT ENUGU</t>
  </si>
  <si>
    <t>ENUGU</t>
  </si>
  <si>
    <t>KSF 651 XL</t>
  </si>
  <si>
    <t>KMC 160 ZQ</t>
  </si>
  <si>
    <t>KBT 291 XA</t>
  </si>
  <si>
    <t>DKA 97 ZU</t>
  </si>
  <si>
    <t>ALONG IKOM RD,</t>
  </si>
  <si>
    <t>NNPC DEPOT GOMBE</t>
  </si>
  <si>
    <t>GOMBE</t>
  </si>
  <si>
    <t>DKA 282 ZU</t>
  </si>
  <si>
    <t>JJN 365 ZU</t>
  </si>
  <si>
    <t>27/1/2017</t>
  </si>
  <si>
    <t>ALONG CALABAR-ITU RD</t>
  </si>
  <si>
    <t>CONOIL NIG</t>
  </si>
  <si>
    <t>CONOIL KATSINA ALA RD</t>
  </si>
  <si>
    <t>XK 420 LSR</t>
  </si>
  <si>
    <t>ALONG CALABAR RD</t>
  </si>
  <si>
    <t>XD 466 ABA</t>
  </si>
  <si>
    <t>KM 30 OGOJA RD</t>
  </si>
  <si>
    <t>GAKEM</t>
  </si>
  <si>
    <t>BRA 155 XA</t>
  </si>
  <si>
    <t>NO 110 M/M HIGHWAY</t>
  </si>
  <si>
    <t>XL 182 AKD</t>
  </si>
  <si>
    <t>AKP 127 XA</t>
  </si>
  <si>
    <t>INDUSTRIAL ESTATE SERVICE STATION</t>
  </si>
  <si>
    <t>LSR 606 XF</t>
  </si>
  <si>
    <t>ABC 588 XC</t>
  </si>
  <si>
    <t>ALONG IKOM RD</t>
  </si>
  <si>
    <t>AKAMKPA</t>
  </si>
  <si>
    <t>BJE 198 XA</t>
  </si>
  <si>
    <t>30/1/2017</t>
  </si>
  <si>
    <t>EMUDO</t>
  </si>
  <si>
    <t xml:space="preserve">IKOT EYO, NSIT UBIUM </t>
  </si>
  <si>
    <t>EMINENCE</t>
  </si>
  <si>
    <t>IBAKA-ENWANG EXPRESS RD</t>
  </si>
  <si>
    <t>TGD 34 XA</t>
  </si>
  <si>
    <t>NNPC DEPOT BENIN</t>
  </si>
  <si>
    <t>BENIN</t>
  </si>
  <si>
    <t>EDO</t>
  </si>
  <si>
    <t>USL 598 YA</t>
  </si>
  <si>
    <t>MILICENT</t>
  </si>
  <si>
    <t>180 ORON RD</t>
  </si>
  <si>
    <t>55 MARINA RD S/S</t>
  </si>
  <si>
    <t>DKA 96 ZU</t>
  </si>
  <si>
    <t>M/M HIGHWAY S/S</t>
  </si>
  <si>
    <t>CONOIL FILLING STATION</t>
  </si>
  <si>
    <t>XM 695 KSF</t>
  </si>
  <si>
    <t>31/1/2017</t>
  </si>
  <si>
    <t>ALONG IKOT EKPENE RD</t>
  </si>
  <si>
    <t>110 M/M HIGHWAY</t>
  </si>
  <si>
    <t>KJA 02 XA</t>
  </si>
  <si>
    <t>ALONG INDUSTRIAL ESTATE</t>
  </si>
  <si>
    <t>NNE 303 XA</t>
  </si>
  <si>
    <t>MKA 10 ZB</t>
  </si>
  <si>
    <t>MKA 06 ZB</t>
  </si>
  <si>
    <t>DKA 442 ZU</t>
  </si>
  <si>
    <t>DKA 429 ZU</t>
  </si>
  <si>
    <t>NNPC DEPOT JOS</t>
  </si>
  <si>
    <t>JOS</t>
  </si>
  <si>
    <t>PLATEAU</t>
  </si>
  <si>
    <t>JJJ 06 XP</t>
  </si>
  <si>
    <t>NTE 37 XA</t>
  </si>
  <si>
    <t>MONESILA</t>
  </si>
  <si>
    <t>ALONG RING RD 1</t>
  </si>
  <si>
    <t>DANDY OIL</t>
  </si>
  <si>
    <t xml:space="preserve"> NO 12 UKUITA RD, UTUGWANG</t>
  </si>
  <si>
    <t>ABE 32 XA</t>
  </si>
  <si>
    <t>V &amp; E NIG LTD</t>
  </si>
  <si>
    <t>ALONG ATIKU ABUBAKAR WAY</t>
  </si>
  <si>
    <t>EKOSON</t>
  </si>
  <si>
    <t>ALONG MAYNE AVENUE</t>
  </si>
  <si>
    <t>MUS 330 XC</t>
  </si>
  <si>
    <t>……………………………………….</t>
  </si>
  <si>
    <t>………………………………</t>
  </si>
  <si>
    <t xml:space="preserve">               ……………………………………</t>
  </si>
  <si>
    <t xml:space="preserve">         PREPARED BY</t>
  </si>
  <si>
    <t xml:space="preserve">             PPMC REP.</t>
  </si>
  <si>
    <t xml:space="preserve">                       APPROVED BY</t>
  </si>
  <si>
    <t xml:space="preserve">  OKWUNWANNE IFEOMA</t>
  </si>
  <si>
    <t xml:space="preserve">                 NWABUBA B. UDONNA</t>
  </si>
  <si>
    <t>NO LOADING AT NORTHWEST IN JANUARY</t>
  </si>
  <si>
    <t>NO LOADING AT RAINOIL IN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</si>
</sst>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b/>
      <sz val="18"/>
      <color theme="1"/>
      <name val="Calibri"/>
      <family val="2"/>
    </font>
    <font>
      <b/>
      <sz val="18"/>
      <name val="Footlight MT Light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70">
    <xf numFmtId="0" fontId="0" fillId="0" borderId="0" xfId="0"/>
    <xf numFmtId="0" fontId="4" fillId="0" borderId="9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0" fillId="0" borderId="18" xfId="0" applyFont="1" applyBorder="1" applyAlignment="1">
      <alignment horizontal="center" vertical="center"/>
    </xf>
    <xf numFmtId="41" fontId="10" fillId="0" borderId="3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41" fontId="10" fillId="0" borderId="23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1" fontId="8" fillId="0" borderId="0" xfId="1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41" fontId="8" fillId="2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/>
    <xf numFmtId="3" fontId="2" fillId="0" borderId="0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top"/>
    </xf>
    <xf numFmtId="3" fontId="9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3" fontId="9" fillId="2" borderId="5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3" fontId="9" fillId="2" borderId="8" xfId="0" applyNumberFormat="1" applyFont="1" applyFill="1" applyBorder="1" applyAlignment="1">
      <alignment horizontal="center" vertical="top"/>
    </xf>
    <xf numFmtId="3" fontId="2" fillId="2" borderId="0" xfId="0" applyNumberFormat="1" applyFont="1" applyFill="1" applyBorder="1" applyAlignment="1">
      <alignment horizontal="center" vertical="top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top"/>
    </xf>
    <xf numFmtId="14" fontId="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3" fontId="15" fillId="2" borderId="8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3" fontId="9" fillId="2" borderId="25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10" fillId="2" borderId="0" xfId="0" applyFont="1" applyFill="1" applyAlignment="1">
      <alignment horizontal="right" vertic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Alignment="1"/>
    <xf numFmtId="0" fontId="16" fillId="0" borderId="0" xfId="0" applyFont="1" applyAlignment="1">
      <alignment horizontal="center" vertical="center"/>
    </xf>
    <xf numFmtId="0" fontId="8" fillId="0" borderId="0" xfId="2"/>
    <xf numFmtId="0" fontId="20" fillId="0" borderId="5" xfId="2" applyFont="1" applyBorder="1" applyAlignment="1">
      <alignment horizontal="center"/>
    </xf>
    <xf numFmtId="0" fontId="20" fillId="0" borderId="5" xfId="2" applyFont="1" applyBorder="1" applyAlignment="1"/>
    <xf numFmtId="0" fontId="21" fillId="0" borderId="5" xfId="2" applyFont="1" applyBorder="1" applyAlignment="1"/>
    <xf numFmtId="0" fontId="20" fillId="0" borderId="5" xfId="2" applyFont="1" applyBorder="1" applyAlignment="1">
      <alignment horizontal="left"/>
    </xf>
    <xf numFmtId="0" fontId="8" fillId="0" borderId="5" xfId="2" applyFont="1" applyBorder="1"/>
    <xf numFmtId="14" fontId="8" fillId="0" borderId="5" xfId="2" applyNumberFormat="1" applyBorder="1" applyAlignment="1">
      <alignment horizontal="center"/>
    </xf>
    <xf numFmtId="0" fontId="8" fillId="0" borderId="5" xfId="2" applyFont="1" applyBorder="1" applyAlignment="1">
      <alignment horizontal="center"/>
    </xf>
    <xf numFmtId="3" fontId="8" fillId="0" borderId="5" xfId="2" applyNumberFormat="1" applyFont="1" applyBorder="1" applyAlignment="1">
      <alignment horizontal="center"/>
    </xf>
    <xf numFmtId="0" fontId="22" fillId="0" borderId="5" xfId="2" applyFont="1" applyBorder="1"/>
    <xf numFmtId="0" fontId="8" fillId="0" borderId="0" xfId="2" applyFont="1"/>
    <xf numFmtId="3" fontId="18" fillId="0" borderId="5" xfId="2" applyNumberFormat="1" applyFont="1" applyBorder="1" applyAlignment="1">
      <alignment horizontal="center"/>
    </xf>
    <xf numFmtId="0" fontId="8" fillId="0" borderId="5" xfId="2" applyFont="1" applyBorder="1" applyAlignment="1">
      <alignment horizontal="left"/>
    </xf>
    <xf numFmtId="14" fontId="8" fillId="0" borderId="5" xfId="2" applyNumberFormat="1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3" fontId="8" fillId="0" borderId="0" xfId="2" applyNumberFormat="1" applyFont="1"/>
    <xf numFmtId="0" fontId="8" fillId="0" borderId="0" xfId="2" applyBorder="1"/>
    <xf numFmtId="0" fontId="8" fillId="0" borderId="0" xfId="2" applyBorder="1" applyAlignment="1">
      <alignment horizontal="center"/>
    </xf>
    <xf numFmtId="0" fontId="18" fillId="0" borderId="0" xfId="2" applyFont="1"/>
    <xf numFmtId="0" fontId="18" fillId="0" borderId="0" xfId="2" applyFont="1" applyBorder="1"/>
    <xf numFmtId="0" fontId="18" fillId="0" borderId="0" xfId="2" applyFont="1" applyAlignment="1">
      <alignment horizontal="center"/>
    </xf>
    <xf numFmtId="0" fontId="8" fillId="0" borderId="0" xfId="2" applyAlignment="1">
      <alignment horizontal="center"/>
    </xf>
    <xf numFmtId="0" fontId="8" fillId="0" borderId="0" xfId="0" applyFont="1" applyAlignment="1"/>
    <xf numFmtId="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left" vertical="center"/>
    </xf>
    <xf numFmtId="14" fontId="10" fillId="0" borderId="14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47625</xdr:rowOff>
    </xdr:from>
    <xdr:to>
      <xdr:col>1</xdr:col>
      <xdr:colOff>643617</xdr:colOff>
      <xdr:row>2</xdr:row>
      <xdr:rowOff>83458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47625"/>
          <a:ext cx="918784" cy="435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="55" zoomScaleNormal="55" workbookViewId="0">
      <selection activeCell="K25" sqref="K25"/>
    </sheetView>
  </sheetViews>
  <sheetFormatPr defaultRowHeight="15" x14ac:dyDescent="0.25"/>
  <cols>
    <col min="1" max="1" width="5.7109375" customWidth="1"/>
    <col min="2" max="3" width="13.28515625" customWidth="1"/>
    <col min="5" max="5" width="14.5703125" customWidth="1"/>
    <col min="6" max="6" width="10.5703125" customWidth="1"/>
    <col min="7" max="7" width="12.85546875" customWidth="1"/>
    <col min="8" max="8" width="11.5703125" customWidth="1"/>
    <col min="9" max="9" width="29.7109375" customWidth="1"/>
    <col min="10" max="10" width="17.85546875" customWidth="1"/>
  </cols>
  <sheetData>
    <row r="1" spans="1:10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ht="16.5" thickBot="1" x14ac:dyDescent="0.3">
      <c r="A3" s="27"/>
      <c r="B3" s="27"/>
      <c r="C3" s="28"/>
      <c r="D3" s="28"/>
      <c r="E3" s="28"/>
      <c r="F3" s="29"/>
      <c r="G3" s="28"/>
      <c r="H3" s="28"/>
      <c r="I3" s="30"/>
      <c r="J3" s="31"/>
    </row>
    <row r="4" spans="1:10" ht="37.5" customHeight="1" x14ac:dyDescent="0.25">
      <c r="A4" s="32" t="s">
        <v>2</v>
      </c>
      <c r="B4" s="33" t="s">
        <v>3</v>
      </c>
      <c r="C4" s="33" t="s">
        <v>4</v>
      </c>
      <c r="D4" s="33" t="s">
        <v>5</v>
      </c>
      <c r="E4" s="34" t="s">
        <v>6</v>
      </c>
      <c r="F4" s="34" t="s">
        <v>7</v>
      </c>
      <c r="G4" s="33" t="s">
        <v>8</v>
      </c>
      <c r="H4" s="34" t="s">
        <v>9</v>
      </c>
      <c r="I4" s="33" t="s">
        <v>10</v>
      </c>
      <c r="J4" s="35" t="s">
        <v>11</v>
      </c>
    </row>
    <row r="5" spans="1:10" ht="15.75" x14ac:dyDescent="0.25">
      <c r="A5" s="36">
        <v>1</v>
      </c>
      <c r="B5" s="37">
        <v>42740</v>
      </c>
      <c r="C5" s="38" t="s">
        <v>12</v>
      </c>
      <c r="D5" s="38">
        <v>1467</v>
      </c>
      <c r="E5" s="39">
        <v>2452551</v>
      </c>
      <c r="F5" s="39" t="s">
        <v>13</v>
      </c>
      <c r="G5" s="38" t="s">
        <v>14</v>
      </c>
      <c r="H5" s="40">
        <v>33000</v>
      </c>
      <c r="I5" s="38" t="s">
        <v>15</v>
      </c>
      <c r="J5" s="8" t="str">
        <f t="shared" ref="J5:J58" si="0">IF(OR(C6="MOBIL",C6="CONOIL",C6="FORTE",C6="MRS",C6="OANDO",C6="TOTAL"),"MAJORS","INDEPENDENT")</f>
        <v>INDEPENDENT</v>
      </c>
    </row>
    <row r="6" spans="1:10" ht="15.75" x14ac:dyDescent="0.25">
      <c r="A6" s="36">
        <v>2</v>
      </c>
      <c r="B6" s="37">
        <v>42740</v>
      </c>
      <c r="C6" s="38" t="s">
        <v>16</v>
      </c>
      <c r="D6" s="38">
        <v>1466</v>
      </c>
      <c r="E6" s="39">
        <v>2452552</v>
      </c>
      <c r="F6" s="39" t="s">
        <v>13</v>
      </c>
      <c r="G6" s="38" t="s">
        <v>17</v>
      </c>
      <c r="H6" s="40">
        <v>33000</v>
      </c>
      <c r="I6" s="38" t="s">
        <v>18</v>
      </c>
      <c r="J6" s="8" t="str">
        <f t="shared" si="0"/>
        <v>INDEPENDENT</v>
      </c>
    </row>
    <row r="7" spans="1:10" ht="16.5" thickBot="1" x14ac:dyDescent="0.3">
      <c r="A7" s="41">
        <v>3</v>
      </c>
      <c r="B7" s="42">
        <v>42740</v>
      </c>
      <c r="C7" s="43" t="s">
        <v>19</v>
      </c>
      <c r="D7" s="43">
        <v>1465</v>
      </c>
      <c r="E7" s="44">
        <v>2452553</v>
      </c>
      <c r="F7" s="44" t="s">
        <v>13</v>
      </c>
      <c r="G7" s="43" t="s">
        <v>20</v>
      </c>
      <c r="H7" s="45">
        <v>33000</v>
      </c>
      <c r="I7" s="43" t="s">
        <v>15</v>
      </c>
      <c r="J7" s="1" t="str">
        <f t="shared" si="0"/>
        <v>INDEPENDENT</v>
      </c>
    </row>
    <row r="8" spans="1:10" ht="15.75" x14ac:dyDescent="0.25">
      <c r="A8" s="46"/>
      <c r="B8" s="207" t="s">
        <v>21</v>
      </c>
      <c r="C8" s="207"/>
      <c r="D8" s="207"/>
      <c r="E8" s="207"/>
      <c r="F8" s="207"/>
      <c r="G8" s="207"/>
      <c r="H8" s="47">
        <f>SUM(H5:H7)</f>
        <v>99000</v>
      </c>
      <c r="I8" s="207"/>
      <c r="J8" s="207"/>
    </row>
    <row r="9" spans="1:10" ht="16.5" thickBot="1" x14ac:dyDescent="0.3">
      <c r="A9" s="46"/>
      <c r="B9" s="46"/>
      <c r="C9" s="46"/>
      <c r="D9" s="46"/>
      <c r="E9" s="48"/>
      <c r="F9" s="48"/>
      <c r="G9" s="46"/>
      <c r="H9" s="48"/>
      <c r="I9" s="208"/>
      <c r="J9" s="208"/>
    </row>
    <row r="10" spans="1:10" ht="15.75" x14ac:dyDescent="0.25">
      <c r="A10" s="49">
        <v>4</v>
      </c>
      <c r="B10" s="50">
        <v>42745</v>
      </c>
      <c r="C10" s="51" t="s">
        <v>16</v>
      </c>
      <c r="D10" s="51">
        <v>1471</v>
      </c>
      <c r="E10" s="52">
        <v>3452554</v>
      </c>
      <c r="F10" s="52" t="s">
        <v>13</v>
      </c>
      <c r="G10" s="51" t="s">
        <v>22</v>
      </c>
      <c r="H10" s="53">
        <v>33000</v>
      </c>
      <c r="I10" s="51" t="s">
        <v>18</v>
      </c>
      <c r="J10" s="7" t="str">
        <f t="shared" si="0"/>
        <v>INDEPENDENT</v>
      </c>
    </row>
    <row r="11" spans="1:10" ht="15.75" x14ac:dyDescent="0.25">
      <c r="A11" s="36">
        <v>5</v>
      </c>
      <c r="B11" s="37">
        <v>42745</v>
      </c>
      <c r="C11" s="38" t="s">
        <v>12</v>
      </c>
      <c r="D11" s="38">
        <v>1472</v>
      </c>
      <c r="E11" s="39">
        <v>3452555</v>
      </c>
      <c r="F11" s="39" t="s">
        <v>13</v>
      </c>
      <c r="G11" s="38" t="s">
        <v>23</v>
      </c>
      <c r="H11" s="40">
        <v>33000</v>
      </c>
      <c r="I11" s="38" t="s">
        <v>24</v>
      </c>
      <c r="J11" s="8" t="str">
        <f t="shared" si="0"/>
        <v>INDEPENDENT</v>
      </c>
    </row>
    <row r="12" spans="1:10" ht="15.75" x14ac:dyDescent="0.25">
      <c r="A12" s="36">
        <v>6</v>
      </c>
      <c r="B12" s="37">
        <v>42745</v>
      </c>
      <c r="C12" s="38" t="s">
        <v>25</v>
      </c>
      <c r="D12" s="38">
        <v>1469</v>
      </c>
      <c r="E12" s="39">
        <v>3452556</v>
      </c>
      <c r="F12" s="39" t="s">
        <v>13</v>
      </c>
      <c r="G12" s="38" t="s">
        <v>26</v>
      </c>
      <c r="H12" s="40">
        <v>33000</v>
      </c>
      <c r="I12" s="38" t="s">
        <v>24</v>
      </c>
      <c r="J12" s="8" t="str">
        <f t="shared" si="0"/>
        <v>INDEPENDENT</v>
      </c>
    </row>
    <row r="13" spans="1:10" ht="16.5" thickBot="1" x14ac:dyDescent="0.3">
      <c r="A13" s="41">
        <v>7</v>
      </c>
      <c r="B13" s="42">
        <v>42745</v>
      </c>
      <c r="C13" s="43" t="s">
        <v>12</v>
      </c>
      <c r="D13" s="43">
        <v>1468</v>
      </c>
      <c r="E13" s="44">
        <v>3452557</v>
      </c>
      <c r="F13" s="44" t="s">
        <v>13</v>
      </c>
      <c r="G13" s="43" t="s">
        <v>27</v>
      </c>
      <c r="H13" s="45">
        <v>33000</v>
      </c>
      <c r="I13" s="43" t="s">
        <v>24</v>
      </c>
      <c r="J13" s="1" t="str">
        <f t="shared" si="0"/>
        <v>INDEPENDENT</v>
      </c>
    </row>
    <row r="14" spans="1:10" ht="15.75" x14ac:dyDescent="0.25">
      <c r="A14" s="46"/>
      <c r="B14" s="208" t="s">
        <v>28</v>
      </c>
      <c r="C14" s="208"/>
      <c r="D14" s="208"/>
      <c r="E14" s="208"/>
      <c r="F14" s="208"/>
      <c r="G14" s="208"/>
      <c r="H14" s="47">
        <f>SUM(H10:H13)</f>
        <v>132000</v>
      </c>
      <c r="I14" s="208"/>
      <c r="J14" s="208"/>
    </row>
    <row r="15" spans="1:10" ht="16.5" thickBot="1" x14ac:dyDescent="0.3">
      <c r="A15" s="46"/>
      <c r="B15" s="46"/>
      <c r="C15" s="46"/>
      <c r="D15" s="46"/>
      <c r="E15" s="48"/>
      <c r="F15" s="48"/>
      <c r="G15" s="46"/>
      <c r="H15" s="48"/>
      <c r="I15" s="208"/>
      <c r="J15" s="208"/>
    </row>
    <row r="16" spans="1:10" ht="15.75" x14ac:dyDescent="0.25">
      <c r="A16" s="49">
        <v>8</v>
      </c>
      <c r="B16" s="50">
        <v>42751</v>
      </c>
      <c r="C16" s="51" t="s">
        <v>29</v>
      </c>
      <c r="D16" s="51">
        <v>1473</v>
      </c>
      <c r="E16" s="52">
        <v>3452559</v>
      </c>
      <c r="F16" s="52" t="s">
        <v>13</v>
      </c>
      <c r="G16" s="51" t="s">
        <v>30</v>
      </c>
      <c r="H16" s="53">
        <v>33000</v>
      </c>
      <c r="I16" s="51" t="s">
        <v>31</v>
      </c>
      <c r="J16" s="7" t="str">
        <f t="shared" si="0"/>
        <v>INDEPENDENT</v>
      </c>
    </row>
    <row r="17" spans="1:10" ht="15.75" x14ac:dyDescent="0.25">
      <c r="A17" s="36">
        <v>9</v>
      </c>
      <c r="B17" s="37">
        <v>42751</v>
      </c>
      <c r="C17" s="38" t="s">
        <v>19</v>
      </c>
      <c r="D17" s="38">
        <v>1475</v>
      </c>
      <c r="E17" s="39">
        <v>3452558</v>
      </c>
      <c r="F17" s="39" t="s">
        <v>13</v>
      </c>
      <c r="G17" s="38" t="s">
        <v>32</v>
      </c>
      <c r="H17" s="40">
        <v>33000</v>
      </c>
      <c r="I17" s="38" t="s">
        <v>33</v>
      </c>
      <c r="J17" s="8" t="str">
        <f t="shared" si="0"/>
        <v>INDEPENDENT</v>
      </c>
    </row>
    <row r="18" spans="1:10" ht="16.5" thickBot="1" x14ac:dyDescent="0.3">
      <c r="A18" s="41">
        <v>10</v>
      </c>
      <c r="B18" s="42">
        <v>42751</v>
      </c>
      <c r="C18" s="43" t="s">
        <v>29</v>
      </c>
      <c r="D18" s="43">
        <v>1474</v>
      </c>
      <c r="E18" s="44">
        <v>3452560</v>
      </c>
      <c r="F18" s="44" t="s">
        <v>13</v>
      </c>
      <c r="G18" s="43" t="s">
        <v>34</v>
      </c>
      <c r="H18" s="45">
        <v>33000</v>
      </c>
      <c r="I18" s="43" t="s">
        <v>31</v>
      </c>
      <c r="J18" s="1" t="str">
        <f>IF(OR(C21="MOBIL",C21="CONOIL",C21="FORTE",C21="MRS",C21="OANDO",C21="TOTAL"),"MAJORS","INDEPENDENT")</f>
        <v>INDEPENDENT</v>
      </c>
    </row>
    <row r="19" spans="1:10" ht="15.75" x14ac:dyDescent="0.25">
      <c r="A19" s="54"/>
      <c r="B19" s="209" t="s">
        <v>21</v>
      </c>
      <c r="C19" s="209"/>
      <c r="D19" s="209"/>
      <c r="E19" s="209"/>
      <c r="F19" s="209"/>
      <c r="G19" s="209"/>
      <c r="H19" s="47">
        <f>SUM(H16:H18)</f>
        <v>99000</v>
      </c>
      <c r="I19" s="210"/>
      <c r="J19" s="210"/>
    </row>
    <row r="20" spans="1:10" ht="16.5" thickBot="1" x14ac:dyDescent="0.3">
      <c r="A20" s="54"/>
      <c r="B20" s="55"/>
      <c r="C20" s="54"/>
      <c r="D20" s="54"/>
      <c r="E20" s="56"/>
      <c r="F20" s="56"/>
      <c r="G20" s="54"/>
      <c r="H20" s="57"/>
      <c r="I20" s="211"/>
      <c r="J20" s="211"/>
    </row>
    <row r="21" spans="1:10" ht="15.75" x14ac:dyDescent="0.25">
      <c r="A21" s="49">
        <v>11</v>
      </c>
      <c r="B21" s="50">
        <v>42752</v>
      </c>
      <c r="C21" s="51" t="s">
        <v>35</v>
      </c>
      <c r="D21" s="51">
        <v>1477</v>
      </c>
      <c r="E21" s="52">
        <v>3452561</v>
      </c>
      <c r="F21" s="52" t="s">
        <v>13</v>
      </c>
      <c r="G21" s="51" t="s">
        <v>36</v>
      </c>
      <c r="H21" s="53">
        <v>33000</v>
      </c>
      <c r="I21" s="51" t="s">
        <v>37</v>
      </c>
      <c r="J21" s="7" t="str">
        <f t="shared" si="0"/>
        <v>INDEPENDENT</v>
      </c>
    </row>
    <row r="22" spans="1:10" ht="15.75" x14ac:dyDescent="0.25">
      <c r="A22" s="36">
        <v>12</v>
      </c>
      <c r="B22" s="37">
        <v>42752</v>
      </c>
      <c r="C22" s="38" t="s">
        <v>19</v>
      </c>
      <c r="D22" s="38">
        <v>1476</v>
      </c>
      <c r="E22" s="39">
        <v>3452562</v>
      </c>
      <c r="F22" s="39" t="s">
        <v>13</v>
      </c>
      <c r="G22" s="38" t="s">
        <v>23</v>
      </c>
      <c r="H22" s="40">
        <v>33000</v>
      </c>
      <c r="I22" s="38" t="s">
        <v>33</v>
      </c>
      <c r="J22" s="8" t="str">
        <f t="shared" si="0"/>
        <v>INDEPENDENT</v>
      </c>
    </row>
    <row r="23" spans="1:10" ht="16.5" thickBot="1" x14ac:dyDescent="0.3">
      <c r="A23" s="41">
        <v>13</v>
      </c>
      <c r="B23" s="42">
        <v>42752</v>
      </c>
      <c r="C23" s="43" t="s">
        <v>38</v>
      </c>
      <c r="D23" s="43">
        <v>1478</v>
      </c>
      <c r="E23" s="44">
        <v>3452563</v>
      </c>
      <c r="F23" s="44" t="s">
        <v>13</v>
      </c>
      <c r="G23" s="43" t="s">
        <v>39</v>
      </c>
      <c r="H23" s="45">
        <v>40000</v>
      </c>
      <c r="I23" s="43" t="s">
        <v>40</v>
      </c>
      <c r="J23" s="1" t="str">
        <f t="shared" si="0"/>
        <v>INDEPENDENT</v>
      </c>
    </row>
    <row r="24" spans="1:10" ht="15.75" x14ac:dyDescent="0.25">
      <c r="A24" s="46"/>
      <c r="B24" s="209" t="s">
        <v>21</v>
      </c>
      <c r="C24" s="209"/>
      <c r="D24" s="209"/>
      <c r="E24" s="209"/>
      <c r="F24" s="209"/>
      <c r="G24" s="209"/>
      <c r="H24" s="47">
        <f>SUM(H21:H23)</f>
        <v>106000</v>
      </c>
      <c r="I24" s="210"/>
      <c r="J24" s="210"/>
    </row>
    <row r="25" spans="1:10" ht="16.5" thickBot="1" x14ac:dyDescent="0.3">
      <c r="A25" s="46"/>
      <c r="B25" s="55"/>
      <c r="C25" s="46"/>
      <c r="D25" s="46"/>
      <c r="E25" s="48"/>
      <c r="F25" s="48"/>
      <c r="G25" s="46"/>
      <c r="H25" s="48"/>
      <c r="I25" s="211"/>
      <c r="J25" s="211"/>
    </row>
    <row r="26" spans="1:10" ht="15.75" x14ac:dyDescent="0.25">
      <c r="A26" s="49">
        <v>15</v>
      </c>
      <c r="B26" s="58">
        <v>42753</v>
      </c>
      <c r="C26" s="51" t="s">
        <v>41</v>
      </c>
      <c r="D26" s="51">
        <v>1484</v>
      </c>
      <c r="E26" s="52">
        <v>3452564</v>
      </c>
      <c r="F26" s="52" t="s">
        <v>13</v>
      </c>
      <c r="G26" s="51" t="s">
        <v>42</v>
      </c>
      <c r="H26" s="53">
        <v>33000</v>
      </c>
      <c r="I26" s="51" t="s">
        <v>43</v>
      </c>
      <c r="J26" s="7" t="str">
        <f t="shared" si="0"/>
        <v>INDEPENDENT</v>
      </c>
    </row>
    <row r="27" spans="1:10" ht="15.75" x14ac:dyDescent="0.25">
      <c r="A27" s="36">
        <v>16</v>
      </c>
      <c r="B27" s="59">
        <v>42753</v>
      </c>
      <c r="C27" s="38" t="s">
        <v>41</v>
      </c>
      <c r="D27" s="38">
        <v>1485</v>
      </c>
      <c r="E27" s="39">
        <v>3452565</v>
      </c>
      <c r="F27" s="39" t="s">
        <v>13</v>
      </c>
      <c r="G27" s="38" t="s">
        <v>44</v>
      </c>
      <c r="H27" s="40">
        <v>33000</v>
      </c>
      <c r="I27" s="38" t="s">
        <v>43</v>
      </c>
      <c r="J27" s="8" t="str">
        <f t="shared" si="0"/>
        <v>INDEPENDENT</v>
      </c>
    </row>
    <row r="28" spans="1:10" ht="15.75" x14ac:dyDescent="0.25">
      <c r="A28" s="36">
        <v>17</v>
      </c>
      <c r="B28" s="59">
        <v>42753</v>
      </c>
      <c r="C28" s="38" t="s">
        <v>25</v>
      </c>
      <c r="D28" s="38">
        <v>1480</v>
      </c>
      <c r="E28" s="39">
        <v>3452566</v>
      </c>
      <c r="F28" s="39" t="s">
        <v>13</v>
      </c>
      <c r="G28" s="38" t="s">
        <v>45</v>
      </c>
      <c r="H28" s="40">
        <v>33000</v>
      </c>
      <c r="I28" s="38" t="s">
        <v>46</v>
      </c>
      <c r="J28" s="8" t="str">
        <f t="shared" si="0"/>
        <v>INDEPENDENT</v>
      </c>
    </row>
    <row r="29" spans="1:10" ht="15.75" x14ac:dyDescent="0.25">
      <c r="A29" s="36">
        <v>18</v>
      </c>
      <c r="B29" s="59">
        <v>42753</v>
      </c>
      <c r="C29" s="38" t="s">
        <v>12</v>
      </c>
      <c r="D29" s="38">
        <v>1486</v>
      </c>
      <c r="E29" s="39">
        <v>3452567</v>
      </c>
      <c r="F29" s="39" t="s">
        <v>13</v>
      </c>
      <c r="G29" s="38" t="s">
        <v>47</v>
      </c>
      <c r="H29" s="40">
        <v>33000</v>
      </c>
      <c r="I29" s="38" t="s">
        <v>46</v>
      </c>
      <c r="J29" s="8" t="str">
        <f t="shared" si="0"/>
        <v>INDEPENDENT</v>
      </c>
    </row>
    <row r="30" spans="1:10" ht="15.75" x14ac:dyDescent="0.25">
      <c r="A30" s="36">
        <v>19</v>
      </c>
      <c r="B30" s="59">
        <v>42753</v>
      </c>
      <c r="C30" s="38" t="s">
        <v>25</v>
      </c>
      <c r="D30" s="38">
        <v>1481</v>
      </c>
      <c r="E30" s="39">
        <v>3452568</v>
      </c>
      <c r="F30" s="39" t="s">
        <v>13</v>
      </c>
      <c r="G30" s="38" t="s">
        <v>48</v>
      </c>
      <c r="H30" s="40">
        <v>33000</v>
      </c>
      <c r="I30" s="38" t="s">
        <v>46</v>
      </c>
      <c r="J30" s="8" t="str">
        <f t="shared" si="0"/>
        <v>INDEPENDENT</v>
      </c>
    </row>
    <row r="31" spans="1:10" ht="15.75" x14ac:dyDescent="0.25">
      <c r="A31" s="36">
        <v>20</v>
      </c>
      <c r="B31" s="59">
        <v>42753</v>
      </c>
      <c r="C31" s="38" t="s">
        <v>12</v>
      </c>
      <c r="D31" s="38">
        <v>1479</v>
      </c>
      <c r="E31" s="39">
        <v>3452569</v>
      </c>
      <c r="F31" s="39" t="s">
        <v>13</v>
      </c>
      <c r="G31" s="38" t="s">
        <v>49</v>
      </c>
      <c r="H31" s="40">
        <v>33000</v>
      </c>
      <c r="I31" s="38" t="s">
        <v>46</v>
      </c>
      <c r="J31" s="8" t="str">
        <f t="shared" si="0"/>
        <v>INDEPENDENT</v>
      </c>
    </row>
    <row r="32" spans="1:10" ht="15.75" x14ac:dyDescent="0.25">
      <c r="A32" s="36">
        <v>21</v>
      </c>
      <c r="B32" s="59">
        <v>42753</v>
      </c>
      <c r="C32" s="38" t="s">
        <v>12</v>
      </c>
      <c r="D32" s="38">
        <v>1483</v>
      </c>
      <c r="E32" s="39">
        <v>3452570</v>
      </c>
      <c r="F32" s="39" t="s">
        <v>13</v>
      </c>
      <c r="G32" s="38" t="s">
        <v>50</v>
      </c>
      <c r="H32" s="40">
        <v>33000</v>
      </c>
      <c r="I32" s="38" t="s">
        <v>46</v>
      </c>
      <c r="J32" s="8" t="str">
        <f t="shared" si="0"/>
        <v>INDEPENDENT</v>
      </c>
    </row>
    <row r="33" spans="1:10" ht="16.5" thickBot="1" x14ac:dyDescent="0.3">
      <c r="A33" s="41">
        <v>22</v>
      </c>
      <c r="B33" s="60">
        <v>42753</v>
      </c>
      <c r="C33" s="43" t="s">
        <v>25</v>
      </c>
      <c r="D33" s="43">
        <v>1482</v>
      </c>
      <c r="E33" s="44">
        <v>3452571</v>
      </c>
      <c r="F33" s="44" t="s">
        <v>13</v>
      </c>
      <c r="G33" s="43" t="s">
        <v>50</v>
      </c>
      <c r="H33" s="45">
        <v>33000</v>
      </c>
      <c r="I33" s="43" t="s">
        <v>46</v>
      </c>
      <c r="J33" s="1" t="str">
        <f t="shared" si="0"/>
        <v>INDEPENDENT</v>
      </c>
    </row>
    <row r="34" spans="1:10" ht="15.75" x14ac:dyDescent="0.25">
      <c r="A34" s="54"/>
      <c r="B34" s="209" t="s">
        <v>51</v>
      </c>
      <c r="C34" s="209"/>
      <c r="D34" s="209"/>
      <c r="E34" s="209"/>
      <c r="F34" s="209"/>
      <c r="G34" s="209"/>
      <c r="H34" s="47">
        <f>SUM(H26:H33)</f>
        <v>264000</v>
      </c>
      <c r="I34" s="210"/>
      <c r="J34" s="210"/>
    </row>
    <row r="35" spans="1:10" ht="16.5" thickBot="1" x14ac:dyDescent="0.3">
      <c r="A35" s="54"/>
      <c r="B35" s="55"/>
      <c r="C35" s="54"/>
      <c r="D35" s="54"/>
      <c r="E35" s="56"/>
      <c r="F35" s="56"/>
      <c r="G35" s="54"/>
      <c r="H35" s="57"/>
      <c r="I35" s="211"/>
      <c r="J35" s="211"/>
    </row>
    <row r="36" spans="1:10" ht="15.75" x14ac:dyDescent="0.25">
      <c r="A36" s="49">
        <v>23</v>
      </c>
      <c r="B36" s="50">
        <v>42754</v>
      </c>
      <c r="C36" s="51" t="s">
        <v>12</v>
      </c>
      <c r="D36" s="51">
        <v>1487</v>
      </c>
      <c r="E36" s="51">
        <v>3452572</v>
      </c>
      <c r="F36" s="52" t="s">
        <v>13</v>
      </c>
      <c r="G36" s="51" t="s">
        <v>14</v>
      </c>
      <c r="H36" s="61">
        <v>33000</v>
      </c>
      <c r="I36" s="51" t="s">
        <v>46</v>
      </c>
      <c r="J36" s="7" t="str">
        <f t="shared" si="0"/>
        <v>INDEPENDENT</v>
      </c>
    </row>
    <row r="37" spans="1:10" ht="15.75" x14ac:dyDescent="0.25">
      <c r="A37" s="36">
        <v>24</v>
      </c>
      <c r="B37" s="37">
        <v>42754</v>
      </c>
      <c r="C37" s="38" t="s">
        <v>35</v>
      </c>
      <c r="D37" s="38">
        <v>1488</v>
      </c>
      <c r="E37" s="38">
        <v>3452574</v>
      </c>
      <c r="F37" s="39" t="s">
        <v>13</v>
      </c>
      <c r="G37" s="38" t="s">
        <v>52</v>
      </c>
      <c r="H37" s="62">
        <v>33000</v>
      </c>
      <c r="I37" s="38" t="s">
        <v>53</v>
      </c>
      <c r="J37" s="8" t="str">
        <f t="shared" si="0"/>
        <v>INDEPENDENT</v>
      </c>
    </row>
    <row r="38" spans="1:10" ht="15.75" x14ac:dyDescent="0.25">
      <c r="A38" s="36">
        <v>25</v>
      </c>
      <c r="B38" s="37">
        <v>42754</v>
      </c>
      <c r="C38" s="38" t="s">
        <v>41</v>
      </c>
      <c r="D38" s="38">
        <v>1490</v>
      </c>
      <c r="E38" s="38">
        <v>3452575</v>
      </c>
      <c r="F38" s="39" t="s">
        <v>13</v>
      </c>
      <c r="G38" s="38" t="s">
        <v>54</v>
      </c>
      <c r="H38" s="62">
        <v>33000</v>
      </c>
      <c r="I38" s="38" t="s">
        <v>43</v>
      </c>
      <c r="J38" s="8" t="str">
        <f t="shared" si="0"/>
        <v>INDEPENDENT</v>
      </c>
    </row>
    <row r="39" spans="1:10" ht="16.5" thickBot="1" x14ac:dyDescent="0.3">
      <c r="A39" s="41">
        <v>26</v>
      </c>
      <c r="B39" s="42">
        <v>42754</v>
      </c>
      <c r="C39" s="43" t="s">
        <v>19</v>
      </c>
      <c r="D39" s="43">
        <v>1489</v>
      </c>
      <c r="E39" s="43">
        <v>3452576</v>
      </c>
      <c r="F39" s="44" t="s">
        <v>13</v>
      </c>
      <c r="G39" s="43" t="s">
        <v>23</v>
      </c>
      <c r="H39" s="63">
        <v>33000</v>
      </c>
      <c r="I39" s="43" t="s">
        <v>46</v>
      </c>
      <c r="J39" s="1" t="str">
        <f t="shared" si="0"/>
        <v>INDEPENDENT</v>
      </c>
    </row>
    <row r="40" spans="1:10" ht="15.75" x14ac:dyDescent="0.25">
      <c r="A40" s="54"/>
      <c r="B40" s="217" t="s">
        <v>55</v>
      </c>
      <c r="C40" s="217"/>
      <c r="D40" s="217"/>
      <c r="E40" s="217"/>
      <c r="F40" s="217"/>
      <c r="G40" s="217"/>
      <c r="H40" s="64">
        <f>SUM(H36:H39)</f>
        <v>132000</v>
      </c>
      <c r="I40" s="211"/>
      <c r="J40" s="211"/>
    </row>
    <row r="41" spans="1:10" ht="16.5" thickBot="1" x14ac:dyDescent="0.3">
      <c r="A41" s="54"/>
      <c r="B41" s="55"/>
      <c r="C41" s="54"/>
      <c r="D41" s="54"/>
      <c r="E41" s="54"/>
      <c r="F41" s="56"/>
      <c r="G41" s="54"/>
      <c r="H41" s="65"/>
      <c r="I41" s="211"/>
      <c r="J41" s="211"/>
    </row>
    <row r="42" spans="1:10" ht="15.75" x14ac:dyDescent="0.25">
      <c r="A42" s="49">
        <v>31</v>
      </c>
      <c r="B42" s="50">
        <v>42758</v>
      </c>
      <c r="C42" s="51" t="s">
        <v>35</v>
      </c>
      <c r="D42" s="51">
        <v>1496</v>
      </c>
      <c r="E42" s="51">
        <v>3452578</v>
      </c>
      <c r="F42" s="52" t="s">
        <v>13</v>
      </c>
      <c r="G42" s="51" t="s">
        <v>42</v>
      </c>
      <c r="H42" s="61">
        <v>33000</v>
      </c>
      <c r="I42" s="66" t="s">
        <v>56</v>
      </c>
      <c r="J42" s="7" t="str">
        <f t="shared" si="0"/>
        <v>INDEPENDENT</v>
      </c>
    </row>
    <row r="43" spans="1:10" ht="15.75" x14ac:dyDescent="0.25">
      <c r="A43" s="67">
        <v>32</v>
      </c>
      <c r="B43" s="37">
        <v>42758</v>
      </c>
      <c r="C43" s="68" t="s">
        <v>19</v>
      </c>
      <c r="D43" s="38">
        <v>1495</v>
      </c>
      <c r="E43" s="38">
        <v>3452582</v>
      </c>
      <c r="F43" s="69" t="s">
        <v>13</v>
      </c>
      <c r="G43" s="38" t="s">
        <v>57</v>
      </c>
      <c r="H43" s="62">
        <v>33000</v>
      </c>
      <c r="I43" s="70" t="s">
        <v>46</v>
      </c>
      <c r="J43" s="8" t="str">
        <f t="shared" si="0"/>
        <v>INDEPENDENT</v>
      </c>
    </row>
    <row r="44" spans="1:10" ht="15.75" x14ac:dyDescent="0.25">
      <c r="A44" s="67">
        <v>33</v>
      </c>
      <c r="B44" s="37">
        <v>42758</v>
      </c>
      <c r="C44" s="68" t="s">
        <v>12</v>
      </c>
      <c r="D44" s="38">
        <v>1492</v>
      </c>
      <c r="E44" s="38">
        <v>3452579</v>
      </c>
      <c r="F44" s="69" t="s">
        <v>13</v>
      </c>
      <c r="G44" s="38" t="s">
        <v>58</v>
      </c>
      <c r="H44" s="62">
        <v>33000</v>
      </c>
      <c r="I44" s="70" t="s">
        <v>46</v>
      </c>
      <c r="J44" s="8" t="str">
        <f t="shared" si="0"/>
        <v>INDEPENDENT</v>
      </c>
    </row>
    <row r="45" spans="1:10" ht="15.75" x14ac:dyDescent="0.25">
      <c r="A45" s="67">
        <v>34</v>
      </c>
      <c r="B45" s="37">
        <v>42758</v>
      </c>
      <c r="C45" s="68" t="s">
        <v>19</v>
      </c>
      <c r="D45" s="38">
        <v>1494</v>
      </c>
      <c r="E45" s="38">
        <v>3452581</v>
      </c>
      <c r="F45" s="69" t="s">
        <v>13</v>
      </c>
      <c r="G45" s="38" t="s">
        <v>59</v>
      </c>
      <c r="H45" s="62">
        <v>33000</v>
      </c>
      <c r="I45" s="70" t="s">
        <v>46</v>
      </c>
      <c r="J45" s="8" t="str">
        <f t="shared" si="0"/>
        <v>INDEPENDENT</v>
      </c>
    </row>
    <row r="46" spans="1:10" ht="15.75" x14ac:dyDescent="0.25">
      <c r="A46" s="67">
        <v>35</v>
      </c>
      <c r="B46" s="37">
        <v>42758</v>
      </c>
      <c r="C46" s="68" t="s">
        <v>12</v>
      </c>
      <c r="D46" s="38">
        <v>1491</v>
      </c>
      <c r="E46" s="38">
        <v>3452580</v>
      </c>
      <c r="F46" s="69" t="s">
        <v>13</v>
      </c>
      <c r="G46" s="38" t="s">
        <v>60</v>
      </c>
      <c r="H46" s="62">
        <v>33000</v>
      </c>
      <c r="I46" s="70" t="s">
        <v>46</v>
      </c>
      <c r="J46" s="8" t="str">
        <f t="shared" si="0"/>
        <v>INDEPENDENT</v>
      </c>
    </row>
    <row r="47" spans="1:10" ht="16.5" thickBot="1" x14ac:dyDescent="0.3">
      <c r="A47" s="71">
        <v>36</v>
      </c>
      <c r="B47" s="42">
        <v>42758</v>
      </c>
      <c r="C47" s="72" t="s">
        <v>19</v>
      </c>
      <c r="D47" s="43">
        <v>1493</v>
      </c>
      <c r="E47" s="43">
        <v>3452577</v>
      </c>
      <c r="F47" s="73" t="s">
        <v>13</v>
      </c>
      <c r="G47" s="43" t="s">
        <v>61</v>
      </c>
      <c r="H47" s="63">
        <v>33000</v>
      </c>
      <c r="I47" s="74" t="s">
        <v>46</v>
      </c>
      <c r="J47" s="1" t="str">
        <f t="shared" si="0"/>
        <v>INDEPENDENT</v>
      </c>
    </row>
    <row r="48" spans="1:10" ht="15.75" x14ac:dyDescent="0.25">
      <c r="A48" s="54"/>
      <c r="B48" s="209" t="s">
        <v>62</v>
      </c>
      <c r="C48" s="209"/>
      <c r="D48" s="209"/>
      <c r="E48" s="209"/>
      <c r="F48" s="209"/>
      <c r="G48" s="209"/>
      <c r="H48" s="64">
        <f>SUM(H42:H47)</f>
        <v>198000</v>
      </c>
      <c r="I48" s="210"/>
      <c r="J48" s="210"/>
    </row>
    <row r="49" spans="1:10" ht="16.5" thickBot="1" x14ac:dyDescent="0.3">
      <c r="A49" s="54"/>
      <c r="B49" s="55"/>
      <c r="C49" s="54"/>
      <c r="D49" s="54"/>
      <c r="E49" s="54"/>
      <c r="F49" s="56"/>
      <c r="G49" s="54"/>
      <c r="H49" s="65"/>
      <c r="I49" s="211"/>
      <c r="J49" s="211"/>
    </row>
    <row r="50" spans="1:10" ht="15.75" x14ac:dyDescent="0.25">
      <c r="A50" s="49">
        <v>37</v>
      </c>
      <c r="B50" s="50">
        <v>42759</v>
      </c>
      <c r="C50" s="51" t="s">
        <v>12</v>
      </c>
      <c r="D50" s="51">
        <v>1499</v>
      </c>
      <c r="E50" s="51">
        <v>3452583</v>
      </c>
      <c r="F50" s="52" t="s">
        <v>13</v>
      </c>
      <c r="G50" s="51" t="s">
        <v>63</v>
      </c>
      <c r="H50" s="61">
        <v>33000</v>
      </c>
      <c r="I50" s="51" t="s">
        <v>24</v>
      </c>
      <c r="J50" s="7" t="str">
        <f t="shared" si="0"/>
        <v>INDEPENDENT</v>
      </c>
    </row>
    <row r="51" spans="1:10" ht="15.75" x14ac:dyDescent="0.25">
      <c r="A51" s="36">
        <v>38</v>
      </c>
      <c r="B51" s="37">
        <v>42759</v>
      </c>
      <c r="C51" s="38" t="s">
        <v>12</v>
      </c>
      <c r="D51" s="38">
        <v>1500</v>
      </c>
      <c r="E51" s="38">
        <v>3452584</v>
      </c>
      <c r="F51" s="39" t="s">
        <v>13</v>
      </c>
      <c r="G51" s="38" t="s">
        <v>64</v>
      </c>
      <c r="H51" s="62">
        <v>33000</v>
      </c>
      <c r="I51" s="38" t="s">
        <v>24</v>
      </c>
      <c r="J51" s="8" t="str">
        <f t="shared" si="0"/>
        <v>INDEPENDENT</v>
      </c>
    </row>
    <row r="52" spans="1:10" ht="15.75" x14ac:dyDescent="0.25">
      <c r="A52" s="36">
        <v>39</v>
      </c>
      <c r="B52" s="37">
        <v>42759</v>
      </c>
      <c r="C52" s="38" t="s">
        <v>12</v>
      </c>
      <c r="D52" s="38">
        <v>1498</v>
      </c>
      <c r="E52" s="38">
        <v>3452600</v>
      </c>
      <c r="F52" s="39" t="s">
        <v>13</v>
      </c>
      <c r="G52" s="38" t="s">
        <v>65</v>
      </c>
      <c r="H52" s="62">
        <v>33000</v>
      </c>
      <c r="I52" s="38" t="s">
        <v>24</v>
      </c>
      <c r="J52" s="8" t="str">
        <f t="shared" si="0"/>
        <v>INDEPENDENT</v>
      </c>
    </row>
    <row r="53" spans="1:10" ht="15.75" x14ac:dyDescent="0.25">
      <c r="A53" s="36">
        <v>40</v>
      </c>
      <c r="B53" s="37">
        <v>42759</v>
      </c>
      <c r="C53" s="38" t="s">
        <v>19</v>
      </c>
      <c r="D53" s="38">
        <v>1501</v>
      </c>
      <c r="E53" s="38">
        <v>3452596</v>
      </c>
      <c r="F53" s="39" t="s">
        <v>13</v>
      </c>
      <c r="G53" s="38" t="s">
        <v>14</v>
      </c>
      <c r="H53" s="62">
        <v>33000</v>
      </c>
      <c r="I53" s="38" t="s">
        <v>24</v>
      </c>
      <c r="J53" s="8" t="str">
        <f t="shared" si="0"/>
        <v>INDEPENDENT</v>
      </c>
    </row>
    <row r="54" spans="1:10" ht="16.5" thickBot="1" x14ac:dyDescent="0.3">
      <c r="A54" s="41">
        <v>41</v>
      </c>
      <c r="B54" s="42">
        <v>42759</v>
      </c>
      <c r="C54" s="43" t="s">
        <v>35</v>
      </c>
      <c r="D54" s="43">
        <v>1497</v>
      </c>
      <c r="E54" s="43">
        <v>3452573</v>
      </c>
      <c r="F54" s="44" t="s">
        <v>13</v>
      </c>
      <c r="G54" s="43" t="s">
        <v>52</v>
      </c>
      <c r="H54" s="63">
        <v>33000</v>
      </c>
      <c r="I54" s="43" t="s">
        <v>24</v>
      </c>
      <c r="J54" s="1" t="str">
        <f t="shared" si="0"/>
        <v>INDEPENDENT</v>
      </c>
    </row>
    <row r="55" spans="1:10" ht="15.75" x14ac:dyDescent="0.25">
      <c r="A55" s="54"/>
      <c r="B55" s="209" t="s">
        <v>66</v>
      </c>
      <c r="C55" s="209"/>
      <c r="D55" s="209"/>
      <c r="E55" s="209"/>
      <c r="F55" s="209"/>
      <c r="G55" s="209"/>
      <c r="H55" s="75">
        <f>SUM(H50:H54)</f>
        <v>165000</v>
      </c>
      <c r="I55" s="210"/>
      <c r="J55" s="210"/>
    </row>
    <row r="56" spans="1:10" ht="16.5" thickBot="1" x14ac:dyDescent="0.3">
      <c r="A56" s="54"/>
      <c r="B56" s="55"/>
      <c r="C56" s="54"/>
      <c r="D56" s="54"/>
      <c r="E56" s="54"/>
      <c r="F56" s="54"/>
      <c r="G56" s="54"/>
      <c r="H56" s="76"/>
      <c r="I56" s="211"/>
      <c r="J56" s="211"/>
    </row>
    <row r="57" spans="1:10" ht="15.75" x14ac:dyDescent="0.25">
      <c r="A57" s="49">
        <v>42</v>
      </c>
      <c r="B57" s="50">
        <v>42760</v>
      </c>
      <c r="C57" s="51" t="s">
        <v>41</v>
      </c>
      <c r="D57" s="51">
        <v>1503</v>
      </c>
      <c r="E57" s="51">
        <v>3452593</v>
      </c>
      <c r="F57" s="51" t="s">
        <v>13</v>
      </c>
      <c r="G57" s="51" t="s">
        <v>67</v>
      </c>
      <c r="H57" s="77">
        <v>33000</v>
      </c>
      <c r="I57" s="51" t="s">
        <v>68</v>
      </c>
      <c r="J57" s="7" t="str">
        <f t="shared" si="0"/>
        <v>INDEPENDENT</v>
      </c>
    </row>
    <row r="58" spans="1:10" ht="16.5" thickBot="1" x14ac:dyDescent="0.3">
      <c r="A58" s="41">
        <v>43</v>
      </c>
      <c r="B58" s="42">
        <v>42760</v>
      </c>
      <c r="C58" s="43" t="s">
        <v>19</v>
      </c>
      <c r="D58" s="43">
        <v>1502</v>
      </c>
      <c r="E58" s="43">
        <v>3452599</v>
      </c>
      <c r="F58" s="43" t="s">
        <v>13</v>
      </c>
      <c r="G58" s="43" t="s">
        <v>69</v>
      </c>
      <c r="H58" s="78">
        <v>33000</v>
      </c>
      <c r="I58" s="43" t="s">
        <v>24</v>
      </c>
      <c r="J58" s="1" t="str">
        <f t="shared" si="0"/>
        <v>INDEPENDENT</v>
      </c>
    </row>
    <row r="59" spans="1:10" ht="15.75" x14ac:dyDescent="0.25">
      <c r="A59" s="54"/>
      <c r="B59" s="217" t="s">
        <v>70</v>
      </c>
      <c r="C59" s="217"/>
      <c r="D59" s="217"/>
      <c r="E59" s="217"/>
      <c r="F59" s="217"/>
      <c r="G59" s="217"/>
      <c r="H59" s="75">
        <f>SUM(H57:H58)</f>
        <v>66000</v>
      </c>
      <c r="I59" s="79"/>
      <c r="J59" s="79"/>
    </row>
    <row r="60" spans="1:10" ht="15.75" x14ac:dyDescent="0.25">
      <c r="A60" s="54"/>
      <c r="B60" s="55"/>
      <c r="C60" s="54"/>
      <c r="D60" s="54"/>
      <c r="E60" s="54"/>
      <c r="F60" s="54"/>
      <c r="G60" s="54"/>
      <c r="H60" s="76"/>
      <c r="I60" s="80"/>
      <c r="J60" s="80"/>
    </row>
    <row r="61" spans="1:10" ht="16.5" thickBot="1" x14ac:dyDescent="0.3">
      <c r="A61" s="54"/>
      <c r="B61" s="55"/>
      <c r="C61" s="54"/>
      <c r="D61" s="54"/>
      <c r="E61" s="54"/>
      <c r="F61" s="54"/>
      <c r="G61" s="54"/>
      <c r="H61" s="76"/>
      <c r="I61" s="54"/>
      <c r="J61" s="81"/>
    </row>
    <row r="62" spans="1:10" ht="19.5" customHeight="1" thickBot="1" x14ac:dyDescent="0.3">
      <c r="A62" s="54"/>
      <c r="B62" s="218" t="s">
        <v>71</v>
      </c>
      <c r="C62" s="219"/>
      <c r="D62" s="219"/>
      <c r="E62" s="220"/>
      <c r="F62" s="82">
        <v>0</v>
      </c>
      <c r="G62" s="221">
        <v>0</v>
      </c>
      <c r="H62" s="221"/>
      <c r="I62" s="83" t="s">
        <v>72</v>
      </c>
      <c r="J62" s="81"/>
    </row>
    <row r="63" spans="1:10" ht="17.25" thickTop="1" thickBot="1" x14ac:dyDescent="0.3">
      <c r="A63" s="31"/>
      <c r="B63" s="222" t="s">
        <v>73</v>
      </c>
      <c r="C63" s="223"/>
      <c r="D63" s="223"/>
      <c r="E63" s="224"/>
      <c r="F63" s="84" t="e">
        <f>SUM(#REF!,#REF!,#REF!,#REF!,#REF!,#REF!,#REF!,#REF!,#REF!,#REF!,#REF!)</f>
        <v>#REF!</v>
      </c>
      <c r="G63" s="225">
        <f>SUM(H59,H55,H48,H40,H34,H24,H19,H14,H8)</f>
        <v>1261000</v>
      </c>
      <c r="H63" s="225"/>
      <c r="I63" s="85">
        <f>SUM(G63)</f>
        <v>1261000</v>
      </c>
      <c r="J63" s="81"/>
    </row>
    <row r="64" spans="1:10" ht="17.25" thickTop="1" thickBot="1" x14ac:dyDescent="0.3">
      <c r="A64" s="31"/>
      <c r="B64" s="212" t="s">
        <v>74</v>
      </c>
      <c r="C64" s="213"/>
      <c r="D64" s="213"/>
      <c r="E64" s="213"/>
      <c r="F64" s="86" t="e">
        <f>SUM(F62:F63)</f>
        <v>#REF!</v>
      </c>
      <c r="G64" s="214" t="s">
        <v>75</v>
      </c>
      <c r="H64" s="215"/>
      <c r="I64" s="216"/>
      <c r="J64" s="81"/>
    </row>
    <row r="65" spans="1:10" ht="15.75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5.75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</row>
  </sheetData>
  <mergeCells count="26">
    <mergeCell ref="B64:E64"/>
    <mergeCell ref="G64:I64"/>
    <mergeCell ref="B40:G40"/>
    <mergeCell ref="I40:J40"/>
    <mergeCell ref="I41:J41"/>
    <mergeCell ref="B48:G48"/>
    <mergeCell ref="I48:J49"/>
    <mergeCell ref="B55:G55"/>
    <mergeCell ref="I55:J56"/>
    <mergeCell ref="B59:G59"/>
    <mergeCell ref="B62:E62"/>
    <mergeCell ref="G62:H62"/>
    <mergeCell ref="B63:E63"/>
    <mergeCell ref="G63:H63"/>
    <mergeCell ref="B19:G19"/>
    <mergeCell ref="I19:J20"/>
    <mergeCell ref="B24:G24"/>
    <mergeCell ref="I24:J25"/>
    <mergeCell ref="B34:G34"/>
    <mergeCell ref="I34:J35"/>
    <mergeCell ref="A1:J1"/>
    <mergeCell ref="A2:J2"/>
    <mergeCell ref="B8:G8"/>
    <mergeCell ref="I8:J9"/>
    <mergeCell ref="B14:G14"/>
    <mergeCell ref="I14:J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1"/>
  <sheetViews>
    <sheetView topLeftCell="A88" zoomScale="25" zoomScaleNormal="25" workbookViewId="0">
      <selection activeCell="G138" sqref="A1:XFD1048576"/>
    </sheetView>
  </sheetViews>
  <sheetFormatPr defaultRowHeight="15" x14ac:dyDescent="0.25"/>
  <cols>
    <col min="1" max="1" width="7.42578125" style="87" customWidth="1"/>
    <col min="2" max="2" width="15.5703125" style="87" customWidth="1"/>
    <col min="3" max="3" width="14" style="87" customWidth="1"/>
    <col min="4" max="4" width="9.140625" style="87"/>
    <col min="5" max="5" width="14.42578125" style="87" customWidth="1"/>
    <col min="6" max="6" width="13.28515625" style="87" customWidth="1"/>
    <col min="7" max="7" width="14" style="87" customWidth="1"/>
    <col min="8" max="8" width="13.5703125" style="87" customWidth="1"/>
    <col min="9" max="9" width="16.5703125" style="87" customWidth="1"/>
    <col min="10" max="10" width="31.5703125" style="87" customWidth="1"/>
    <col min="11" max="16384" width="9.140625" style="87"/>
  </cols>
  <sheetData>
    <row r="1" spans="1:10" ht="32.25" customHeight="1" x14ac:dyDescent="0.25">
      <c r="A1" s="248" t="s">
        <v>76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24" thickBot="1" x14ac:dyDescent="0.3">
      <c r="A2" s="180"/>
      <c r="B2" s="249" t="s">
        <v>150</v>
      </c>
      <c r="C2" s="249"/>
      <c r="D2" s="249"/>
      <c r="E2" s="249"/>
      <c r="F2" s="249"/>
      <c r="G2" s="249"/>
      <c r="H2" s="249"/>
      <c r="I2" s="249"/>
      <c r="J2" s="249"/>
    </row>
    <row r="3" spans="1:10" ht="38.25" thickBot="1" x14ac:dyDescent="0.3">
      <c r="A3" s="104" t="s">
        <v>2</v>
      </c>
      <c r="B3" s="105" t="s">
        <v>3</v>
      </c>
      <c r="C3" s="105" t="s">
        <v>4</v>
      </c>
      <c r="D3" s="105" t="s">
        <v>5</v>
      </c>
      <c r="E3" s="106" t="s">
        <v>6</v>
      </c>
      <c r="F3" s="106" t="s">
        <v>7</v>
      </c>
      <c r="G3" s="105" t="s">
        <v>8</v>
      </c>
      <c r="H3" s="107" t="s">
        <v>9</v>
      </c>
      <c r="I3" s="108" t="s">
        <v>10</v>
      </c>
      <c r="J3" s="109" t="s">
        <v>11</v>
      </c>
    </row>
    <row r="4" spans="1:10" ht="18.75" x14ac:dyDescent="0.25">
      <c r="A4" s="110">
        <v>1</v>
      </c>
      <c r="B4" s="111">
        <v>42756</v>
      </c>
      <c r="C4" s="112" t="s">
        <v>105</v>
      </c>
      <c r="D4" s="112">
        <v>17069</v>
      </c>
      <c r="E4" s="112">
        <v>111258</v>
      </c>
      <c r="F4" s="112" t="s">
        <v>13</v>
      </c>
      <c r="G4" s="112" t="s">
        <v>151</v>
      </c>
      <c r="H4" s="113">
        <v>36000</v>
      </c>
      <c r="I4" s="114" t="s">
        <v>78</v>
      </c>
      <c r="J4" s="115" t="str">
        <f>IF(OR(C4="MOBIL",C4="CONOIL",C4="FORTE",C4="MRS",C4="OANDO",C4="TOTAL"),"MAJORS","INDEPENDENT")</f>
        <v>MAJORS</v>
      </c>
    </row>
    <row r="5" spans="1:10" ht="18.75" x14ac:dyDescent="0.25">
      <c r="A5" s="110">
        <v>2</v>
      </c>
      <c r="B5" s="116">
        <v>42756</v>
      </c>
      <c r="C5" s="117" t="s">
        <v>105</v>
      </c>
      <c r="D5" s="117">
        <v>17071</v>
      </c>
      <c r="E5" s="117">
        <v>111251</v>
      </c>
      <c r="F5" s="117" t="s">
        <v>13</v>
      </c>
      <c r="G5" s="117" t="s">
        <v>152</v>
      </c>
      <c r="H5" s="118">
        <v>33000</v>
      </c>
      <c r="I5" s="119" t="s">
        <v>78</v>
      </c>
      <c r="J5" s="120" t="str">
        <f t="shared" ref="J5:J82" si="0">IF(OR(C5="MOBIL",C5="CONOIL",C5="FORTE",C5="MRS",C5="OANDO",C5="TOTAL"),"MAJORS","INDEPENDENT")</f>
        <v>MAJORS</v>
      </c>
    </row>
    <row r="6" spans="1:10" ht="18.75" x14ac:dyDescent="0.25">
      <c r="A6" s="110">
        <v>3</v>
      </c>
      <c r="B6" s="116">
        <v>42756</v>
      </c>
      <c r="C6" s="117" t="s">
        <v>105</v>
      </c>
      <c r="D6" s="117">
        <v>17070</v>
      </c>
      <c r="E6" s="117">
        <v>111256</v>
      </c>
      <c r="F6" s="117" t="s">
        <v>13</v>
      </c>
      <c r="G6" s="121" t="s">
        <v>153</v>
      </c>
      <c r="H6" s="118">
        <v>36000</v>
      </c>
      <c r="I6" s="119" t="s">
        <v>78</v>
      </c>
      <c r="J6" s="120" t="str">
        <f t="shared" si="0"/>
        <v>MAJORS</v>
      </c>
    </row>
    <row r="7" spans="1:10" ht="18.75" x14ac:dyDescent="0.25">
      <c r="A7" s="110">
        <v>4</v>
      </c>
      <c r="B7" s="116">
        <v>42756</v>
      </c>
      <c r="C7" s="117" t="s">
        <v>105</v>
      </c>
      <c r="D7" s="117">
        <v>17064</v>
      </c>
      <c r="E7" s="117">
        <v>111260</v>
      </c>
      <c r="F7" s="117" t="s">
        <v>13</v>
      </c>
      <c r="G7" s="121" t="s">
        <v>154</v>
      </c>
      <c r="H7" s="118">
        <v>33000</v>
      </c>
      <c r="I7" s="119" t="s">
        <v>78</v>
      </c>
      <c r="J7" s="120" t="str">
        <f t="shared" si="0"/>
        <v>MAJORS</v>
      </c>
    </row>
    <row r="8" spans="1:10" ht="18.75" x14ac:dyDescent="0.25">
      <c r="A8" s="110">
        <v>5</v>
      </c>
      <c r="B8" s="116">
        <v>42756</v>
      </c>
      <c r="C8" s="117" t="s">
        <v>105</v>
      </c>
      <c r="D8" s="117">
        <v>17065</v>
      </c>
      <c r="E8" s="117">
        <v>111253</v>
      </c>
      <c r="F8" s="117" t="s">
        <v>13</v>
      </c>
      <c r="G8" s="121" t="s">
        <v>155</v>
      </c>
      <c r="H8" s="118">
        <v>33000</v>
      </c>
      <c r="I8" s="119" t="s">
        <v>78</v>
      </c>
      <c r="J8" s="120" t="str">
        <f t="shared" si="0"/>
        <v>MAJORS</v>
      </c>
    </row>
    <row r="9" spans="1:10" ht="18.75" x14ac:dyDescent="0.25">
      <c r="A9" s="110">
        <v>6</v>
      </c>
      <c r="B9" s="116">
        <v>42756</v>
      </c>
      <c r="C9" s="117" t="s">
        <v>105</v>
      </c>
      <c r="D9" s="117">
        <v>17066</v>
      </c>
      <c r="E9" s="117">
        <v>111255</v>
      </c>
      <c r="F9" s="117" t="s">
        <v>13</v>
      </c>
      <c r="G9" s="122" t="s">
        <v>156</v>
      </c>
      <c r="H9" s="118">
        <v>36000</v>
      </c>
      <c r="I9" s="119" t="s">
        <v>78</v>
      </c>
      <c r="J9" s="120" t="str">
        <f t="shared" si="0"/>
        <v>MAJORS</v>
      </c>
    </row>
    <row r="10" spans="1:10" ht="18.75" x14ac:dyDescent="0.25">
      <c r="A10" s="110">
        <v>7</v>
      </c>
      <c r="B10" s="116">
        <v>42756</v>
      </c>
      <c r="C10" s="117" t="s">
        <v>105</v>
      </c>
      <c r="D10" s="117">
        <v>17067</v>
      </c>
      <c r="E10" s="117">
        <v>111257</v>
      </c>
      <c r="F10" s="117" t="s">
        <v>13</v>
      </c>
      <c r="G10" s="122" t="s">
        <v>157</v>
      </c>
      <c r="H10" s="118">
        <v>36000</v>
      </c>
      <c r="I10" s="119" t="s">
        <v>78</v>
      </c>
      <c r="J10" s="120" t="str">
        <f t="shared" si="0"/>
        <v>MAJORS</v>
      </c>
    </row>
    <row r="11" spans="1:10" ht="19.5" thickBot="1" x14ac:dyDescent="0.3">
      <c r="A11" s="110">
        <v>8</v>
      </c>
      <c r="B11" s="123">
        <v>42756</v>
      </c>
      <c r="C11" s="124" t="s">
        <v>105</v>
      </c>
      <c r="D11" s="124">
        <v>17068</v>
      </c>
      <c r="E11" s="124">
        <v>111254</v>
      </c>
      <c r="F11" s="124" t="s">
        <v>13</v>
      </c>
      <c r="G11" s="125" t="s">
        <v>158</v>
      </c>
      <c r="H11" s="126">
        <v>33000</v>
      </c>
      <c r="I11" s="127" t="s">
        <v>78</v>
      </c>
      <c r="J11" s="128" t="str">
        <f t="shared" si="0"/>
        <v>MAJORS</v>
      </c>
    </row>
    <row r="12" spans="1:10" ht="18.75" x14ac:dyDescent="0.3">
      <c r="A12" s="227" t="s">
        <v>159</v>
      </c>
      <c r="B12" s="228"/>
      <c r="C12" s="228"/>
      <c r="D12" s="228"/>
      <c r="E12" s="228"/>
      <c r="F12" s="228"/>
      <c r="G12" s="228"/>
      <c r="H12" s="129">
        <f>SUM(H4:H11)</f>
        <v>276000</v>
      </c>
      <c r="I12" s="229"/>
      <c r="J12" s="229"/>
    </row>
    <row r="13" spans="1:10" ht="19.5" thickBot="1" x14ac:dyDescent="0.3">
      <c r="A13" s="26"/>
      <c r="B13" s="130"/>
      <c r="C13" s="130"/>
      <c r="D13" s="130"/>
      <c r="E13" s="130"/>
      <c r="F13" s="130"/>
      <c r="G13" s="130"/>
      <c r="H13" s="131"/>
      <c r="I13" s="132"/>
      <c r="J13" s="100"/>
    </row>
    <row r="14" spans="1:10" ht="18.75" x14ac:dyDescent="0.25">
      <c r="A14" s="110">
        <v>9</v>
      </c>
      <c r="B14" s="111">
        <v>42758</v>
      </c>
      <c r="C14" s="112" t="s">
        <v>117</v>
      </c>
      <c r="D14" s="112">
        <v>17073</v>
      </c>
      <c r="E14" s="112">
        <v>149002</v>
      </c>
      <c r="F14" s="112" t="s">
        <v>13</v>
      </c>
      <c r="G14" s="112" t="s">
        <v>147</v>
      </c>
      <c r="H14" s="113">
        <v>33000</v>
      </c>
      <c r="I14" s="114" t="s">
        <v>78</v>
      </c>
      <c r="J14" s="115" t="str">
        <f t="shared" si="0"/>
        <v>MAJORS</v>
      </c>
    </row>
    <row r="15" spans="1:10" ht="18.75" x14ac:dyDescent="0.25">
      <c r="A15" s="110">
        <v>10</v>
      </c>
      <c r="B15" s="116">
        <v>42758</v>
      </c>
      <c r="C15" s="117" t="s">
        <v>117</v>
      </c>
      <c r="D15" s="117">
        <v>17074</v>
      </c>
      <c r="E15" s="117">
        <v>149001</v>
      </c>
      <c r="F15" s="117" t="s">
        <v>13</v>
      </c>
      <c r="G15" s="117" t="s">
        <v>160</v>
      </c>
      <c r="H15" s="118">
        <v>33000</v>
      </c>
      <c r="I15" s="119" t="s">
        <v>78</v>
      </c>
      <c r="J15" s="120" t="str">
        <f t="shared" si="0"/>
        <v>MAJORS</v>
      </c>
    </row>
    <row r="16" spans="1:10" ht="19.5" thickBot="1" x14ac:dyDescent="0.3">
      <c r="A16" s="110">
        <v>11</v>
      </c>
      <c r="B16" s="123">
        <v>42758</v>
      </c>
      <c r="C16" s="124" t="s">
        <v>105</v>
      </c>
      <c r="D16" s="124">
        <v>17072</v>
      </c>
      <c r="E16" s="124">
        <v>111252</v>
      </c>
      <c r="F16" s="124" t="s">
        <v>13</v>
      </c>
      <c r="G16" s="124" t="s">
        <v>161</v>
      </c>
      <c r="H16" s="126">
        <v>33000</v>
      </c>
      <c r="I16" s="127" t="s">
        <v>78</v>
      </c>
      <c r="J16" s="128" t="str">
        <f t="shared" si="0"/>
        <v>MAJORS</v>
      </c>
    </row>
    <row r="17" spans="1:10" ht="18.75" x14ac:dyDescent="0.3">
      <c r="A17" s="227" t="s">
        <v>128</v>
      </c>
      <c r="B17" s="228"/>
      <c r="C17" s="228"/>
      <c r="D17" s="228"/>
      <c r="E17" s="228"/>
      <c r="F17" s="228"/>
      <c r="G17" s="228"/>
      <c r="H17" s="129">
        <f>SUM(H14:H16)</f>
        <v>99000</v>
      </c>
      <c r="I17" s="229"/>
      <c r="J17" s="229"/>
    </row>
    <row r="18" spans="1:10" ht="19.5" thickBot="1" x14ac:dyDescent="0.3">
      <c r="A18" s="26"/>
      <c r="B18" s="130"/>
      <c r="C18" s="130"/>
      <c r="D18" s="130"/>
      <c r="E18" s="130"/>
      <c r="F18" s="130"/>
      <c r="G18" s="130"/>
      <c r="H18" s="131"/>
      <c r="I18" s="132"/>
      <c r="J18" s="100"/>
    </row>
    <row r="19" spans="1:10" ht="18.75" x14ac:dyDescent="0.25">
      <c r="A19" s="110">
        <v>12</v>
      </c>
      <c r="B19" s="111">
        <v>42760</v>
      </c>
      <c r="C19" s="112" t="s">
        <v>117</v>
      </c>
      <c r="D19" s="112">
        <v>17079</v>
      </c>
      <c r="E19" s="112">
        <v>149005</v>
      </c>
      <c r="F19" s="112" t="s">
        <v>13</v>
      </c>
      <c r="G19" s="112" t="s">
        <v>162</v>
      </c>
      <c r="H19" s="113">
        <v>33000</v>
      </c>
      <c r="I19" s="114" t="s">
        <v>78</v>
      </c>
      <c r="J19" s="115" t="str">
        <f t="shared" si="0"/>
        <v>MAJORS</v>
      </c>
    </row>
    <row r="20" spans="1:10" ht="18.75" x14ac:dyDescent="0.25">
      <c r="A20" s="110">
        <v>13</v>
      </c>
      <c r="B20" s="116">
        <v>42760</v>
      </c>
      <c r="C20" s="117" t="s">
        <v>117</v>
      </c>
      <c r="D20" s="117">
        <v>17078</v>
      </c>
      <c r="E20" s="117">
        <v>149003</v>
      </c>
      <c r="F20" s="117" t="s">
        <v>13</v>
      </c>
      <c r="G20" s="117" t="s">
        <v>163</v>
      </c>
      <c r="H20" s="118">
        <v>33000</v>
      </c>
      <c r="I20" s="119" t="s">
        <v>78</v>
      </c>
      <c r="J20" s="120" t="str">
        <f t="shared" si="0"/>
        <v>MAJORS</v>
      </c>
    </row>
    <row r="21" spans="1:10" ht="19.5" thickBot="1" x14ac:dyDescent="0.3">
      <c r="A21" s="110">
        <v>14</v>
      </c>
      <c r="B21" s="123">
        <v>42760</v>
      </c>
      <c r="C21" s="124" t="s">
        <v>117</v>
      </c>
      <c r="D21" s="124">
        <v>17077</v>
      </c>
      <c r="E21" s="124">
        <v>149004</v>
      </c>
      <c r="F21" s="124" t="s">
        <v>13</v>
      </c>
      <c r="G21" s="124" t="s">
        <v>164</v>
      </c>
      <c r="H21" s="126">
        <v>33000</v>
      </c>
      <c r="I21" s="127" t="s">
        <v>78</v>
      </c>
      <c r="J21" s="128" t="str">
        <f t="shared" si="0"/>
        <v>MAJORS</v>
      </c>
    </row>
    <row r="22" spans="1:10" ht="18.75" x14ac:dyDescent="0.3">
      <c r="A22" s="227" t="s">
        <v>128</v>
      </c>
      <c r="B22" s="228"/>
      <c r="C22" s="228"/>
      <c r="D22" s="228"/>
      <c r="E22" s="228"/>
      <c r="F22" s="228"/>
      <c r="G22" s="228"/>
      <c r="H22" s="129">
        <f>SUM(H19:H21)</f>
        <v>99000</v>
      </c>
      <c r="I22" s="250"/>
      <c r="J22" s="250"/>
    </row>
    <row r="23" spans="1:10" ht="19.5" thickBot="1" x14ac:dyDescent="0.3">
      <c r="A23" s="26"/>
      <c r="B23" s="226"/>
      <c r="C23" s="226"/>
      <c r="D23" s="226"/>
      <c r="E23" s="226"/>
      <c r="F23" s="226"/>
      <c r="G23" s="226"/>
      <c r="H23" s="131"/>
      <c r="I23" s="132"/>
      <c r="J23" s="100"/>
    </row>
    <row r="24" spans="1:10" ht="19.5" thickBot="1" x14ac:dyDescent="0.3">
      <c r="A24" s="110">
        <v>15</v>
      </c>
      <c r="B24" s="111">
        <v>42760</v>
      </c>
      <c r="C24" s="112" t="s">
        <v>165</v>
      </c>
      <c r="D24" s="112">
        <v>17076</v>
      </c>
      <c r="E24" s="112">
        <v>3452612</v>
      </c>
      <c r="F24" s="112" t="s">
        <v>13</v>
      </c>
      <c r="G24" s="112" t="s">
        <v>100</v>
      </c>
      <c r="H24" s="113">
        <v>33000</v>
      </c>
      <c r="I24" s="114" t="s">
        <v>166</v>
      </c>
      <c r="J24" s="115" t="str">
        <f t="shared" si="0"/>
        <v>INDEPENDENT</v>
      </c>
    </row>
    <row r="25" spans="1:10" ht="19.5" thickBot="1" x14ac:dyDescent="0.3">
      <c r="A25" s="110">
        <v>16</v>
      </c>
      <c r="B25" s="123">
        <v>42760</v>
      </c>
      <c r="C25" s="124" t="s">
        <v>41</v>
      </c>
      <c r="D25" s="124">
        <v>17075</v>
      </c>
      <c r="E25" s="124">
        <v>3452611</v>
      </c>
      <c r="F25" s="124" t="s">
        <v>13</v>
      </c>
      <c r="G25" s="124" t="s">
        <v>99</v>
      </c>
      <c r="H25" s="126">
        <v>33000</v>
      </c>
      <c r="I25" s="114" t="s">
        <v>166</v>
      </c>
      <c r="J25" s="128" t="str">
        <f t="shared" si="0"/>
        <v>INDEPENDENT</v>
      </c>
    </row>
    <row r="26" spans="1:10" ht="18.75" x14ac:dyDescent="0.3">
      <c r="A26" s="227" t="s">
        <v>70</v>
      </c>
      <c r="B26" s="228"/>
      <c r="C26" s="228"/>
      <c r="D26" s="228"/>
      <c r="E26" s="228"/>
      <c r="F26" s="228"/>
      <c r="G26" s="228"/>
      <c r="H26" s="129">
        <f>SUM(H24:H25)</f>
        <v>66000</v>
      </c>
      <c r="I26" s="229"/>
      <c r="J26" s="229"/>
    </row>
    <row r="27" spans="1:10" ht="19.5" thickBot="1" x14ac:dyDescent="0.3">
      <c r="A27" s="26"/>
      <c r="B27" s="226"/>
      <c r="C27" s="226"/>
      <c r="D27" s="226"/>
      <c r="E27" s="226"/>
      <c r="F27" s="226"/>
      <c r="G27" s="226"/>
      <c r="H27" s="131"/>
      <c r="I27" s="241"/>
      <c r="J27" s="241"/>
    </row>
    <row r="28" spans="1:10" ht="18.75" x14ac:dyDescent="0.25">
      <c r="A28" s="110">
        <v>17</v>
      </c>
      <c r="B28" s="111">
        <v>42761</v>
      </c>
      <c r="C28" s="112" t="s">
        <v>104</v>
      </c>
      <c r="D28" s="112">
        <v>17082</v>
      </c>
      <c r="E28" s="133">
        <v>125506</v>
      </c>
      <c r="F28" s="112" t="s">
        <v>13</v>
      </c>
      <c r="G28" s="112" t="s">
        <v>120</v>
      </c>
      <c r="H28" s="134">
        <v>50000</v>
      </c>
      <c r="I28" s="114" t="s">
        <v>78</v>
      </c>
      <c r="J28" s="115" t="str">
        <f t="shared" si="0"/>
        <v>MAJORS</v>
      </c>
    </row>
    <row r="29" spans="1:10" ht="18.75" x14ac:dyDescent="0.25">
      <c r="A29" s="110">
        <v>18</v>
      </c>
      <c r="B29" s="116">
        <v>42761</v>
      </c>
      <c r="C29" s="117" t="s">
        <v>104</v>
      </c>
      <c r="D29" s="117">
        <v>17980</v>
      </c>
      <c r="E29" s="135">
        <v>125501</v>
      </c>
      <c r="F29" s="117" t="s">
        <v>13</v>
      </c>
      <c r="G29" s="117" t="s">
        <v>167</v>
      </c>
      <c r="H29" s="136">
        <v>60000</v>
      </c>
      <c r="I29" s="119" t="s">
        <v>78</v>
      </c>
      <c r="J29" s="120" t="str">
        <f t="shared" si="0"/>
        <v>MAJORS</v>
      </c>
    </row>
    <row r="30" spans="1:10" ht="18.75" x14ac:dyDescent="0.25">
      <c r="A30" s="110">
        <v>19</v>
      </c>
      <c r="B30" s="116">
        <v>42761</v>
      </c>
      <c r="C30" s="117" t="s">
        <v>104</v>
      </c>
      <c r="D30" s="117">
        <v>17083</v>
      </c>
      <c r="E30" s="135">
        <v>125502</v>
      </c>
      <c r="F30" s="117" t="s">
        <v>13</v>
      </c>
      <c r="G30" s="117" t="s">
        <v>168</v>
      </c>
      <c r="H30" s="136">
        <v>60000</v>
      </c>
      <c r="I30" s="119" t="s">
        <v>78</v>
      </c>
      <c r="J30" s="120" t="str">
        <f>IF(OR(C30="MOBIL",C30="CONOIL",C30="FORTE",C30="MRS",C30="OANDO",C30="TOTAL"),"MAJORS","INDEPENDENT")</f>
        <v>MAJORS</v>
      </c>
    </row>
    <row r="31" spans="1:10" ht="18.75" x14ac:dyDescent="0.25">
      <c r="A31" s="110">
        <v>20</v>
      </c>
      <c r="B31" s="116">
        <v>42761</v>
      </c>
      <c r="C31" s="117" t="s">
        <v>104</v>
      </c>
      <c r="D31" s="117">
        <v>17084</v>
      </c>
      <c r="E31" s="135">
        <v>125505</v>
      </c>
      <c r="F31" s="117" t="s">
        <v>13</v>
      </c>
      <c r="G31" s="117" t="s">
        <v>169</v>
      </c>
      <c r="H31" s="136">
        <v>40000</v>
      </c>
      <c r="I31" s="119" t="s">
        <v>78</v>
      </c>
      <c r="J31" s="120" t="str">
        <f t="shared" si="0"/>
        <v>MAJORS</v>
      </c>
    </row>
    <row r="32" spans="1:10" ht="18.75" x14ac:dyDescent="0.25">
      <c r="A32" s="110">
        <v>21</v>
      </c>
      <c r="B32" s="116">
        <v>42761</v>
      </c>
      <c r="C32" s="117" t="s">
        <v>104</v>
      </c>
      <c r="D32" s="117">
        <v>17081</v>
      </c>
      <c r="E32" s="117">
        <v>125504</v>
      </c>
      <c r="F32" s="117" t="s">
        <v>13</v>
      </c>
      <c r="G32" s="117" t="s">
        <v>170</v>
      </c>
      <c r="H32" s="118">
        <v>60000</v>
      </c>
      <c r="I32" s="119" t="s">
        <v>78</v>
      </c>
      <c r="J32" s="120" t="str">
        <f t="shared" si="0"/>
        <v>MAJORS</v>
      </c>
    </row>
    <row r="33" spans="1:10" ht="19.5" thickBot="1" x14ac:dyDescent="0.3">
      <c r="A33" s="110">
        <v>22</v>
      </c>
      <c r="B33" s="123">
        <v>42761</v>
      </c>
      <c r="C33" s="124" t="s">
        <v>104</v>
      </c>
      <c r="D33" s="124">
        <v>17089</v>
      </c>
      <c r="E33" s="124">
        <v>125503</v>
      </c>
      <c r="F33" s="124" t="s">
        <v>13</v>
      </c>
      <c r="G33" s="124" t="s">
        <v>171</v>
      </c>
      <c r="H33" s="126">
        <v>60000</v>
      </c>
      <c r="I33" s="127" t="s">
        <v>78</v>
      </c>
      <c r="J33" s="128" t="str">
        <f t="shared" si="0"/>
        <v>MAJORS</v>
      </c>
    </row>
    <row r="34" spans="1:10" ht="18.75" x14ac:dyDescent="0.3">
      <c r="A34" s="227" t="s">
        <v>172</v>
      </c>
      <c r="B34" s="228"/>
      <c r="C34" s="228"/>
      <c r="D34" s="228"/>
      <c r="E34" s="228"/>
      <c r="F34" s="228"/>
      <c r="G34" s="228"/>
      <c r="H34" s="129">
        <f>SUM(H28:H33)</f>
        <v>330000</v>
      </c>
      <c r="I34" s="229"/>
      <c r="J34" s="229"/>
    </row>
    <row r="35" spans="1:10" ht="19.5" thickBot="1" x14ac:dyDescent="0.3">
      <c r="A35" s="26"/>
      <c r="B35" s="130"/>
      <c r="C35" s="130"/>
      <c r="D35" s="130"/>
      <c r="E35" s="130"/>
      <c r="F35" s="130"/>
      <c r="G35" s="130"/>
      <c r="H35" s="131"/>
      <c r="I35" s="132"/>
      <c r="J35" s="100"/>
    </row>
    <row r="36" spans="1:10" ht="18.75" x14ac:dyDescent="0.25">
      <c r="A36" s="110">
        <v>23</v>
      </c>
      <c r="B36" s="111">
        <v>42761</v>
      </c>
      <c r="C36" s="137" t="s">
        <v>173</v>
      </c>
      <c r="D36" s="137">
        <v>17087</v>
      </c>
      <c r="E36" s="137">
        <v>3452597</v>
      </c>
      <c r="F36" s="112" t="s">
        <v>13</v>
      </c>
      <c r="G36" s="138" t="s">
        <v>174</v>
      </c>
      <c r="H36" s="139">
        <v>33000</v>
      </c>
      <c r="I36" s="140" t="s">
        <v>46</v>
      </c>
      <c r="J36" s="115" t="str">
        <f t="shared" si="0"/>
        <v>INDEPENDENT</v>
      </c>
    </row>
    <row r="37" spans="1:10" ht="18.75" x14ac:dyDescent="0.25">
      <c r="A37" s="110">
        <v>24</v>
      </c>
      <c r="B37" s="116">
        <v>42761</v>
      </c>
      <c r="C37" s="141" t="s">
        <v>175</v>
      </c>
      <c r="D37" s="141">
        <v>17100</v>
      </c>
      <c r="E37" s="141">
        <v>3452601</v>
      </c>
      <c r="F37" s="117" t="s">
        <v>13</v>
      </c>
      <c r="G37" s="142" t="s">
        <v>176</v>
      </c>
      <c r="H37" s="143">
        <v>33000</v>
      </c>
      <c r="I37" s="144" t="s">
        <v>46</v>
      </c>
      <c r="J37" s="120" t="str">
        <f t="shared" si="0"/>
        <v>INDEPENDENT</v>
      </c>
    </row>
    <row r="38" spans="1:10" ht="18.75" x14ac:dyDescent="0.25">
      <c r="A38" s="110">
        <v>25</v>
      </c>
      <c r="B38" s="116">
        <v>42761</v>
      </c>
      <c r="C38" s="141" t="s">
        <v>177</v>
      </c>
      <c r="D38" s="141">
        <v>17097</v>
      </c>
      <c r="E38" s="141">
        <v>3452615</v>
      </c>
      <c r="F38" s="117" t="s">
        <v>13</v>
      </c>
      <c r="G38" s="142" t="s">
        <v>178</v>
      </c>
      <c r="H38" s="143">
        <v>33000</v>
      </c>
      <c r="I38" s="144" t="s">
        <v>179</v>
      </c>
      <c r="J38" s="120" t="str">
        <f t="shared" si="0"/>
        <v>INDEPENDENT</v>
      </c>
    </row>
    <row r="39" spans="1:10" ht="18.75" x14ac:dyDescent="0.25">
      <c r="A39" s="110">
        <v>26</v>
      </c>
      <c r="B39" s="116">
        <v>42761</v>
      </c>
      <c r="C39" s="141" t="s">
        <v>177</v>
      </c>
      <c r="D39" s="141">
        <v>17101</v>
      </c>
      <c r="E39" s="141">
        <v>3452614</v>
      </c>
      <c r="F39" s="117" t="s">
        <v>13</v>
      </c>
      <c r="G39" s="142" t="s">
        <v>180</v>
      </c>
      <c r="H39" s="143">
        <v>33000</v>
      </c>
      <c r="I39" s="144" t="s">
        <v>181</v>
      </c>
      <c r="J39" s="120" t="str">
        <f t="shared" si="0"/>
        <v>INDEPENDENT</v>
      </c>
    </row>
    <row r="40" spans="1:10" ht="18.75" x14ac:dyDescent="0.25">
      <c r="A40" s="110">
        <v>27</v>
      </c>
      <c r="B40" s="116">
        <v>42761</v>
      </c>
      <c r="C40" s="141" t="s">
        <v>182</v>
      </c>
      <c r="D40" s="141">
        <v>17098</v>
      </c>
      <c r="E40" s="141">
        <v>3452592</v>
      </c>
      <c r="F40" s="117" t="s">
        <v>13</v>
      </c>
      <c r="G40" s="142" t="s">
        <v>54</v>
      </c>
      <c r="H40" s="143">
        <v>33000</v>
      </c>
      <c r="I40" s="144" t="s">
        <v>106</v>
      </c>
      <c r="J40" s="120" t="str">
        <f t="shared" si="0"/>
        <v>INDEPENDENT</v>
      </c>
    </row>
    <row r="41" spans="1:10" ht="18.75" x14ac:dyDescent="0.25">
      <c r="A41" s="110">
        <v>28</v>
      </c>
      <c r="B41" s="116">
        <v>42761</v>
      </c>
      <c r="C41" s="141" t="s">
        <v>183</v>
      </c>
      <c r="D41" s="141">
        <v>17095</v>
      </c>
      <c r="E41" s="141">
        <v>3452598</v>
      </c>
      <c r="F41" s="117" t="s">
        <v>13</v>
      </c>
      <c r="G41" s="142" t="s">
        <v>122</v>
      </c>
      <c r="H41" s="143">
        <v>33000</v>
      </c>
      <c r="I41" s="144" t="s">
        <v>145</v>
      </c>
      <c r="J41" s="120" t="str">
        <f t="shared" si="0"/>
        <v>INDEPENDENT</v>
      </c>
    </row>
    <row r="42" spans="1:10" ht="18.75" x14ac:dyDescent="0.25">
      <c r="A42" s="110">
        <v>29</v>
      </c>
      <c r="B42" s="116">
        <v>42761</v>
      </c>
      <c r="C42" s="141" t="s">
        <v>29</v>
      </c>
      <c r="D42" s="141">
        <v>17099</v>
      </c>
      <c r="E42" s="141">
        <v>3452634</v>
      </c>
      <c r="F42" s="117" t="s">
        <v>13</v>
      </c>
      <c r="G42" s="142" t="s">
        <v>110</v>
      </c>
      <c r="H42" s="143">
        <v>40000</v>
      </c>
      <c r="I42" s="144" t="s">
        <v>184</v>
      </c>
      <c r="J42" s="120" t="str">
        <f t="shared" si="0"/>
        <v>INDEPENDENT</v>
      </c>
    </row>
    <row r="43" spans="1:10" ht="18.75" x14ac:dyDescent="0.25">
      <c r="A43" s="110">
        <v>30</v>
      </c>
      <c r="B43" s="116">
        <v>42761</v>
      </c>
      <c r="C43" s="141" t="s">
        <v>29</v>
      </c>
      <c r="D43" s="141">
        <v>17092</v>
      </c>
      <c r="E43" s="141">
        <v>3452594</v>
      </c>
      <c r="F43" s="117" t="s">
        <v>13</v>
      </c>
      <c r="G43" s="142" t="s">
        <v>102</v>
      </c>
      <c r="H43" s="143">
        <v>33000</v>
      </c>
      <c r="I43" s="144" t="s">
        <v>185</v>
      </c>
      <c r="J43" s="120" t="str">
        <f t="shared" si="0"/>
        <v>INDEPENDENT</v>
      </c>
    </row>
    <row r="44" spans="1:10" ht="18.75" x14ac:dyDescent="0.25">
      <c r="A44" s="110">
        <v>31</v>
      </c>
      <c r="B44" s="116">
        <v>42761</v>
      </c>
      <c r="C44" s="141" t="s">
        <v>79</v>
      </c>
      <c r="D44" s="141">
        <v>17094</v>
      </c>
      <c r="E44" s="141">
        <v>3452585</v>
      </c>
      <c r="F44" s="117" t="s">
        <v>13</v>
      </c>
      <c r="G44" s="142" t="s">
        <v>101</v>
      </c>
      <c r="H44" s="143">
        <v>33000</v>
      </c>
      <c r="I44" s="144" t="s">
        <v>143</v>
      </c>
      <c r="J44" s="120" t="str">
        <f t="shared" si="0"/>
        <v>INDEPENDENT</v>
      </c>
    </row>
    <row r="45" spans="1:10" ht="18.75" x14ac:dyDescent="0.25">
      <c r="A45" s="110">
        <v>32</v>
      </c>
      <c r="B45" s="116">
        <v>42761</v>
      </c>
      <c r="C45" s="141" t="s">
        <v>79</v>
      </c>
      <c r="D45" s="141">
        <v>17096</v>
      </c>
      <c r="E45" s="141">
        <v>3452590</v>
      </c>
      <c r="F45" s="117" t="s">
        <v>13</v>
      </c>
      <c r="G45" s="142" t="s">
        <v>186</v>
      </c>
      <c r="H45" s="143">
        <v>33000</v>
      </c>
      <c r="I45" s="144" t="s">
        <v>187</v>
      </c>
      <c r="J45" s="120" t="str">
        <f t="shared" si="0"/>
        <v>INDEPENDENT</v>
      </c>
    </row>
    <row r="46" spans="1:10" ht="18.75" x14ac:dyDescent="0.25">
      <c r="A46" s="110">
        <v>33</v>
      </c>
      <c r="B46" s="116">
        <v>42761</v>
      </c>
      <c r="C46" s="141" t="s">
        <v>79</v>
      </c>
      <c r="D46" s="141">
        <v>17091</v>
      </c>
      <c r="E46" s="141">
        <v>3452588</v>
      </c>
      <c r="F46" s="117" t="s">
        <v>13</v>
      </c>
      <c r="G46" s="142" t="s">
        <v>188</v>
      </c>
      <c r="H46" s="143">
        <v>33000</v>
      </c>
      <c r="I46" s="144" t="s">
        <v>119</v>
      </c>
      <c r="J46" s="120" t="str">
        <f t="shared" si="0"/>
        <v>INDEPENDENT</v>
      </c>
    </row>
    <row r="47" spans="1:10" ht="18.75" x14ac:dyDescent="0.25">
      <c r="A47" s="110">
        <v>34</v>
      </c>
      <c r="B47" s="116">
        <v>42761</v>
      </c>
      <c r="C47" s="141" t="s">
        <v>79</v>
      </c>
      <c r="D47" s="141">
        <v>17093</v>
      </c>
      <c r="E47" s="141">
        <v>3452589</v>
      </c>
      <c r="F47" s="117" t="s">
        <v>13</v>
      </c>
      <c r="G47" s="142" t="s">
        <v>84</v>
      </c>
      <c r="H47" s="143">
        <v>33000</v>
      </c>
      <c r="I47" s="144" t="s">
        <v>189</v>
      </c>
      <c r="J47" s="120" t="str">
        <f t="shared" si="0"/>
        <v>INDEPENDENT</v>
      </c>
    </row>
    <row r="48" spans="1:10" ht="18.75" x14ac:dyDescent="0.25">
      <c r="A48" s="110">
        <v>35</v>
      </c>
      <c r="B48" s="116">
        <v>42761</v>
      </c>
      <c r="C48" s="141" t="s">
        <v>79</v>
      </c>
      <c r="D48" s="141">
        <v>17090</v>
      </c>
      <c r="E48" s="141">
        <v>3452586</v>
      </c>
      <c r="F48" s="117" t="s">
        <v>13</v>
      </c>
      <c r="G48" s="142" t="s">
        <v>118</v>
      </c>
      <c r="H48" s="143">
        <v>33000</v>
      </c>
      <c r="I48" s="144" t="s">
        <v>144</v>
      </c>
      <c r="J48" s="120" t="str">
        <f t="shared" si="0"/>
        <v>INDEPENDENT</v>
      </c>
    </row>
    <row r="49" spans="1:10" ht="18.75" x14ac:dyDescent="0.25">
      <c r="A49" s="110">
        <v>36</v>
      </c>
      <c r="B49" s="116">
        <v>42761</v>
      </c>
      <c r="C49" s="141" t="s">
        <v>79</v>
      </c>
      <c r="D49" s="141">
        <v>17088</v>
      </c>
      <c r="E49" s="141">
        <v>3452591</v>
      </c>
      <c r="F49" s="117" t="s">
        <v>13</v>
      </c>
      <c r="G49" s="142" t="s">
        <v>135</v>
      </c>
      <c r="H49" s="143">
        <v>33000</v>
      </c>
      <c r="I49" s="144" t="s">
        <v>144</v>
      </c>
      <c r="J49" s="120" t="str">
        <f t="shared" si="0"/>
        <v>INDEPENDENT</v>
      </c>
    </row>
    <row r="50" spans="1:10" ht="18.75" x14ac:dyDescent="0.25">
      <c r="A50" s="110">
        <v>37</v>
      </c>
      <c r="B50" s="116">
        <v>42761</v>
      </c>
      <c r="C50" s="141" t="s">
        <v>79</v>
      </c>
      <c r="D50" s="141">
        <v>17085</v>
      </c>
      <c r="E50" s="141">
        <v>3452587</v>
      </c>
      <c r="F50" s="117" t="s">
        <v>13</v>
      </c>
      <c r="G50" s="142" t="s">
        <v>190</v>
      </c>
      <c r="H50" s="143">
        <v>33000</v>
      </c>
      <c r="I50" s="144" t="s">
        <v>46</v>
      </c>
      <c r="J50" s="120" t="str">
        <f t="shared" si="0"/>
        <v>INDEPENDENT</v>
      </c>
    </row>
    <row r="51" spans="1:10" ht="18.75" x14ac:dyDescent="0.25">
      <c r="A51" s="110">
        <v>38</v>
      </c>
      <c r="B51" s="116">
        <v>42761</v>
      </c>
      <c r="C51" s="141" t="s">
        <v>35</v>
      </c>
      <c r="D51" s="141">
        <v>17102</v>
      </c>
      <c r="E51" s="141">
        <v>3452608</v>
      </c>
      <c r="F51" s="117" t="s">
        <v>13</v>
      </c>
      <c r="G51" s="142" t="s">
        <v>191</v>
      </c>
      <c r="H51" s="143">
        <v>33000</v>
      </c>
      <c r="I51" s="144" t="s">
        <v>78</v>
      </c>
      <c r="J51" s="120" t="str">
        <f t="shared" si="0"/>
        <v>INDEPENDENT</v>
      </c>
    </row>
    <row r="52" spans="1:10" ht="18.75" x14ac:dyDescent="0.25">
      <c r="A52" s="110">
        <v>39</v>
      </c>
      <c r="B52" s="116">
        <v>42761</v>
      </c>
      <c r="C52" s="117" t="s">
        <v>192</v>
      </c>
      <c r="D52" s="117">
        <v>17104</v>
      </c>
      <c r="E52" s="117">
        <v>3452610</v>
      </c>
      <c r="F52" s="117" t="s">
        <v>13</v>
      </c>
      <c r="G52" s="117" t="s">
        <v>193</v>
      </c>
      <c r="H52" s="143">
        <v>33000</v>
      </c>
      <c r="I52" s="119" t="s">
        <v>194</v>
      </c>
      <c r="J52" s="120" t="str">
        <f t="shared" si="0"/>
        <v>INDEPENDENT</v>
      </c>
    </row>
    <row r="53" spans="1:10" ht="18.75" x14ac:dyDescent="0.25">
      <c r="A53" s="110">
        <v>40</v>
      </c>
      <c r="B53" s="116">
        <v>42761</v>
      </c>
      <c r="C53" s="117" t="s">
        <v>165</v>
      </c>
      <c r="D53" s="117">
        <v>17103</v>
      </c>
      <c r="E53" s="117">
        <v>3452606</v>
      </c>
      <c r="F53" s="117" t="s">
        <v>13</v>
      </c>
      <c r="G53" s="117" t="s">
        <v>195</v>
      </c>
      <c r="H53" s="143">
        <v>33000</v>
      </c>
      <c r="I53" s="119" t="s">
        <v>196</v>
      </c>
      <c r="J53" s="120" t="str">
        <f t="shared" si="0"/>
        <v>INDEPENDENT</v>
      </c>
    </row>
    <row r="54" spans="1:10" ht="19.5" thickBot="1" x14ac:dyDescent="0.3">
      <c r="A54" s="110">
        <v>41</v>
      </c>
      <c r="B54" s="123">
        <v>42761</v>
      </c>
      <c r="C54" s="124" t="s">
        <v>12</v>
      </c>
      <c r="D54" s="124">
        <v>17085</v>
      </c>
      <c r="E54" s="124">
        <v>3452602</v>
      </c>
      <c r="F54" s="124" t="s">
        <v>13</v>
      </c>
      <c r="G54" s="124" t="s">
        <v>197</v>
      </c>
      <c r="H54" s="145">
        <v>33000</v>
      </c>
      <c r="I54" s="127" t="s">
        <v>46</v>
      </c>
      <c r="J54" s="128" t="str">
        <f t="shared" si="0"/>
        <v>INDEPENDENT</v>
      </c>
    </row>
    <row r="55" spans="1:10" ht="18.75" x14ac:dyDescent="0.3">
      <c r="A55" s="227" t="s">
        <v>127</v>
      </c>
      <c r="B55" s="228"/>
      <c r="C55" s="228"/>
      <c r="D55" s="228"/>
      <c r="E55" s="228"/>
      <c r="F55" s="228"/>
      <c r="G55" s="228"/>
      <c r="H55" s="129">
        <f>SUM(H36:H54)</f>
        <v>634000</v>
      </c>
      <c r="I55" s="241"/>
      <c r="J55" s="241"/>
    </row>
    <row r="56" spans="1:10" ht="19.5" thickBot="1" x14ac:dyDescent="0.3">
      <c r="A56" s="26"/>
      <c r="B56" s="130"/>
      <c r="C56" s="130"/>
      <c r="D56" s="130"/>
      <c r="E56" s="130"/>
      <c r="F56" s="130"/>
      <c r="G56" s="130"/>
      <c r="H56" s="146"/>
      <c r="I56" s="241"/>
      <c r="J56" s="241"/>
    </row>
    <row r="57" spans="1:10" ht="18.75" x14ac:dyDescent="0.25">
      <c r="A57" s="110">
        <v>42</v>
      </c>
      <c r="B57" s="147">
        <v>42762</v>
      </c>
      <c r="C57" s="114" t="s">
        <v>29</v>
      </c>
      <c r="D57" s="114">
        <v>17117</v>
      </c>
      <c r="E57" s="148">
        <v>3452647</v>
      </c>
      <c r="F57" s="112" t="s">
        <v>13</v>
      </c>
      <c r="G57" s="114" t="s">
        <v>99</v>
      </c>
      <c r="H57" s="134">
        <v>33000</v>
      </c>
      <c r="I57" s="114" t="s">
        <v>198</v>
      </c>
      <c r="J57" s="115" t="str">
        <f t="shared" si="0"/>
        <v>INDEPENDENT</v>
      </c>
    </row>
    <row r="58" spans="1:10" ht="18.75" x14ac:dyDescent="0.25">
      <c r="A58" s="110">
        <v>43</v>
      </c>
      <c r="B58" s="149">
        <v>42762</v>
      </c>
      <c r="C58" s="119" t="s">
        <v>79</v>
      </c>
      <c r="D58" s="119">
        <v>17116</v>
      </c>
      <c r="E58" s="150">
        <v>3452620</v>
      </c>
      <c r="F58" s="117" t="s">
        <v>13</v>
      </c>
      <c r="G58" s="119" t="s">
        <v>199</v>
      </c>
      <c r="H58" s="136">
        <v>33000</v>
      </c>
      <c r="I58" s="119" t="s">
        <v>140</v>
      </c>
      <c r="J58" s="120" t="str">
        <f t="shared" si="0"/>
        <v>INDEPENDENT</v>
      </c>
    </row>
    <row r="59" spans="1:10" ht="18.75" x14ac:dyDescent="0.25">
      <c r="A59" s="110">
        <v>44</v>
      </c>
      <c r="B59" s="149">
        <v>42762</v>
      </c>
      <c r="C59" s="119" t="s">
        <v>79</v>
      </c>
      <c r="D59" s="119">
        <v>17115</v>
      </c>
      <c r="E59" s="150">
        <v>3452619</v>
      </c>
      <c r="F59" s="117" t="s">
        <v>13</v>
      </c>
      <c r="G59" s="119" t="s">
        <v>136</v>
      </c>
      <c r="H59" s="136">
        <v>33000</v>
      </c>
      <c r="I59" s="119" t="s">
        <v>83</v>
      </c>
      <c r="J59" s="120" t="str">
        <f t="shared" si="0"/>
        <v>INDEPENDENT</v>
      </c>
    </row>
    <row r="60" spans="1:10" ht="18.75" x14ac:dyDescent="0.25">
      <c r="A60" s="110">
        <v>45</v>
      </c>
      <c r="B60" s="149">
        <v>42762</v>
      </c>
      <c r="C60" s="119" t="s">
        <v>12</v>
      </c>
      <c r="D60" s="119">
        <v>17114</v>
      </c>
      <c r="E60" s="150">
        <v>3452603</v>
      </c>
      <c r="F60" s="117" t="s">
        <v>13</v>
      </c>
      <c r="G60" s="119" t="s">
        <v>200</v>
      </c>
      <c r="H60" s="136">
        <v>33000</v>
      </c>
      <c r="I60" s="119" t="s">
        <v>130</v>
      </c>
      <c r="J60" s="120" t="str">
        <f t="shared" si="0"/>
        <v>INDEPENDENT</v>
      </c>
    </row>
    <row r="61" spans="1:10" ht="18.75" x14ac:dyDescent="0.25">
      <c r="A61" s="110">
        <v>46</v>
      </c>
      <c r="B61" s="149">
        <v>42762</v>
      </c>
      <c r="C61" s="119" t="s">
        <v>79</v>
      </c>
      <c r="D61" s="119">
        <v>17113</v>
      </c>
      <c r="E61" s="119">
        <v>3452621</v>
      </c>
      <c r="F61" s="117" t="s">
        <v>13</v>
      </c>
      <c r="G61" s="119" t="s">
        <v>201</v>
      </c>
      <c r="H61" s="118">
        <v>33000</v>
      </c>
      <c r="I61" s="119" t="s">
        <v>138</v>
      </c>
      <c r="J61" s="120" t="str">
        <f t="shared" si="0"/>
        <v>INDEPENDENT</v>
      </c>
    </row>
    <row r="62" spans="1:10" ht="18.75" x14ac:dyDescent="0.25">
      <c r="A62" s="110">
        <v>47</v>
      </c>
      <c r="B62" s="149">
        <v>42762</v>
      </c>
      <c r="C62" s="119" t="s">
        <v>79</v>
      </c>
      <c r="D62" s="119">
        <v>17111</v>
      </c>
      <c r="E62" s="119">
        <v>3452613</v>
      </c>
      <c r="F62" s="117" t="s">
        <v>13</v>
      </c>
      <c r="G62" s="119" t="s">
        <v>82</v>
      </c>
      <c r="H62" s="118">
        <v>33000</v>
      </c>
      <c r="I62" s="119" t="s">
        <v>202</v>
      </c>
      <c r="J62" s="120" t="str">
        <f t="shared" si="0"/>
        <v>INDEPENDENT</v>
      </c>
    </row>
    <row r="63" spans="1:10" ht="18.75" x14ac:dyDescent="0.25">
      <c r="A63" s="110">
        <v>48</v>
      </c>
      <c r="B63" s="149">
        <v>42762</v>
      </c>
      <c r="C63" s="144" t="s">
        <v>79</v>
      </c>
      <c r="D63" s="144">
        <v>17112</v>
      </c>
      <c r="E63" s="144">
        <v>3452618</v>
      </c>
      <c r="F63" s="117" t="s">
        <v>13</v>
      </c>
      <c r="G63" s="143" t="s">
        <v>84</v>
      </c>
      <c r="H63" s="143">
        <v>33000</v>
      </c>
      <c r="I63" s="144" t="s">
        <v>203</v>
      </c>
      <c r="J63" s="120" t="str">
        <f t="shared" si="0"/>
        <v>INDEPENDENT</v>
      </c>
    </row>
    <row r="64" spans="1:10" ht="18.75" x14ac:dyDescent="0.25">
      <c r="A64" s="110">
        <v>49</v>
      </c>
      <c r="B64" s="149">
        <v>42762</v>
      </c>
      <c r="C64" s="144" t="s">
        <v>12</v>
      </c>
      <c r="D64" s="144">
        <v>17108</v>
      </c>
      <c r="E64" s="144">
        <v>3452604</v>
      </c>
      <c r="F64" s="117" t="s">
        <v>13</v>
      </c>
      <c r="G64" s="143" t="s">
        <v>204</v>
      </c>
      <c r="H64" s="143">
        <v>33000</v>
      </c>
      <c r="I64" s="144" t="s">
        <v>130</v>
      </c>
      <c r="J64" s="120" t="str">
        <f t="shared" si="0"/>
        <v>INDEPENDENT</v>
      </c>
    </row>
    <row r="65" spans="1:10" ht="18.75" x14ac:dyDescent="0.25">
      <c r="A65" s="110">
        <v>50</v>
      </c>
      <c r="B65" s="149">
        <v>42762</v>
      </c>
      <c r="C65" s="144" t="s">
        <v>79</v>
      </c>
      <c r="D65" s="144">
        <v>17109</v>
      </c>
      <c r="E65" s="144">
        <v>3452607</v>
      </c>
      <c r="F65" s="117" t="s">
        <v>13</v>
      </c>
      <c r="G65" s="143" t="s">
        <v>80</v>
      </c>
      <c r="H65" s="143">
        <v>33000</v>
      </c>
      <c r="I65" s="144" t="s">
        <v>111</v>
      </c>
      <c r="J65" s="120" t="str">
        <f t="shared" si="0"/>
        <v>INDEPENDENT</v>
      </c>
    </row>
    <row r="66" spans="1:10" ht="18.75" x14ac:dyDescent="0.25">
      <c r="A66" s="110">
        <v>51</v>
      </c>
      <c r="B66" s="149">
        <v>42762</v>
      </c>
      <c r="C66" s="144" t="s">
        <v>79</v>
      </c>
      <c r="D66" s="144">
        <v>17110</v>
      </c>
      <c r="E66" s="144">
        <v>3452617</v>
      </c>
      <c r="F66" s="117" t="s">
        <v>13</v>
      </c>
      <c r="G66" s="143" t="s">
        <v>205</v>
      </c>
      <c r="H66" s="143">
        <v>33000</v>
      </c>
      <c r="I66" s="144" t="s">
        <v>78</v>
      </c>
      <c r="J66" s="120" t="str">
        <f t="shared" si="0"/>
        <v>INDEPENDENT</v>
      </c>
    </row>
    <row r="67" spans="1:10" ht="18.75" x14ac:dyDescent="0.25">
      <c r="A67" s="110">
        <v>52</v>
      </c>
      <c r="B67" s="149">
        <v>42762</v>
      </c>
      <c r="C67" s="144" t="s">
        <v>79</v>
      </c>
      <c r="D67" s="144">
        <v>17106</v>
      </c>
      <c r="E67" s="144">
        <v>3452632</v>
      </c>
      <c r="F67" s="117" t="s">
        <v>13</v>
      </c>
      <c r="G67" s="143" t="s">
        <v>206</v>
      </c>
      <c r="H67" s="143">
        <v>33000</v>
      </c>
      <c r="I67" s="144" t="s">
        <v>78</v>
      </c>
      <c r="J67" s="120" t="str">
        <f t="shared" si="0"/>
        <v>INDEPENDENT</v>
      </c>
    </row>
    <row r="68" spans="1:10" ht="18.75" x14ac:dyDescent="0.25">
      <c r="A68" s="110">
        <v>53</v>
      </c>
      <c r="B68" s="149">
        <v>42762</v>
      </c>
      <c r="C68" s="144" t="s">
        <v>29</v>
      </c>
      <c r="D68" s="144">
        <v>17105</v>
      </c>
      <c r="E68" s="144">
        <v>3452633</v>
      </c>
      <c r="F68" s="117" t="s">
        <v>13</v>
      </c>
      <c r="G68" s="143" t="s">
        <v>90</v>
      </c>
      <c r="H68" s="143">
        <v>40000</v>
      </c>
      <c r="I68" s="144" t="s">
        <v>207</v>
      </c>
      <c r="J68" s="120" t="str">
        <f t="shared" si="0"/>
        <v>INDEPENDENT</v>
      </c>
    </row>
    <row r="69" spans="1:10" ht="19.5" thickBot="1" x14ac:dyDescent="0.3">
      <c r="A69" s="110">
        <v>54</v>
      </c>
      <c r="B69" s="151">
        <v>42762</v>
      </c>
      <c r="C69" s="152" t="s">
        <v>79</v>
      </c>
      <c r="D69" s="152">
        <v>17107</v>
      </c>
      <c r="E69" s="152">
        <v>3452623</v>
      </c>
      <c r="F69" s="124" t="s">
        <v>13</v>
      </c>
      <c r="G69" s="145" t="s">
        <v>137</v>
      </c>
      <c r="H69" s="145">
        <v>33000</v>
      </c>
      <c r="I69" s="152" t="s">
        <v>187</v>
      </c>
      <c r="J69" s="128" t="str">
        <f t="shared" si="0"/>
        <v>INDEPENDENT</v>
      </c>
    </row>
    <row r="70" spans="1:10" ht="18.75" x14ac:dyDescent="0.3">
      <c r="A70" s="238" t="s">
        <v>208</v>
      </c>
      <c r="B70" s="239"/>
      <c r="C70" s="239"/>
      <c r="D70" s="239"/>
      <c r="E70" s="239"/>
      <c r="F70" s="239"/>
      <c r="G70" s="239"/>
      <c r="H70" s="129">
        <f>SUM(H57:H69)</f>
        <v>436000</v>
      </c>
      <c r="I70" s="240"/>
      <c r="J70" s="240"/>
    </row>
    <row r="71" spans="1:10" ht="19.5" thickBot="1" x14ac:dyDescent="0.3">
      <c r="A71" s="26"/>
      <c r="B71" s="153"/>
      <c r="C71" s="153"/>
      <c r="D71" s="153"/>
      <c r="E71" s="153"/>
      <c r="F71" s="153"/>
      <c r="G71" s="153"/>
      <c r="H71" s="146"/>
      <c r="I71" s="154"/>
      <c r="J71" s="154"/>
    </row>
    <row r="72" spans="1:10" ht="18.75" x14ac:dyDescent="0.25">
      <c r="A72" s="110">
        <v>55</v>
      </c>
      <c r="B72" s="111">
        <v>42765</v>
      </c>
      <c r="C72" s="112" t="s">
        <v>105</v>
      </c>
      <c r="D72" s="112">
        <v>17139</v>
      </c>
      <c r="E72" s="112">
        <v>111262</v>
      </c>
      <c r="F72" s="112" t="s">
        <v>13</v>
      </c>
      <c r="G72" s="112" t="s">
        <v>209</v>
      </c>
      <c r="H72" s="113">
        <v>33000</v>
      </c>
      <c r="I72" s="114" t="s">
        <v>81</v>
      </c>
      <c r="J72" s="115" t="str">
        <f t="shared" si="0"/>
        <v>MAJORS</v>
      </c>
    </row>
    <row r="73" spans="1:10" ht="18.75" x14ac:dyDescent="0.25">
      <c r="A73" s="110">
        <v>56</v>
      </c>
      <c r="B73" s="116">
        <v>42765</v>
      </c>
      <c r="C73" s="117" t="s">
        <v>105</v>
      </c>
      <c r="D73" s="117">
        <v>17152</v>
      </c>
      <c r="E73" s="117">
        <v>111264</v>
      </c>
      <c r="F73" s="117" t="s">
        <v>13</v>
      </c>
      <c r="G73" s="117" t="s">
        <v>210</v>
      </c>
      <c r="H73" s="118">
        <v>40000</v>
      </c>
      <c r="I73" s="119" t="s">
        <v>78</v>
      </c>
      <c r="J73" s="120" t="str">
        <f t="shared" si="0"/>
        <v>MAJORS</v>
      </c>
    </row>
    <row r="74" spans="1:10" ht="18.75" x14ac:dyDescent="0.25">
      <c r="A74" s="110">
        <v>57</v>
      </c>
      <c r="B74" s="116">
        <v>42765</v>
      </c>
      <c r="C74" s="117" t="s">
        <v>105</v>
      </c>
      <c r="D74" s="117">
        <v>17150</v>
      </c>
      <c r="E74" s="117">
        <v>111271</v>
      </c>
      <c r="F74" s="117" t="s">
        <v>13</v>
      </c>
      <c r="G74" s="117" t="s">
        <v>211</v>
      </c>
      <c r="H74" s="118">
        <v>45000</v>
      </c>
      <c r="I74" s="119" t="s">
        <v>78</v>
      </c>
      <c r="J74" s="120" t="str">
        <f t="shared" si="0"/>
        <v>MAJORS</v>
      </c>
    </row>
    <row r="75" spans="1:10" ht="18.75" x14ac:dyDescent="0.25">
      <c r="A75" s="110">
        <v>58</v>
      </c>
      <c r="B75" s="116">
        <v>42765</v>
      </c>
      <c r="C75" s="117" t="s">
        <v>105</v>
      </c>
      <c r="D75" s="117">
        <v>17147</v>
      </c>
      <c r="E75" s="117">
        <v>111263</v>
      </c>
      <c r="F75" s="117" t="s">
        <v>13</v>
      </c>
      <c r="G75" s="117" t="s">
        <v>212</v>
      </c>
      <c r="H75" s="118">
        <v>40000</v>
      </c>
      <c r="I75" s="119" t="s">
        <v>78</v>
      </c>
      <c r="J75" s="120" t="str">
        <f t="shared" si="0"/>
        <v>MAJORS</v>
      </c>
    </row>
    <row r="76" spans="1:10" ht="18.75" x14ac:dyDescent="0.25">
      <c r="A76" s="110">
        <v>59</v>
      </c>
      <c r="B76" s="116">
        <v>42765</v>
      </c>
      <c r="C76" s="117" t="s">
        <v>105</v>
      </c>
      <c r="D76" s="117">
        <v>17146</v>
      </c>
      <c r="E76" s="117">
        <v>111272</v>
      </c>
      <c r="F76" s="117" t="s">
        <v>13</v>
      </c>
      <c r="G76" s="117" t="s">
        <v>213</v>
      </c>
      <c r="H76" s="118">
        <v>40000</v>
      </c>
      <c r="I76" s="119" t="s">
        <v>78</v>
      </c>
      <c r="J76" s="120" t="str">
        <f t="shared" si="0"/>
        <v>MAJORS</v>
      </c>
    </row>
    <row r="77" spans="1:10" ht="18.75" x14ac:dyDescent="0.25">
      <c r="A77" s="110">
        <v>60</v>
      </c>
      <c r="B77" s="116">
        <v>42765</v>
      </c>
      <c r="C77" s="117" t="s">
        <v>105</v>
      </c>
      <c r="D77" s="117">
        <v>17144</v>
      </c>
      <c r="E77" s="117">
        <v>111266</v>
      </c>
      <c r="F77" s="117" t="s">
        <v>13</v>
      </c>
      <c r="G77" s="117" t="s">
        <v>214</v>
      </c>
      <c r="H77" s="118">
        <v>36000</v>
      </c>
      <c r="I77" s="119" t="s">
        <v>78</v>
      </c>
      <c r="J77" s="120" t="str">
        <f t="shared" si="0"/>
        <v>MAJORS</v>
      </c>
    </row>
    <row r="78" spans="1:10" ht="18.75" x14ac:dyDescent="0.25">
      <c r="A78" s="110">
        <v>61</v>
      </c>
      <c r="B78" s="116">
        <v>42765</v>
      </c>
      <c r="C78" s="117" t="s">
        <v>105</v>
      </c>
      <c r="D78" s="117">
        <v>17141</v>
      </c>
      <c r="E78" s="117">
        <v>111265</v>
      </c>
      <c r="F78" s="117" t="s">
        <v>13</v>
      </c>
      <c r="G78" s="117" t="s">
        <v>215</v>
      </c>
      <c r="H78" s="118">
        <v>40000</v>
      </c>
      <c r="I78" s="119" t="s">
        <v>78</v>
      </c>
      <c r="J78" s="120" t="str">
        <f t="shared" si="0"/>
        <v>MAJORS</v>
      </c>
    </row>
    <row r="79" spans="1:10" ht="18.75" x14ac:dyDescent="0.25">
      <c r="A79" s="110">
        <v>62</v>
      </c>
      <c r="B79" s="116">
        <v>42765</v>
      </c>
      <c r="C79" s="117" t="s">
        <v>105</v>
      </c>
      <c r="D79" s="117">
        <v>17156</v>
      </c>
      <c r="E79" s="117">
        <v>111261</v>
      </c>
      <c r="F79" s="117" t="s">
        <v>13</v>
      </c>
      <c r="G79" s="117" t="s">
        <v>216</v>
      </c>
      <c r="H79" s="118">
        <v>33000</v>
      </c>
      <c r="I79" s="119" t="s">
        <v>81</v>
      </c>
      <c r="J79" s="120" t="str">
        <f t="shared" si="0"/>
        <v>MAJORS</v>
      </c>
    </row>
    <row r="80" spans="1:10" ht="18.75" x14ac:dyDescent="0.25">
      <c r="A80" s="110">
        <v>63</v>
      </c>
      <c r="B80" s="116">
        <v>42765</v>
      </c>
      <c r="C80" s="117" t="s">
        <v>105</v>
      </c>
      <c r="D80" s="117">
        <v>17155</v>
      </c>
      <c r="E80" s="117">
        <v>111268</v>
      </c>
      <c r="F80" s="117" t="s">
        <v>13</v>
      </c>
      <c r="G80" s="117" t="s">
        <v>151</v>
      </c>
      <c r="H80" s="118">
        <v>36000</v>
      </c>
      <c r="I80" s="119" t="s">
        <v>78</v>
      </c>
      <c r="J80" s="120" t="str">
        <f t="shared" si="0"/>
        <v>MAJORS</v>
      </c>
    </row>
    <row r="81" spans="1:10" ht="18.75" x14ac:dyDescent="0.25">
      <c r="A81" s="110">
        <v>64</v>
      </c>
      <c r="B81" s="116">
        <v>42765</v>
      </c>
      <c r="C81" s="117" t="s">
        <v>105</v>
      </c>
      <c r="D81" s="117">
        <v>17158</v>
      </c>
      <c r="E81" s="117">
        <v>111270</v>
      </c>
      <c r="F81" s="117" t="s">
        <v>13</v>
      </c>
      <c r="G81" s="117" t="s">
        <v>161</v>
      </c>
      <c r="H81" s="118">
        <v>33000</v>
      </c>
      <c r="I81" s="119" t="s">
        <v>78</v>
      </c>
      <c r="J81" s="120" t="str">
        <f t="shared" si="0"/>
        <v>MAJORS</v>
      </c>
    </row>
    <row r="82" spans="1:10" ht="18.75" x14ac:dyDescent="0.25">
      <c r="A82" s="110">
        <v>65</v>
      </c>
      <c r="B82" s="116">
        <v>42765</v>
      </c>
      <c r="C82" s="117" t="s">
        <v>105</v>
      </c>
      <c r="D82" s="117">
        <v>17160</v>
      </c>
      <c r="E82" s="117">
        <v>111269</v>
      </c>
      <c r="F82" s="117" t="s">
        <v>13</v>
      </c>
      <c r="G82" s="117" t="s">
        <v>217</v>
      </c>
      <c r="H82" s="118">
        <v>33000</v>
      </c>
      <c r="I82" s="119" t="s">
        <v>78</v>
      </c>
      <c r="J82" s="120" t="str">
        <f t="shared" si="0"/>
        <v>MAJORS</v>
      </c>
    </row>
    <row r="83" spans="1:10" ht="19.5" thickBot="1" x14ac:dyDescent="0.3">
      <c r="A83" s="110">
        <v>66</v>
      </c>
      <c r="B83" s="123">
        <v>42765</v>
      </c>
      <c r="C83" s="124" t="s">
        <v>105</v>
      </c>
      <c r="D83" s="124">
        <v>17161</v>
      </c>
      <c r="E83" s="124">
        <v>111267</v>
      </c>
      <c r="F83" s="124" t="s">
        <v>13</v>
      </c>
      <c r="G83" s="124" t="s">
        <v>153</v>
      </c>
      <c r="H83" s="126">
        <v>36000</v>
      </c>
      <c r="I83" s="127" t="s">
        <v>78</v>
      </c>
      <c r="J83" s="128" t="str">
        <f t="shared" ref="J83:J140" si="1">IF(OR(C83="MOBIL",C83="CONOIL",C83="FORTE",C83="MRS",C83="OANDO",C83="TOTAL"),"MAJORS","INDEPENDENT")</f>
        <v>MAJORS</v>
      </c>
    </row>
    <row r="84" spans="1:10" ht="18.75" x14ac:dyDescent="0.3">
      <c r="A84" s="227" t="s">
        <v>149</v>
      </c>
      <c r="B84" s="228"/>
      <c r="C84" s="228"/>
      <c r="D84" s="228"/>
      <c r="E84" s="228"/>
      <c r="F84" s="228"/>
      <c r="G84" s="228"/>
      <c r="H84" s="129">
        <f>SUM(H72:H83)</f>
        <v>445000</v>
      </c>
      <c r="I84" s="229"/>
      <c r="J84" s="229"/>
    </row>
    <row r="85" spans="1:10" ht="19.5" thickBot="1" x14ac:dyDescent="0.3">
      <c r="A85" s="26"/>
      <c r="B85" s="155"/>
      <c r="C85" s="155"/>
      <c r="D85" s="155"/>
      <c r="E85" s="155"/>
      <c r="F85" s="155"/>
      <c r="G85" s="155"/>
      <c r="H85" s="131"/>
      <c r="I85" s="132"/>
      <c r="J85" s="100"/>
    </row>
    <row r="86" spans="1:10" ht="18.75" x14ac:dyDescent="0.25">
      <c r="A86" s="110">
        <v>67</v>
      </c>
      <c r="B86" s="111">
        <v>42765</v>
      </c>
      <c r="C86" s="112" t="s">
        <v>218</v>
      </c>
      <c r="D86" s="112">
        <v>17153</v>
      </c>
      <c r="E86" s="112">
        <v>125507</v>
      </c>
      <c r="F86" s="112" t="s">
        <v>13</v>
      </c>
      <c r="G86" s="112" t="s">
        <v>219</v>
      </c>
      <c r="H86" s="113">
        <v>40000</v>
      </c>
      <c r="I86" s="114" t="s">
        <v>81</v>
      </c>
      <c r="J86" s="115" t="str">
        <f t="shared" si="1"/>
        <v>INDEPENDENT</v>
      </c>
    </row>
    <row r="87" spans="1:10" ht="18.75" x14ac:dyDescent="0.25">
      <c r="A87" s="110">
        <v>68</v>
      </c>
      <c r="B87" s="116">
        <v>42765</v>
      </c>
      <c r="C87" s="117" t="s">
        <v>218</v>
      </c>
      <c r="D87" s="117">
        <v>17151</v>
      </c>
      <c r="E87" s="117">
        <v>125508</v>
      </c>
      <c r="F87" s="117" t="s">
        <v>13</v>
      </c>
      <c r="G87" s="117" t="s">
        <v>220</v>
      </c>
      <c r="H87" s="118">
        <v>33000</v>
      </c>
      <c r="I87" s="119" t="s">
        <v>221</v>
      </c>
      <c r="J87" s="120" t="str">
        <f t="shared" si="1"/>
        <v>INDEPENDENT</v>
      </c>
    </row>
    <row r="88" spans="1:10" ht="18.75" x14ac:dyDescent="0.25">
      <c r="A88" s="110">
        <v>69</v>
      </c>
      <c r="B88" s="116">
        <v>42765</v>
      </c>
      <c r="C88" s="117" t="s">
        <v>222</v>
      </c>
      <c r="D88" s="117">
        <v>17148</v>
      </c>
      <c r="E88" s="117">
        <v>3452645</v>
      </c>
      <c r="F88" s="117" t="s">
        <v>13</v>
      </c>
      <c r="G88" s="117" t="s">
        <v>17</v>
      </c>
      <c r="H88" s="118">
        <v>33000</v>
      </c>
      <c r="I88" s="119" t="s">
        <v>46</v>
      </c>
      <c r="J88" s="120" t="str">
        <f t="shared" si="1"/>
        <v>INDEPENDENT</v>
      </c>
    </row>
    <row r="89" spans="1:10" ht="18.75" x14ac:dyDescent="0.25">
      <c r="A89" s="110">
        <v>70</v>
      </c>
      <c r="B89" s="116">
        <v>42765</v>
      </c>
      <c r="C89" s="117" t="s">
        <v>79</v>
      </c>
      <c r="D89" s="117">
        <v>17132</v>
      </c>
      <c r="E89" s="117">
        <v>3452639</v>
      </c>
      <c r="F89" s="117" t="s">
        <v>13</v>
      </c>
      <c r="G89" s="117" t="s">
        <v>84</v>
      </c>
      <c r="H89" s="118">
        <v>33000</v>
      </c>
      <c r="I89" s="119" t="s">
        <v>111</v>
      </c>
      <c r="J89" s="120" t="str">
        <f t="shared" si="1"/>
        <v>INDEPENDENT</v>
      </c>
    </row>
    <row r="90" spans="1:10" ht="18.75" x14ac:dyDescent="0.25">
      <c r="A90" s="110">
        <v>71</v>
      </c>
      <c r="B90" s="116">
        <v>42765</v>
      </c>
      <c r="C90" s="117" t="s">
        <v>223</v>
      </c>
      <c r="D90" s="117">
        <v>17131</v>
      </c>
      <c r="E90" s="117">
        <v>3424867</v>
      </c>
      <c r="F90" s="117" t="s">
        <v>13</v>
      </c>
      <c r="G90" s="117" t="s">
        <v>224</v>
      </c>
      <c r="H90" s="118">
        <v>30000</v>
      </c>
      <c r="I90" s="119" t="s">
        <v>225</v>
      </c>
      <c r="J90" s="120" t="str">
        <f t="shared" si="1"/>
        <v>INDEPENDENT</v>
      </c>
    </row>
    <row r="91" spans="1:10" ht="18.75" x14ac:dyDescent="0.25">
      <c r="A91" s="110">
        <v>72</v>
      </c>
      <c r="B91" s="116">
        <v>42765</v>
      </c>
      <c r="C91" s="117" t="s">
        <v>108</v>
      </c>
      <c r="D91" s="117">
        <v>17130</v>
      </c>
      <c r="E91" s="117">
        <v>3452639</v>
      </c>
      <c r="F91" s="117" t="s">
        <v>13</v>
      </c>
      <c r="G91" s="117" t="s">
        <v>226</v>
      </c>
      <c r="H91" s="118">
        <v>33000</v>
      </c>
      <c r="I91" s="119" t="s">
        <v>227</v>
      </c>
      <c r="J91" s="120" t="str">
        <f t="shared" si="1"/>
        <v>INDEPENDENT</v>
      </c>
    </row>
    <row r="92" spans="1:10" ht="18.75" x14ac:dyDescent="0.25">
      <c r="A92" s="110">
        <v>73</v>
      </c>
      <c r="B92" s="116">
        <v>42765</v>
      </c>
      <c r="C92" s="117" t="s">
        <v>109</v>
      </c>
      <c r="D92" s="117">
        <v>17138</v>
      </c>
      <c r="E92" s="117">
        <v>3424864</v>
      </c>
      <c r="F92" s="117" t="s">
        <v>13</v>
      </c>
      <c r="G92" s="117" t="s">
        <v>124</v>
      </c>
      <c r="H92" s="118">
        <v>30000</v>
      </c>
      <c r="I92" s="119" t="s">
        <v>89</v>
      </c>
      <c r="J92" s="120" t="str">
        <f t="shared" si="1"/>
        <v>INDEPENDENT</v>
      </c>
    </row>
    <row r="93" spans="1:10" ht="18.75" x14ac:dyDescent="0.25">
      <c r="A93" s="110">
        <v>74</v>
      </c>
      <c r="B93" s="116">
        <v>42765</v>
      </c>
      <c r="C93" s="117" t="s">
        <v>85</v>
      </c>
      <c r="D93" s="117">
        <v>17128</v>
      </c>
      <c r="E93" s="117">
        <v>3452635</v>
      </c>
      <c r="F93" s="117" t="s">
        <v>13</v>
      </c>
      <c r="G93" s="117" t="s">
        <v>121</v>
      </c>
      <c r="H93" s="118">
        <v>33000</v>
      </c>
      <c r="I93" s="119" t="s">
        <v>123</v>
      </c>
      <c r="J93" s="120" t="str">
        <f t="shared" si="1"/>
        <v>INDEPENDENT</v>
      </c>
    </row>
    <row r="94" spans="1:10" ht="18.75" x14ac:dyDescent="0.25">
      <c r="A94" s="110">
        <v>75</v>
      </c>
      <c r="B94" s="116">
        <v>42765</v>
      </c>
      <c r="C94" s="117" t="s">
        <v>108</v>
      </c>
      <c r="D94" s="117">
        <v>17127</v>
      </c>
      <c r="E94" s="117">
        <v>3452640</v>
      </c>
      <c r="F94" s="117" t="s">
        <v>13</v>
      </c>
      <c r="G94" s="117" t="s">
        <v>65</v>
      </c>
      <c r="H94" s="118">
        <v>33000</v>
      </c>
      <c r="I94" s="119" t="s">
        <v>227</v>
      </c>
      <c r="J94" s="120" t="str">
        <f t="shared" si="1"/>
        <v>INDEPENDENT</v>
      </c>
    </row>
    <row r="95" spans="1:10" ht="18.75" x14ac:dyDescent="0.25">
      <c r="A95" s="110">
        <v>76</v>
      </c>
      <c r="B95" s="116">
        <v>42765</v>
      </c>
      <c r="C95" s="117" t="s">
        <v>228</v>
      </c>
      <c r="D95" s="117">
        <v>17129</v>
      </c>
      <c r="E95" s="117">
        <v>3452659</v>
      </c>
      <c r="F95" s="117" t="s">
        <v>13</v>
      </c>
      <c r="G95" s="117" t="s">
        <v>44</v>
      </c>
      <c r="H95" s="118">
        <v>33000</v>
      </c>
      <c r="I95" s="119" t="s">
        <v>229</v>
      </c>
      <c r="J95" s="120" t="str">
        <f t="shared" si="1"/>
        <v>INDEPENDENT</v>
      </c>
    </row>
    <row r="96" spans="1:10" ht="18.75" x14ac:dyDescent="0.25">
      <c r="A96" s="110">
        <v>77</v>
      </c>
      <c r="B96" s="116">
        <v>42765</v>
      </c>
      <c r="C96" s="117" t="s">
        <v>112</v>
      </c>
      <c r="D96" s="117">
        <v>17124</v>
      </c>
      <c r="E96" s="117">
        <v>3452652</v>
      </c>
      <c r="F96" s="117" t="s">
        <v>13</v>
      </c>
      <c r="G96" s="117" t="s">
        <v>148</v>
      </c>
      <c r="H96" s="118">
        <v>33000</v>
      </c>
      <c r="I96" s="119" t="s">
        <v>230</v>
      </c>
      <c r="J96" s="120" t="str">
        <f t="shared" si="1"/>
        <v>INDEPENDENT</v>
      </c>
    </row>
    <row r="97" spans="1:10" ht="18.75" x14ac:dyDescent="0.25">
      <c r="A97" s="110">
        <v>78</v>
      </c>
      <c r="B97" s="116">
        <v>42765</v>
      </c>
      <c r="C97" s="117" t="s">
        <v>91</v>
      </c>
      <c r="D97" s="117">
        <v>17118</v>
      </c>
      <c r="E97" s="117">
        <v>3452656</v>
      </c>
      <c r="F97" s="117" t="s">
        <v>13</v>
      </c>
      <c r="G97" s="117" t="s">
        <v>92</v>
      </c>
      <c r="H97" s="118">
        <v>33000</v>
      </c>
      <c r="I97" s="119" t="s">
        <v>231</v>
      </c>
      <c r="J97" s="120" t="str">
        <f t="shared" si="1"/>
        <v>INDEPENDENT</v>
      </c>
    </row>
    <row r="98" spans="1:10" ht="18.75" x14ac:dyDescent="0.25">
      <c r="A98" s="110">
        <v>79</v>
      </c>
      <c r="B98" s="116">
        <v>42765</v>
      </c>
      <c r="C98" s="117" t="s">
        <v>232</v>
      </c>
      <c r="D98" s="117">
        <v>17119</v>
      </c>
      <c r="E98" s="117">
        <v>3452649</v>
      </c>
      <c r="F98" s="117" t="s">
        <v>13</v>
      </c>
      <c r="G98" s="117" t="s">
        <v>114</v>
      </c>
      <c r="H98" s="118">
        <v>33000</v>
      </c>
      <c r="I98" s="119" t="s">
        <v>233</v>
      </c>
      <c r="J98" s="120" t="str">
        <f t="shared" si="1"/>
        <v>INDEPENDENT</v>
      </c>
    </row>
    <row r="99" spans="1:10" ht="18.75" x14ac:dyDescent="0.25">
      <c r="A99" s="110">
        <v>80</v>
      </c>
      <c r="B99" s="116">
        <v>42765</v>
      </c>
      <c r="C99" s="117" t="s">
        <v>232</v>
      </c>
      <c r="D99" s="117">
        <v>17121</v>
      </c>
      <c r="E99" s="117">
        <v>3452625</v>
      </c>
      <c r="F99" s="117" t="s">
        <v>13</v>
      </c>
      <c r="G99" s="117" t="s">
        <v>115</v>
      </c>
      <c r="H99" s="118">
        <v>33000</v>
      </c>
      <c r="I99" s="119" t="s">
        <v>233</v>
      </c>
      <c r="J99" s="120" t="str">
        <f t="shared" si="1"/>
        <v>INDEPENDENT</v>
      </c>
    </row>
    <row r="100" spans="1:10" ht="18.75" x14ac:dyDescent="0.25">
      <c r="A100" s="110">
        <v>81</v>
      </c>
      <c r="B100" s="116">
        <v>42765</v>
      </c>
      <c r="C100" s="117" t="s">
        <v>85</v>
      </c>
      <c r="D100" s="117">
        <v>17122</v>
      </c>
      <c r="E100" s="117">
        <v>3452658</v>
      </c>
      <c r="F100" s="117" t="s">
        <v>13</v>
      </c>
      <c r="G100" s="117" t="s">
        <v>125</v>
      </c>
      <c r="H100" s="118">
        <v>33000</v>
      </c>
      <c r="I100" s="119" t="s">
        <v>234</v>
      </c>
      <c r="J100" s="120" t="str">
        <f t="shared" si="1"/>
        <v>INDEPENDENT</v>
      </c>
    </row>
    <row r="101" spans="1:10" ht="18.75" x14ac:dyDescent="0.25">
      <c r="A101" s="110">
        <v>82</v>
      </c>
      <c r="B101" s="116">
        <v>42765</v>
      </c>
      <c r="C101" s="117" t="s">
        <v>79</v>
      </c>
      <c r="D101" s="117">
        <v>17145</v>
      </c>
      <c r="E101" s="117">
        <v>3452622</v>
      </c>
      <c r="F101" s="117" t="s">
        <v>13</v>
      </c>
      <c r="G101" s="117" t="s">
        <v>80</v>
      </c>
      <c r="H101" s="118">
        <v>33000</v>
      </c>
      <c r="I101" s="119" t="s">
        <v>81</v>
      </c>
      <c r="J101" s="120" t="str">
        <f t="shared" si="1"/>
        <v>INDEPENDENT</v>
      </c>
    </row>
    <row r="102" spans="1:10" ht="18.75" x14ac:dyDescent="0.25">
      <c r="A102" s="110">
        <v>83</v>
      </c>
      <c r="B102" s="116">
        <v>42765</v>
      </c>
      <c r="C102" s="117" t="s">
        <v>232</v>
      </c>
      <c r="D102" s="117">
        <v>17123</v>
      </c>
      <c r="E102" s="117">
        <v>3452650</v>
      </c>
      <c r="F102" s="117" t="s">
        <v>13</v>
      </c>
      <c r="G102" s="117" t="s">
        <v>116</v>
      </c>
      <c r="H102" s="118">
        <v>33000</v>
      </c>
      <c r="I102" s="119" t="s">
        <v>233</v>
      </c>
      <c r="J102" s="120" t="str">
        <f t="shared" si="1"/>
        <v>INDEPENDENT</v>
      </c>
    </row>
    <row r="103" spans="1:10" ht="18.75" x14ac:dyDescent="0.25">
      <c r="A103" s="110">
        <v>84</v>
      </c>
      <c r="B103" s="116">
        <v>42765</v>
      </c>
      <c r="C103" s="117" t="s">
        <v>235</v>
      </c>
      <c r="D103" s="117">
        <v>17120</v>
      </c>
      <c r="E103" s="117">
        <v>3452646</v>
      </c>
      <c r="F103" s="117" t="s">
        <v>13</v>
      </c>
      <c r="G103" s="117" t="s">
        <v>236</v>
      </c>
      <c r="H103" s="118">
        <v>33000</v>
      </c>
      <c r="I103" s="119" t="s">
        <v>146</v>
      </c>
      <c r="J103" s="120" t="str">
        <f t="shared" si="1"/>
        <v>INDEPENDENT</v>
      </c>
    </row>
    <row r="104" spans="1:10" ht="18.75" x14ac:dyDescent="0.25">
      <c r="A104" s="110">
        <v>85</v>
      </c>
      <c r="B104" s="116">
        <v>42765</v>
      </c>
      <c r="C104" s="117" t="s">
        <v>108</v>
      </c>
      <c r="D104" s="117">
        <v>17125</v>
      </c>
      <c r="E104" s="117">
        <v>3452264</v>
      </c>
      <c r="F104" s="117" t="s">
        <v>13</v>
      </c>
      <c r="G104" s="117" t="s">
        <v>50</v>
      </c>
      <c r="H104" s="118">
        <v>33000</v>
      </c>
      <c r="I104" s="119" t="s">
        <v>237</v>
      </c>
      <c r="J104" s="120" t="str">
        <f t="shared" si="1"/>
        <v>INDEPENDENT</v>
      </c>
    </row>
    <row r="105" spans="1:10" ht="18.75" x14ac:dyDescent="0.25">
      <c r="A105" s="110">
        <v>86</v>
      </c>
      <c r="B105" s="116">
        <v>42765</v>
      </c>
      <c r="C105" s="117" t="s">
        <v>85</v>
      </c>
      <c r="D105" s="117">
        <v>17126</v>
      </c>
      <c r="E105" s="117">
        <v>3452636</v>
      </c>
      <c r="F105" s="117" t="s">
        <v>13</v>
      </c>
      <c r="G105" s="117" t="s">
        <v>57</v>
      </c>
      <c r="H105" s="118">
        <v>33000</v>
      </c>
      <c r="I105" s="119" t="s">
        <v>234</v>
      </c>
      <c r="J105" s="120" t="str">
        <f t="shared" si="1"/>
        <v>INDEPENDENT</v>
      </c>
    </row>
    <row r="106" spans="1:10" ht="18.75" x14ac:dyDescent="0.25">
      <c r="A106" s="110">
        <v>87</v>
      </c>
      <c r="B106" s="116">
        <v>42765</v>
      </c>
      <c r="C106" s="117" t="s">
        <v>79</v>
      </c>
      <c r="D106" s="117">
        <v>17133</v>
      </c>
      <c r="E106" s="117">
        <v>3452631</v>
      </c>
      <c r="F106" s="117" t="s">
        <v>13</v>
      </c>
      <c r="G106" s="117" t="s">
        <v>142</v>
      </c>
      <c r="H106" s="118">
        <v>33000</v>
      </c>
      <c r="I106" s="119" t="s">
        <v>83</v>
      </c>
      <c r="J106" s="120" t="str">
        <f t="shared" si="1"/>
        <v>INDEPENDENT</v>
      </c>
    </row>
    <row r="107" spans="1:10" ht="18.75" x14ac:dyDescent="0.25">
      <c r="A107" s="110">
        <v>88</v>
      </c>
      <c r="B107" s="116">
        <v>42765</v>
      </c>
      <c r="C107" s="117" t="s">
        <v>238</v>
      </c>
      <c r="D107" s="117">
        <v>17134</v>
      </c>
      <c r="E107" s="117">
        <v>3452637</v>
      </c>
      <c r="F107" s="117" t="s">
        <v>13</v>
      </c>
      <c r="G107" s="117" t="s">
        <v>39</v>
      </c>
      <c r="H107" s="118">
        <v>40000</v>
      </c>
      <c r="I107" s="119" t="s">
        <v>78</v>
      </c>
      <c r="J107" s="120" t="str">
        <f t="shared" si="1"/>
        <v>INDEPENDENT</v>
      </c>
    </row>
    <row r="108" spans="1:10" ht="18.75" x14ac:dyDescent="0.25">
      <c r="A108" s="110">
        <v>89</v>
      </c>
      <c r="B108" s="116">
        <v>42765</v>
      </c>
      <c r="C108" s="117" t="s">
        <v>79</v>
      </c>
      <c r="D108" s="117">
        <v>17136</v>
      </c>
      <c r="E108" s="117">
        <v>3452626</v>
      </c>
      <c r="F108" s="117" t="s">
        <v>13</v>
      </c>
      <c r="G108" s="117" t="s">
        <v>139</v>
      </c>
      <c r="H108" s="118">
        <v>33000</v>
      </c>
      <c r="I108" s="119" t="s">
        <v>78</v>
      </c>
      <c r="J108" s="120" t="str">
        <f t="shared" si="1"/>
        <v>INDEPENDENT</v>
      </c>
    </row>
    <row r="109" spans="1:10" ht="18.75" x14ac:dyDescent="0.25">
      <c r="A109" s="110">
        <v>90</v>
      </c>
      <c r="B109" s="116">
        <v>42765</v>
      </c>
      <c r="C109" s="117" t="s">
        <v>79</v>
      </c>
      <c r="D109" s="117">
        <v>17137</v>
      </c>
      <c r="E109" s="117">
        <v>3452628</v>
      </c>
      <c r="F109" s="117" t="s">
        <v>13</v>
      </c>
      <c r="G109" s="117" t="s">
        <v>239</v>
      </c>
      <c r="H109" s="118">
        <v>33000</v>
      </c>
      <c r="I109" s="119" t="s">
        <v>83</v>
      </c>
      <c r="J109" s="120" t="str">
        <f t="shared" si="1"/>
        <v>INDEPENDENT</v>
      </c>
    </row>
    <row r="110" spans="1:10" ht="18.75" x14ac:dyDescent="0.25">
      <c r="A110" s="110">
        <v>91</v>
      </c>
      <c r="B110" s="116">
        <v>42765</v>
      </c>
      <c r="C110" s="117" t="s">
        <v>79</v>
      </c>
      <c r="D110" s="117">
        <v>17135</v>
      </c>
      <c r="E110" s="117">
        <v>3452624</v>
      </c>
      <c r="F110" s="117" t="s">
        <v>13</v>
      </c>
      <c r="G110" s="117" t="s">
        <v>95</v>
      </c>
      <c r="H110" s="118">
        <v>33000</v>
      </c>
      <c r="I110" s="119" t="s">
        <v>81</v>
      </c>
      <c r="J110" s="120" t="str">
        <f t="shared" si="1"/>
        <v>INDEPENDENT</v>
      </c>
    </row>
    <row r="111" spans="1:10" ht="18.75" x14ac:dyDescent="0.25">
      <c r="A111" s="110">
        <v>92</v>
      </c>
      <c r="B111" s="116">
        <v>42765</v>
      </c>
      <c r="C111" s="117" t="s">
        <v>240</v>
      </c>
      <c r="D111" s="117">
        <v>17143</v>
      </c>
      <c r="E111" s="117">
        <v>3424679</v>
      </c>
      <c r="F111" s="117" t="s">
        <v>13</v>
      </c>
      <c r="G111" s="117" t="s">
        <v>99</v>
      </c>
      <c r="H111" s="118">
        <v>30000</v>
      </c>
      <c r="I111" s="119" t="s">
        <v>233</v>
      </c>
      <c r="J111" s="120" t="str">
        <f t="shared" si="1"/>
        <v>INDEPENDENT</v>
      </c>
    </row>
    <row r="112" spans="1:10" ht="18.75" x14ac:dyDescent="0.25">
      <c r="A112" s="110">
        <v>93</v>
      </c>
      <c r="B112" s="116">
        <v>42765</v>
      </c>
      <c r="C112" s="117" t="s">
        <v>79</v>
      </c>
      <c r="D112" s="117">
        <v>17162</v>
      </c>
      <c r="E112" s="117">
        <v>3452616</v>
      </c>
      <c r="F112" s="117" t="s">
        <v>13</v>
      </c>
      <c r="G112" s="117" t="s">
        <v>141</v>
      </c>
      <c r="H112" s="118">
        <v>33000</v>
      </c>
      <c r="I112" s="119" t="s">
        <v>83</v>
      </c>
      <c r="J112" s="120" t="str">
        <f t="shared" si="1"/>
        <v>INDEPENDENT</v>
      </c>
    </row>
    <row r="113" spans="1:10" ht="18.75" x14ac:dyDescent="0.25">
      <c r="A113" s="110">
        <v>94</v>
      </c>
      <c r="B113" s="116">
        <v>42765</v>
      </c>
      <c r="C113" s="117" t="s">
        <v>79</v>
      </c>
      <c r="D113" s="117">
        <v>17142</v>
      </c>
      <c r="E113" s="117">
        <v>3452629</v>
      </c>
      <c r="F113" s="117" t="s">
        <v>13</v>
      </c>
      <c r="G113" s="117" t="s">
        <v>241</v>
      </c>
      <c r="H113" s="118">
        <v>33000</v>
      </c>
      <c r="I113" s="119" t="s">
        <v>242</v>
      </c>
      <c r="J113" s="120" t="str">
        <f t="shared" si="1"/>
        <v>INDEPENDENT</v>
      </c>
    </row>
    <row r="114" spans="1:10" ht="18.75" x14ac:dyDescent="0.25">
      <c r="A114" s="110">
        <v>95</v>
      </c>
      <c r="B114" s="116">
        <v>42765</v>
      </c>
      <c r="C114" s="117" t="s">
        <v>79</v>
      </c>
      <c r="D114" s="117">
        <v>17140</v>
      </c>
      <c r="E114" s="117">
        <v>3452627</v>
      </c>
      <c r="F114" s="117" t="s">
        <v>13</v>
      </c>
      <c r="G114" s="117" t="s">
        <v>243</v>
      </c>
      <c r="H114" s="118">
        <v>33000</v>
      </c>
      <c r="I114" s="119" t="s">
        <v>78</v>
      </c>
      <c r="J114" s="120" t="str">
        <f t="shared" si="1"/>
        <v>INDEPENDENT</v>
      </c>
    </row>
    <row r="115" spans="1:10" ht="18.75" x14ac:dyDescent="0.25">
      <c r="A115" s="110">
        <v>96</v>
      </c>
      <c r="B115" s="116">
        <v>42765</v>
      </c>
      <c r="C115" s="117" t="s">
        <v>126</v>
      </c>
      <c r="D115" s="117">
        <v>17149</v>
      </c>
      <c r="E115" s="117">
        <v>3452643</v>
      </c>
      <c r="F115" s="117" t="s">
        <v>13</v>
      </c>
      <c r="G115" s="117" t="s">
        <v>244</v>
      </c>
      <c r="H115" s="118">
        <v>33000</v>
      </c>
      <c r="I115" s="119" t="s">
        <v>233</v>
      </c>
      <c r="J115" s="120" t="str">
        <f t="shared" si="1"/>
        <v>INDEPENDENT</v>
      </c>
    </row>
    <row r="116" spans="1:10" ht="18.75" x14ac:dyDescent="0.25">
      <c r="A116" s="110">
        <v>97</v>
      </c>
      <c r="B116" s="116">
        <v>42765</v>
      </c>
      <c r="C116" s="117" t="s">
        <v>126</v>
      </c>
      <c r="D116" s="117">
        <v>17154</v>
      </c>
      <c r="E116" s="117">
        <v>3452642</v>
      </c>
      <c r="F116" s="117" t="s">
        <v>13</v>
      </c>
      <c r="G116" s="117" t="s">
        <v>245</v>
      </c>
      <c r="H116" s="118">
        <v>33000</v>
      </c>
      <c r="I116" s="119" t="s">
        <v>233</v>
      </c>
      <c r="J116" s="120" t="str">
        <f t="shared" si="1"/>
        <v>INDEPENDENT</v>
      </c>
    </row>
    <row r="117" spans="1:10" ht="18.75" x14ac:dyDescent="0.25">
      <c r="A117" s="110">
        <v>98</v>
      </c>
      <c r="B117" s="116">
        <v>42765</v>
      </c>
      <c r="C117" s="117" t="s">
        <v>19</v>
      </c>
      <c r="D117" s="117">
        <v>17157</v>
      </c>
      <c r="E117" s="117">
        <v>3452644</v>
      </c>
      <c r="F117" s="117" t="s">
        <v>13</v>
      </c>
      <c r="G117" s="117" t="s">
        <v>90</v>
      </c>
      <c r="H117" s="118">
        <v>33000</v>
      </c>
      <c r="I117" s="119" t="s">
        <v>46</v>
      </c>
      <c r="J117" s="120" t="str">
        <f t="shared" si="1"/>
        <v>INDEPENDENT</v>
      </c>
    </row>
    <row r="118" spans="1:10" ht="19.5" thickBot="1" x14ac:dyDescent="0.3">
      <c r="A118" s="110">
        <v>99</v>
      </c>
      <c r="B118" s="123">
        <v>42765</v>
      </c>
      <c r="C118" s="124" t="s">
        <v>134</v>
      </c>
      <c r="D118" s="124">
        <v>17159</v>
      </c>
      <c r="E118" s="124">
        <v>3452655</v>
      </c>
      <c r="F118" s="124" t="s">
        <v>13</v>
      </c>
      <c r="G118" s="124" t="s">
        <v>246</v>
      </c>
      <c r="H118" s="126">
        <v>33000</v>
      </c>
      <c r="I118" s="127" t="s">
        <v>145</v>
      </c>
      <c r="J118" s="128" t="str">
        <f t="shared" si="1"/>
        <v>INDEPENDENT</v>
      </c>
    </row>
    <row r="119" spans="1:10" ht="18.75" x14ac:dyDescent="0.3">
      <c r="A119" s="232" t="s">
        <v>247</v>
      </c>
      <c r="B119" s="252"/>
      <c r="C119" s="252"/>
      <c r="D119" s="252"/>
      <c r="E119" s="252"/>
      <c r="F119" s="252"/>
      <c r="G119" s="252"/>
      <c r="H119" s="129">
        <f>SUM(H86:H118)</f>
        <v>1094000</v>
      </c>
      <c r="I119" s="229"/>
      <c r="J119" s="229"/>
    </row>
    <row r="120" spans="1:10" ht="19.5" thickBot="1" x14ac:dyDescent="0.3">
      <c r="A120" s="26"/>
      <c r="B120" s="88"/>
      <c r="C120" s="88"/>
      <c r="D120" s="88"/>
      <c r="E120" s="88"/>
      <c r="F120" s="88"/>
      <c r="G120" s="88"/>
      <c r="H120" s="131"/>
      <c r="I120" s="132"/>
      <c r="J120" s="100"/>
    </row>
    <row r="121" spans="1:10" ht="18.75" x14ac:dyDescent="0.25">
      <c r="A121" s="110">
        <v>100</v>
      </c>
      <c r="B121" s="147">
        <v>42766</v>
      </c>
      <c r="C121" s="156" t="s">
        <v>77</v>
      </c>
      <c r="D121" s="156">
        <v>17171</v>
      </c>
      <c r="E121" s="156">
        <v>154258</v>
      </c>
      <c r="F121" s="112" t="s">
        <v>13</v>
      </c>
      <c r="G121" s="156" t="s">
        <v>97</v>
      </c>
      <c r="H121" s="157">
        <v>33000</v>
      </c>
      <c r="I121" s="156" t="s">
        <v>107</v>
      </c>
      <c r="J121" s="115" t="str">
        <f t="shared" si="1"/>
        <v>MAJORS</v>
      </c>
    </row>
    <row r="122" spans="1:10" ht="18.75" x14ac:dyDescent="0.25">
      <c r="A122" s="110">
        <v>101</v>
      </c>
      <c r="B122" s="149">
        <v>42766</v>
      </c>
      <c r="C122" s="158" t="s">
        <v>77</v>
      </c>
      <c r="D122" s="158">
        <v>17168</v>
      </c>
      <c r="E122" s="158">
        <v>154259</v>
      </c>
      <c r="F122" s="117" t="s">
        <v>13</v>
      </c>
      <c r="G122" s="158" t="s">
        <v>96</v>
      </c>
      <c r="H122" s="159">
        <v>33000</v>
      </c>
      <c r="I122" s="158" t="s">
        <v>89</v>
      </c>
      <c r="J122" s="120" t="str">
        <f t="shared" si="1"/>
        <v>MAJORS</v>
      </c>
    </row>
    <row r="123" spans="1:10" ht="18.75" x14ac:dyDescent="0.25">
      <c r="A123" s="110">
        <v>102</v>
      </c>
      <c r="B123" s="149">
        <v>42766</v>
      </c>
      <c r="C123" s="158" t="s">
        <v>77</v>
      </c>
      <c r="D123" s="158">
        <v>17166</v>
      </c>
      <c r="E123" s="158">
        <v>154251</v>
      </c>
      <c r="F123" s="117" t="s">
        <v>13</v>
      </c>
      <c r="G123" s="158" t="s">
        <v>248</v>
      </c>
      <c r="H123" s="159">
        <v>45000</v>
      </c>
      <c r="I123" s="158" t="s">
        <v>78</v>
      </c>
      <c r="J123" s="120" t="str">
        <f t="shared" si="1"/>
        <v>MAJORS</v>
      </c>
    </row>
    <row r="124" spans="1:10" ht="19.5" thickBot="1" x14ac:dyDescent="0.3">
      <c r="A124" s="110">
        <v>103</v>
      </c>
      <c r="B124" s="151">
        <v>42766</v>
      </c>
      <c r="C124" s="160" t="s">
        <v>77</v>
      </c>
      <c r="D124" s="160">
        <v>17164</v>
      </c>
      <c r="E124" s="160">
        <v>154252</v>
      </c>
      <c r="F124" s="124" t="s">
        <v>13</v>
      </c>
      <c r="G124" s="160" t="s">
        <v>113</v>
      </c>
      <c r="H124" s="161">
        <v>45000</v>
      </c>
      <c r="I124" s="160" t="s">
        <v>78</v>
      </c>
      <c r="J124" s="128" t="str">
        <f t="shared" si="1"/>
        <v>MAJORS</v>
      </c>
    </row>
    <row r="125" spans="1:10" ht="18.75" x14ac:dyDescent="0.3">
      <c r="A125" s="238" t="s">
        <v>98</v>
      </c>
      <c r="B125" s="239"/>
      <c r="C125" s="239"/>
      <c r="D125" s="239"/>
      <c r="E125" s="239"/>
      <c r="F125" s="239"/>
      <c r="G125" s="239"/>
      <c r="H125" s="162">
        <f>SUM(H121:H124)</f>
        <v>156000</v>
      </c>
      <c r="I125" s="253"/>
      <c r="J125" s="253"/>
    </row>
    <row r="126" spans="1:10" ht="19.5" thickBot="1" x14ac:dyDescent="0.3">
      <c r="A126" s="26"/>
      <c r="B126" s="153"/>
      <c r="C126" s="153"/>
      <c r="D126" s="153"/>
      <c r="E126" s="153"/>
      <c r="F126" s="153"/>
      <c r="G126" s="153"/>
      <c r="H126" s="163"/>
      <c r="I126" s="164"/>
      <c r="J126" s="164"/>
    </row>
    <row r="127" spans="1:10" ht="18.75" x14ac:dyDescent="0.25">
      <c r="A127" s="110">
        <v>104</v>
      </c>
      <c r="B127" s="147">
        <v>42766</v>
      </c>
      <c r="C127" s="156" t="s">
        <v>93</v>
      </c>
      <c r="D127" s="156">
        <v>17180</v>
      </c>
      <c r="E127" s="156">
        <v>3452664</v>
      </c>
      <c r="F127" s="112" t="s">
        <v>13</v>
      </c>
      <c r="G127" s="157" t="s">
        <v>94</v>
      </c>
      <c r="H127" s="157">
        <v>33000</v>
      </c>
      <c r="I127" s="156" t="s">
        <v>81</v>
      </c>
      <c r="J127" s="115" t="str">
        <f t="shared" si="1"/>
        <v>INDEPENDENT</v>
      </c>
    </row>
    <row r="128" spans="1:10" ht="18.75" x14ac:dyDescent="0.25">
      <c r="A128" s="110">
        <v>105</v>
      </c>
      <c r="B128" s="149">
        <v>42766</v>
      </c>
      <c r="C128" s="158" t="s">
        <v>249</v>
      </c>
      <c r="D128" s="158">
        <v>17179</v>
      </c>
      <c r="E128" s="158">
        <v>3424726</v>
      </c>
      <c r="F128" s="117" t="s">
        <v>13</v>
      </c>
      <c r="G128" s="159" t="s">
        <v>250</v>
      </c>
      <c r="H128" s="159">
        <v>30000</v>
      </c>
      <c r="I128" s="158" t="s">
        <v>251</v>
      </c>
      <c r="J128" s="120" t="str">
        <f t="shared" si="1"/>
        <v>INDEPENDENT</v>
      </c>
    </row>
    <row r="129" spans="1:10" ht="18.75" x14ac:dyDescent="0.25">
      <c r="A129" s="110">
        <v>106</v>
      </c>
      <c r="B129" s="149">
        <v>42766</v>
      </c>
      <c r="C129" s="158" t="s">
        <v>86</v>
      </c>
      <c r="D129" s="158">
        <v>17178</v>
      </c>
      <c r="E129" s="158">
        <v>3452668</v>
      </c>
      <c r="F129" s="117" t="s">
        <v>13</v>
      </c>
      <c r="G129" s="159" t="s">
        <v>132</v>
      </c>
      <c r="H129" s="159">
        <v>33000</v>
      </c>
      <c r="I129" s="158" t="s">
        <v>81</v>
      </c>
      <c r="J129" s="120" t="str">
        <f t="shared" si="1"/>
        <v>INDEPENDENT</v>
      </c>
    </row>
    <row r="130" spans="1:10" ht="18.75" x14ac:dyDescent="0.25">
      <c r="A130" s="110">
        <v>107</v>
      </c>
      <c r="B130" s="149">
        <v>42766</v>
      </c>
      <c r="C130" s="158" t="s">
        <v>182</v>
      </c>
      <c r="D130" s="158">
        <v>17163</v>
      </c>
      <c r="E130" s="158">
        <v>3452595</v>
      </c>
      <c r="F130" s="117" t="s">
        <v>13</v>
      </c>
      <c r="G130" s="159" t="s">
        <v>252</v>
      </c>
      <c r="H130" s="159">
        <v>33000</v>
      </c>
      <c r="I130" s="158" t="s">
        <v>106</v>
      </c>
      <c r="J130" s="120" t="str">
        <f t="shared" si="1"/>
        <v>INDEPENDENT</v>
      </c>
    </row>
    <row r="131" spans="1:10" ht="18.75" x14ac:dyDescent="0.25">
      <c r="A131" s="110">
        <v>108</v>
      </c>
      <c r="B131" s="149">
        <v>42766</v>
      </c>
      <c r="C131" s="158" t="s">
        <v>253</v>
      </c>
      <c r="D131" s="158">
        <v>17167</v>
      </c>
      <c r="E131" s="158">
        <v>3452648</v>
      </c>
      <c r="F131" s="117" t="s">
        <v>13</v>
      </c>
      <c r="G131" s="159" t="s">
        <v>115</v>
      </c>
      <c r="H131" s="159">
        <v>33000</v>
      </c>
      <c r="I131" s="158" t="s">
        <v>254</v>
      </c>
      <c r="J131" s="120" t="str">
        <f t="shared" si="1"/>
        <v>INDEPENDENT</v>
      </c>
    </row>
    <row r="132" spans="1:10" ht="18.75" x14ac:dyDescent="0.25">
      <c r="A132" s="110">
        <v>109</v>
      </c>
      <c r="B132" s="149">
        <v>42766</v>
      </c>
      <c r="C132" s="158" t="s">
        <v>134</v>
      </c>
      <c r="D132" s="158">
        <v>17165</v>
      </c>
      <c r="E132" s="158">
        <v>3452653</v>
      </c>
      <c r="F132" s="117" t="s">
        <v>13</v>
      </c>
      <c r="G132" s="159" t="s">
        <v>255</v>
      </c>
      <c r="H132" s="159">
        <v>33000</v>
      </c>
      <c r="I132" s="158" t="s">
        <v>145</v>
      </c>
      <c r="J132" s="120" t="str">
        <f t="shared" si="1"/>
        <v>INDEPENDENT</v>
      </c>
    </row>
    <row r="133" spans="1:10" ht="18.75" x14ac:dyDescent="0.25">
      <c r="A133" s="110">
        <v>110</v>
      </c>
      <c r="B133" s="149">
        <v>42766</v>
      </c>
      <c r="C133" s="158" t="s">
        <v>41</v>
      </c>
      <c r="D133" s="158">
        <v>17170</v>
      </c>
      <c r="E133" s="158">
        <v>3452662</v>
      </c>
      <c r="F133" s="117" t="s">
        <v>13</v>
      </c>
      <c r="G133" s="159" t="s">
        <v>256</v>
      </c>
      <c r="H133" s="159">
        <v>33000</v>
      </c>
      <c r="I133" s="158" t="s">
        <v>257</v>
      </c>
      <c r="J133" s="120" t="str">
        <f t="shared" si="1"/>
        <v>INDEPENDENT</v>
      </c>
    </row>
    <row r="134" spans="1:10" ht="18.75" x14ac:dyDescent="0.25">
      <c r="A134" s="110">
        <v>111</v>
      </c>
      <c r="B134" s="149">
        <v>42766</v>
      </c>
      <c r="C134" s="158" t="s">
        <v>134</v>
      </c>
      <c r="D134" s="158">
        <v>17169</v>
      </c>
      <c r="E134" s="158">
        <v>3452654</v>
      </c>
      <c r="F134" s="117" t="s">
        <v>13</v>
      </c>
      <c r="G134" s="159" t="s">
        <v>174</v>
      </c>
      <c r="H134" s="159">
        <v>33000</v>
      </c>
      <c r="I134" s="158" t="s">
        <v>145</v>
      </c>
      <c r="J134" s="120" t="str">
        <f t="shared" si="1"/>
        <v>INDEPENDENT</v>
      </c>
    </row>
    <row r="135" spans="1:10" ht="18.75" x14ac:dyDescent="0.25">
      <c r="A135" s="110">
        <v>112</v>
      </c>
      <c r="B135" s="149">
        <v>42766</v>
      </c>
      <c r="C135" s="158" t="s">
        <v>134</v>
      </c>
      <c r="D135" s="158">
        <v>17172</v>
      </c>
      <c r="E135" s="158">
        <v>3452657</v>
      </c>
      <c r="F135" s="117" t="s">
        <v>13</v>
      </c>
      <c r="G135" s="159" t="s">
        <v>87</v>
      </c>
      <c r="H135" s="159">
        <v>33000</v>
      </c>
      <c r="I135" s="158" t="s">
        <v>145</v>
      </c>
      <c r="J135" s="120" t="str">
        <f t="shared" si="1"/>
        <v>INDEPENDENT</v>
      </c>
    </row>
    <row r="136" spans="1:10" ht="18.75" x14ac:dyDescent="0.25">
      <c r="A136" s="110">
        <v>113</v>
      </c>
      <c r="B136" s="149">
        <v>42766</v>
      </c>
      <c r="C136" s="158" t="s">
        <v>258</v>
      </c>
      <c r="D136" s="158">
        <v>17173</v>
      </c>
      <c r="E136" s="158">
        <v>3424720</v>
      </c>
      <c r="F136" s="117" t="s">
        <v>13</v>
      </c>
      <c r="G136" s="159" t="s">
        <v>259</v>
      </c>
      <c r="H136" s="159">
        <v>30000</v>
      </c>
      <c r="I136" s="158" t="s">
        <v>260</v>
      </c>
      <c r="J136" s="120" t="str">
        <f t="shared" si="1"/>
        <v>INDEPENDENT</v>
      </c>
    </row>
    <row r="137" spans="1:10" ht="18.75" x14ac:dyDescent="0.25">
      <c r="A137" s="110">
        <v>114</v>
      </c>
      <c r="B137" s="149">
        <v>42766</v>
      </c>
      <c r="C137" s="158" t="s">
        <v>88</v>
      </c>
      <c r="D137" s="158">
        <v>17174</v>
      </c>
      <c r="E137" s="158">
        <v>3452667</v>
      </c>
      <c r="F137" s="117" t="s">
        <v>13</v>
      </c>
      <c r="G137" s="159" t="s">
        <v>129</v>
      </c>
      <c r="H137" s="159">
        <v>33000</v>
      </c>
      <c r="I137" s="158" t="s">
        <v>261</v>
      </c>
      <c r="J137" s="120" t="str">
        <f t="shared" si="1"/>
        <v>INDEPENDENT</v>
      </c>
    </row>
    <row r="138" spans="1:10" ht="18.75" x14ac:dyDescent="0.25">
      <c r="A138" s="110">
        <v>115</v>
      </c>
      <c r="B138" s="149">
        <v>42766</v>
      </c>
      <c r="C138" s="158" t="s">
        <v>262</v>
      </c>
      <c r="D138" s="158">
        <v>17176</v>
      </c>
      <c r="E138" s="158">
        <v>3424649</v>
      </c>
      <c r="F138" s="117" t="s">
        <v>13</v>
      </c>
      <c r="G138" s="159" t="s">
        <v>263</v>
      </c>
      <c r="H138" s="159">
        <v>30000</v>
      </c>
      <c r="I138" s="158" t="s">
        <v>264</v>
      </c>
      <c r="J138" s="120" t="str">
        <f t="shared" si="1"/>
        <v>INDEPENDENT</v>
      </c>
    </row>
    <row r="139" spans="1:10" ht="18.75" x14ac:dyDescent="0.25">
      <c r="A139" s="110">
        <v>116</v>
      </c>
      <c r="B139" s="149">
        <v>42766</v>
      </c>
      <c r="C139" s="158" t="s">
        <v>265</v>
      </c>
      <c r="D139" s="158">
        <v>17175</v>
      </c>
      <c r="E139" s="158">
        <v>3424711</v>
      </c>
      <c r="F139" s="117" t="s">
        <v>13</v>
      </c>
      <c r="G139" s="159" t="s">
        <v>131</v>
      </c>
      <c r="H139" s="159">
        <v>30000</v>
      </c>
      <c r="I139" s="158" t="s">
        <v>133</v>
      </c>
      <c r="J139" s="120" t="str">
        <f t="shared" si="1"/>
        <v>INDEPENDENT</v>
      </c>
    </row>
    <row r="140" spans="1:10" ht="19.5" thickBot="1" x14ac:dyDescent="0.3">
      <c r="A140" s="110">
        <v>117</v>
      </c>
      <c r="B140" s="151">
        <v>42766</v>
      </c>
      <c r="C140" s="160" t="s">
        <v>134</v>
      </c>
      <c r="D140" s="160">
        <v>17177</v>
      </c>
      <c r="E140" s="160">
        <v>3452651</v>
      </c>
      <c r="F140" s="124" t="s">
        <v>13</v>
      </c>
      <c r="G140" s="161" t="s">
        <v>266</v>
      </c>
      <c r="H140" s="161">
        <v>33000</v>
      </c>
      <c r="I140" s="160" t="s">
        <v>145</v>
      </c>
      <c r="J140" s="128" t="str">
        <f t="shared" si="1"/>
        <v>INDEPENDENT</v>
      </c>
    </row>
    <row r="141" spans="1:10" ht="18.75" x14ac:dyDescent="0.3">
      <c r="A141" s="232" t="s">
        <v>103</v>
      </c>
      <c r="B141" s="232"/>
      <c r="C141" s="232"/>
      <c r="D141" s="232"/>
      <c r="E141" s="232"/>
      <c r="F141" s="232"/>
      <c r="G141" s="232"/>
      <c r="H141" s="129">
        <f>SUM(H127:H140)</f>
        <v>450000</v>
      </c>
      <c r="I141" s="233"/>
      <c r="J141" s="233"/>
    </row>
    <row r="142" spans="1:10" ht="19.5" thickBot="1" x14ac:dyDescent="0.3">
      <c r="A142" s="26"/>
      <c r="B142" s="165"/>
      <c r="C142" s="165"/>
      <c r="D142" s="165"/>
      <c r="E142" s="165"/>
      <c r="F142" s="165"/>
      <c r="G142" s="165"/>
      <c r="H142" s="166"/>
      <c r="I142" s="167"/>
      <c r="J142" s="168"/>
    </row>
    <row r="143" spans="1:10" ht="19.5" thickBot="1" x14ac:dyDescent="0.3">
      <c r="A143" s="26"/>
      <c r="B143" s="234" t="s">
        <v>267</v>
      </c>
      <c r="C143" s="235"/>
      <c r="D143" s="235"/>
      <c r="E143" s="235"/>
      <c r="F143" s="169"/>
      <c r="G143" s="170">
        <f>SUM(L143)</f>
        <v>0</v>
      </c>
      <c r="H143" s="236">
        <f>SUM(H125,H84,H34,H22,H17,H12)</f>
        <v>1405000</v>
      </c>
      <c r="I143" s="237"/>
      <c r="J143" s="255">
        <f>SUM(H143:I144)</f>
        <v>4085000</v>
      </c>
    </row>
    <row r="144" spans="1:10" ht="20.25" thickTop="1" thickBot="1" x14ac:dyDescent="0.3">
      <c r="A144" s="26"/>
      <c r="B144" s="257" t="s">
        <v>268</v>
      </c>
      <c r="C144" s="258"/>
      <c r="D144" s="258"/>
      <c r="E144" s="258"/>
      <c r="F144" s="171"/>
      <c r="G144" s="172">
        <v>89</v>
      </c>
      <c r="H144" s="259">
        <f>SUM(H141,H119,H70,H55,H26)</f>
        <v>2680000</v>
      </c>
      <c r="I144" s="259"/>
      <c r="J144" s="256"/>
    </row>
    <row r="145" spans="1:10" ht="20.25" thickTop="1" thickBot="1" x14ac:dyDescent="0.3">
      <c r="A145" s="26"/>
      <c r="B145" s="260" t="s">
        <v>269</v>
      </c>
      <c r="C145" s="261"/>
      <c r="D145" s="261"/>
      <c r="E145" s="261"/>
      <c r="F145" s="262"/>
      <c r="G145" s="173">
        <v>117</v>
      </c>
      <c r="H145" s="263">
        <v>4085000</v>
      </c>
      <c r="I145" s="264"/>
      <c r="J145" s="265"/>
    </row>
    <row r="146" spans="1:10" ht="15.75" x14ac:dyDescent="0.25">
      <c r="A146" s="3"/>
      <c r="B146" s="21"/>
      <c r="C146" s="21"/>
      <c r="D146" s="21"/>
      <c r="E146" s="21"/>
      <c r="F146" s="21"/>
      <c r="G146" s="21"/>
      <c r="H146" s="13"/>
      <c r="I146" s="16"/>
      <c r="J146" s="6"/>
    </row>
    <row r="147" spans="1:10" ht="15.75" x14ac:dyDescent="0.25">
      <c r="A147" s="3"/>
      <c r="B147" s="21"/>
      <c r="C147" s="21"/>
      <c r="D147" s="21"/>
      <c r="E147" s="21"/>
      <c r="F147" s="21"/>
      <c r="G147" s="21"/>
      <c r="H147" s="13"/>
      <c r="I147" s="16"/>
      <c r="J147" s="6"/>
    </row>
    <row r="148" spans="1:10" ht="15.75" x14ac:dyDescent="0.25">
      <c r="A148" s="3"/>
      <c r="B148" s="174" t="s">
        <v>270</v>
      </c>
      <c r="C148" s="24"/>
      <c r="D148" s="24"/>
      <c r="E148" s="24"/>
      <c r="F148" s="24"/>
      <c r="G148" s="24"/>
      <c r="H148" s="175"/>
      <c r="I148" s="176" t="s">
        <v>271</v>
      </c>
      <c r="J148" s="177"/>
    </row>
    <row r="149" spans="1:10" ht="15.75" x14ac:dyDescent="0.25">
      <c r="A149" s="3"/>
      <c r="B149" s="24"/>
      <c r="C149" s="24"/>
      <c r="D149" s="24"/>
      <c r="E149" s="24"/>
      <c r="F149" s="24"/>
      <c r="G149" s="24"/>
      <c r="H149" s="175"/>
      <c r="I149" s="175"/>
      <c r="J149" s="3"/>
    </row>
    <row r="150" spans="1:10" ht="15.75" x14ac:dyDescent="0.25">
      <c r="A150" s="3"/>
      <c r="B150" s="24"/>
      <c r="C150" s="24"/>
      <c r="D150" s="254" t="s">
        <v>272</v>
      </c>
      <c r="E150" s="254"/>
      <c r="F150" s="178"/>
      <c r="G150" s="24"/>
      <c r="H150" s="175"/>
      <c r="I150" s="175"/>
      <c r="J150" s="3"/>
    </row>
    <row r="151" spans="1:10" ht="15.75" x14ac:dyDescent="0.25">
      <c r="A151" s="3"/>
      <c r="B151" s="24"/>
      <c r="C151" s="24"/>
      <c r="D151" s="24"/>
      <c r="E151" s="254" t="s">
        <v>273</v>
      </c>
      <c r="F151" s="254"/>
      <c r="G151" s="254"/>
      <c r="H151" s="179"/>
      <c r="I151" s="175"/>
      <c r="J151" s="3"/>
    </row>
    <row r="152" spans="1:10" ht="15.75" x14ac:dyDescent="0.25">
      <c r="A152" s="90"/>
      <c r="B152" s="4"/>
      <c r="C152" s="5"/>
      <c r="D152" s="5"/>
      <c r="E152" s="5"/>
      <c r="F152" s="9"/>
      <c r="G152" s="5"/>
      <c r="H152" s="6"/>
      <c r="I152" s="5"/>
      <c r="J152" s="5"/>
    </row>
    <row r="153" spans="1:10" ht="15.75" x14ac:dyDescent="0.25">
      <c r="A153" s="90"/>
      <c r="B153" s="4"/>
      <c r="C153" s="5"/>
      <c r="D153" s="5"/>
      <c r="E153" s="5"/>
      <c r="F153" s="9"/>
      <c r="G153" s="5"/>
      <c r="H153" s="6"/>
      <c r="I153" s="5"/>
      <c r="J153" s="5"/>
    </row>
    <row r="154" spans="1:10" ht="15.75" x14ac:dyDescent="0.25">
      <c r="A154" s="90"/>
      <c r="B154" s="4"/>
      <c r="C154" s="5"/>
      <c r="D154" s="5"/>
      <c r="E154" s="5"/>
      <c r="F154" s="9"/>
      <c r="G154" s="5"/>
      <c r="H154" s="6"/>
      <c r="I154" s="5"/>
      <c r="J154" s="5"/>
    </row>
    <row r="155" spans="1:10" ht="15.75" x14ac:dyDescent="0.25">
      <c r="A155" s="90"/>
      <c r="B155" s="4"/>
      <c r="C155" s="5"/>
      <c r="D155" s="5"/>
      <c r="E155" s="5"/>
      <c r="F155" s="9"/>
      <c r="G155" s="5"/>
      <c r="H155" s="6"/>
      <c r="I155" s="5"/>
      <c r="J155" s="5"/>
    </row>
    <row r="156" spans="1:10" ht="15.75" x14ac:dyDescent="0.25">
      <c r="A156" s="90"/>
      <c r="B156" s="4"/>
      <c r="C156" s="5"/>
      <c r="D156" s="5"/>
      <c r="E156" s="5"/>
      <c r="F156" s="9"/>
      <c r="G156" s="5"/>
      <c r="H156" s="6"/>
      <c r="I156" s="5"/>
      <c r="J156" s="5"/>
    </row>
    <row r="157" spans="1:10" ht="15.75" x14ac:dyDescent="0.25">
      <c r="A157" s="90"/>
      <c r="B157" s="4"/>
      <c r="C157" s="5"/>
      <c r="D157" s="5"/>
      <c r="E157" s="5"/>
      <c r="F157" s="9"/>
      <c r="G157" s="5"/>
      <c r="H157" s="6"/>
      <c r="I157" s="5"/>
      <c r="J157" s="5"/>
    </row>
    <row r="158" spans="1:10" ht="15.75" x14ac:dyDescent="0.25">
      <c r="A158" s="90"/>
      <c r="B158" s="4"/>
      <c r="C158" s="5"/>
      <c r="D158" s="5"/>
      <c r="E158" s="5"/>
      <c r="F158" s="9"/>
      <c r="G158" s="5"/>
      <c r="H158" s="6"/>
      <c r="I158" s="5"/>
      <c r="J158" s="5"/>
    </row>
    <row r="159" spans="1:10" ht="15.75" x14ac:dyDescent="0.25">
      <c r="A159" s="90"/>
      <c r="B159" s="4"/>
      <c r="C159" s="5"/>
      <c r="D159" s="5"/>
      <c r="E159" s="5"/>
      <c r="F159" s="9"/>
      <c r="G159" s="5"/>
      <c r="H159" s="6"/>
      <c r="I159" s="5"/>
      <c r="J159" s="5"/>
    </row>
    <row r="160" spans="1:10" ht="15.75" x14ac:dyDescent="0.25">
      <c r="A160" s="90"/>
      <c r="B160" s="4"/>
      <c r="C160" s="5"/>
      <c r="D160" s="5"/>
      <c r="E160" s="5"/>
      <c r="F160" s="9"/>
      <c r="G160" s="5"/>
      <c r="H160" s="6"/>
      <c r="I160" s="5"/>
      <c r="J160" s="5"/>
    </row>
    <row r="161" spans="1:10" ht="15.75" x14ac:dyDescent="0.25">
      <c r="A161" s="90"/>
      <c r="B161" s="4"/>
      <c r="C161" s="5"/>
      <c r="D161" s="5"/>
      <c r="E161" s="5"/>
      <c r="F161" s="9"/>
      <c r="G161" s="5"/>
      <c r="H161" s="6"/>
      <c r="I161" s="5"/>
      <c r="J161" s="5"/>
    </row>
    <row r="162" spans="1:10" ht="15.75" x14ac:dyDescent="0.25">
      <c r="A162" s="90"/>
      <c r="B162" s="4"/>
      <c r="C162" s="5"/>
      <c r="D162" s="5"/>
      <c r="E162" s="5"/>
      <c r="F162" s="9"/>
      <c r="G162" s="5"/>
      <c r="H162" s="6"/>
      <c r="I162" s="5"/>
      <c r="J162" s="5"/>
    </row>
    <row r="163" spans="1:10" ht="15.75" x14ac:dyDescent="0.25">
      <c r="A163" s="90"/>
      <c r="B163" s="4"/>
      <c r="C163" s="5"/>
      <c r="D163" s="5"/>
      <c r="E163" s="5"/>
      <c r="F163" s="9"/>
      <c r="G163" s="5"/>
      <c r="H163" s="6"/>
      <c r="I163" s="5"/>
      <c r="J163" s="5"/>
    </row>
    <row r="164" spans="1:10" ht="15.75" x14ac:dyDescent="0.25">
      <c r="A164" s="90"/>
      <c r="B164" s="4"/>
      <c r="C164" s="5"/>
      <c r="D164" s="5"/>
      <c r="E164" s="5"/>
      <c r="F164" s="9"/>
      <c r="G164" s="5"/>
      <c r="H164" s="6"/>
      <c r="I164" s="5"/>
      <c r="J164" s="5"/>
    </row>
    <row r="165" spans="1:10" ht="15.75" x14ac:dyDescent="0.25">
      <c r="A165" s="90"/>
      <c r="B165" s="4"/>
      <c r="C165" s="5"/>
      <c r="D165" s="5"/>
      <c r="E165" s="5"/>
      <c r="F165" s="9"/>
      <c r="G165" s="5"/>
      <c r="H165" s="6"/>
      <c r="I165" s="5"/>
      <c r="J165" s="5"/>
    </row>
    <row r="166" spans="1:10" ht="15.75" x14ac:dyDescent="0.25">
      <c r="A166" s="90"/>
      <c r="B166" s="4"/>
      <c r="C166" s="5"/>
      <c r="D166" s="5"/>
      <c r="E166" s="5"/>
      <c r="F166" s="9"/>
      <c r="G166" s="5"/>
      <c r="H166" s="6"/>
      <c r="I166" s="5"/>
      <c r="J166" s="5"/>
    </row>
    <row r="167" spans="1:10" ht="15.75" x14ac:dyDescent="0.25">
      <c r="A167" s="90"/>
      <c r="B167" s="4"/>
      <c r="C167" s="5"/>
      <c r="D167" s="5"/>
      <c r="E167" s="5"/>
      <c r="F167" s="9"/>
      <c r="G167" s="5"/>
      <c r="H167" s="6"/>
      <c r="I167" s="5"/>
      <c r="J167" s="5"/>
    </row>
    <row r="168" spans="1:10" ht="15.75" x14ac:dyDescent="0.25">
      <c r="A168" s="90"/>
      <c r="B168" s="4"/>
      <c r="C168" s="5"/>
      <c r="D168" s="5"/>
      <c r="E168" s="5"/>
      <c r="F168" s="9"/>
      <c r="G168" s="5"/>
      <c r="H168" s="6"/>
      <c r="I168" s="5"/>
      <c r="J168" s="5"/>
    </row>
    <row r="169" spans="1:10" ht="15.75" x14ac:dyDescent="0.25">
      <c r="A169" s="90"/>
      <c r="B169" s="4"/>
      <c r="C169" s="5"/>
      <c r="D169" s="5"/>
      <c r="E169" s="5"/>
      <c r="F169" s="9"/>
      <c r="G169" s="5"/>
      <c r="H169" s="6"/>
      <c r="I169" s="5"/>
      <c r="J169" s="5"/>
    </row>
    <row r="170" spans="1:10" ht="15.75" x14ac:dyDescent="0.25">
      <c r="A170" s="90"/>
      <c r="B170" s="4"/>
      <c r="C170" s="5"/>
      <c r="D170" s="5"/>
      <c r="E170" s="5"/>
      <c r="F170" s="9"/>
      <c r="G170" s="5"/>
      <c r="H170" s="6"/>
      <c r="I170" s="5"/>
      <c r="J170" s="5"/>
    </row>
    <row r="171" spans="1:10" ht="15.75" x14ac:dyDescent="0.25">
      <c r="A171" s="90"/>
      <c r="B171" s="4"/>
      <c r="C171" s="5"/>
      <c r="D171" s="5"/>
      <c r="E171" s="5"/>
      <c r="F171" s="9"/>
      <c r="G171" s="5"/>
      <c r="H171" s="6"/>
      <c r="I171" s="5"/>
      <c r="J171" s="5"/>
    </row>
    <row r="172" spans="1:10" ht="15.75" x14ac:dyDescent="0.25">
      <c r="A172" s="90"/>
      <c r="B172" s="4"/>
      <c r="C172" s="5"/>
      <c r="D172" s="5"/>
      <c r="E172" s="5"/>
      <c r="F172" s="9"/>
      <c r="G172" s="5"/>
      <c r="H172" s="6"/>
      <c r="I172" s="5"/>
      <c r="J172" s="5"/>
    </row>
    <row r="173" spans="1:10" ht="15.75" x14ac:dyDescent="0.25">
      <c r="A173" s="90"/>
      <c r="B173" s="4"/>
      <c r="C173" s="5"/>
      <c r="D173" s="5"/>
      <c r="E173" s="5"/>
      <c r="F173" s="9"/>
      <c r="G173" s="5"/>
      <c r="H173" s="6"/>
      <c r="I173" s="5"/>
      <c r="J173" s="5"/>
    </row>
    <row r="174" spans="1:10" ht="15.75" x14ac:dyDescent="0.25">
      <c r="A174" s="90"/>
      <c r="B174" s="4"/>
      <c r="C174" s="5"/>
      <c r="D174" s="5"/>
      <c r="E174" s="5"/>
      <c r="F174" s="9"/>
      <c r="G174" s="5"/>
      <c r="H174" s="6"/>
      <c r="I174" s="5"/>
      <c r="J174" s="5"/>
    </row>
    <row r="175" spans="1:10" ht="15.75" x14ac:dyDescent="0.25">
      <c r="A175" s="90"/>
      <c r="B175" s="4"/>
      <c r="C175" s="5"/>
      <c r="D175" s="5"/>
      <c r="E175" s="5"/>
      <c r="F175" s="9"/>
      <c r="G175" s="5"/>
      <c r="H175" s="6"/>
      <c r="I175" s="5"/>
      <c r="J175" s="5"/>
    </row>
    <row r="176" spans="1:10" ht="15.75" x14ac:dyDescent="0.25">
      <c r="A176" s="90"/>
      <c r="B176" s="4"/>
      <c r="C176" s="5"/>
      <c r="D176" s="5"/>
      <c r="E176" s="5"/>
      <c r="F176" s="9"/>
      <c r="G176" s="5"/>
      <c r="H176" s="6"/>
      <c r="I176" s="5"/>
      <c r="J176" s="5"/>
    </row>
    <row r="177" spans="1:10" ht="15.75" x14ac:dyDescent="0.25">
      <c r="A177" s="230"/>
      <c r="B177" s="230"/>
      <c r="C177" s="230"/>
      <c r="D177" s="230"/>
      <c r="E177" s="230"/>
      <c r="F177" s="230"/>
      <c r="G177" s="230"/>
      <c r="H177" s="2"/>
      <c r="I177" s="231"/>
      <c r="J177" s="231"/>
    </row>
    <row r="178" spans="1:10" ht="15.75" x14ac:dyDescent="0.25">
      <c r="A178" s="5"/>
      <c r="B178" s="4"/>
      <c r="C178" s="5"/>
      <c r="D178" s="5"/>
      <c r="E178" s="5"/>
      <c r="F178" s="9"/>
      <c r="G178" s="5"/>
      <c r="H178" s="6"/>
      <c r="I178" s="231"/>
      <c r="J178" s="231"/>
    </row>
    <row r="179" spans="1:10" ht="15.75" x14ac:dyDescent="0.25">
      <c r="A179" s="90"/>
      <c r="B179" s="4"/>
      <c r="C179" s="5"/>
      <c r="D179" s="5"/>
      <c r="E179" s="5"/>
      <c r="F179" s="9"/>
      <c r="G179" s="5"/>
      <c r="H179" s="6"/>
      <c r="I179" s="5"/>
      <c r="J179" s="5"/>
    </row>
    <row r="180" spans="1:10" ht="15.75" x14ac:dyDescent="0.25">
      <c r="A180" s="90"/>
      <c r="B180" s="4"/>
      <c r="C180" s="5"/>
      <c r="D180" s="5"/>
      <c r="E180" s="5"/>
      <c r="F180" s="9"/>
      <c r="G180" s="5"/>
      <c r="H180" s="6"/>
      <c r="I180" s="5"/>
      <c r="J180" s="5"/>
    </row>
    <row r="181" spans="1:10" ht="15.75" x14ac:dyDescent="0.25">
      <c r="A181" s="90"/>
      <c r="B181" s="4"/>
      <c r="C181" s="5"/>
      <c r="D181" s="5"/>
      <c r="E181" s="5"/>
      <c r="F181" s="9"/>
      <c r="G181" s="5"/>
      <c r="H181" s="6"/>
      <c r="I181" s="5"/>
      <c r="J181" s="5"/>
    </row>
    <row r="182" spans="1:10" ht="15.75" x14ac:dyDescent="0.25">
      <c r="A182" s="90"/>
      <c r="B182" s="4"/>
      <c r="C182" s="5"/>
      <c r="D182" s="5"/>
      <c r="E182" s="5"/>
      <c r="F182" s="9"/>
      <c r="G182" s="5"/>
      <c r="H182" s="6"/>
      <c r="I182" s="5"/>
      <c r="J182" s="5"/>
    </row>
    <row r="183" spans="1:10" ht="15.75" x14ac:dyDescent="0.25">
      <c r="A183" s="90"/>
      <c r="B183" s="4"/>
      <c r="C183" s="5"/>
      <c r="D183" s="5"/>
      <c r="E183" s="5"/>
      <c r="F183" s="9"/>
      <c r="G183" s="5"/>
      <c r="H183" s="6"/>
      <c r="I183" s="5"/>
      <c r="J183" s="5"/>
    </row>
    <row r="184" spans="1:10" ht="15.75" x14ac:dyDescent="0.25">
      <c r="A184" s="90"/>
      <c r="B184" s="4"/>
      <c r="C184" s="25"/>
      <c r="D184" s="25"/>
      <c r="E184" s="25"/>
      <c r="F184" s="9"/>
      <c r="G184" s="25"/>
      <c r="H184" s="89"/>
      <c r="I184" s="25"/>
      <c r="J184" s="5"/>
    </row>
    <row r="185" spans="1:10" ht="15.75" x14ac:dyDescent="0.25">
      <c r="A185" s="90"/>
      <c r="B185" s="4"/>
      <c r="C185" s="25"/>
      <c r="D185" s="25"/>
      <c r="E185" s="25"/>
      <c r="F185" s="9"/>
      <c r="G185" s="25"/>
      <c r="H185" s="89"/>
      <c r="I185" s="25"/>
      <c r="J185" s="5"/>
    </row>
    <row r="186" spans="1:10" ht="15.75" x14ac:dyDescent="0.25">
      <c r="A186" s="90"/>
      <c r="B186" s="4"/>
      <c r="C186" s="25"/>
      <c r="D186" s="25"/>
      <c r="E186" s="25"/>
      <c r="F186" s="9"/>
      <c r="G186" s="25"/>
      <c r="H186" s="89"/>
      <c r="I186" s="25"/>
      <c r="J186" s="5"/>
    </row>
    <row r="187" spans="1:10" ht="15.75" x14ac:dyDescent="0.25">
      <c r="A187" s="90"/>
      <c r="B187" s="4"/>
      <c r="C187" s="5"/>
      <c r="D187" s="5"/>
      <c r="E187" s="5"/>
      <c r="F187" s="9"/>
      <c r="G187" s="5"/>
      <c r="H187" s="6"/>
      <c r="I187" s="5"/>
      <c r="J187" s="5"/>
    </row>
    <row r="188" spans="1:10" ht="15.75" x14ac:dyDescent="0.25">
      <c r="A188" s="90"/>
      <c r="B188" s="4"/>
      <c r="C188" s="5"/>
      <c r="D188" s="5"/>
      <c r="E188" s="5"/>
      <c r="F188" s="9"/>
      <c r="G188" s="5"/>
      <c r="H188" s="6"/>
      <c r="I188" s="5"/>
      <c r="J188" s="5"/>
    </row>
    <row r="189" spans="1:10" ht="15.75" x14ac:dyDescent="0.25">
      <c r="A189" s="90"/>
      <c r="B189" s="4"/>
      <c r="C189" s="5"/>
      <c r="D189" s="5"/>
      <c r="E189" s="5"/>
      <c r="F189" s="9"/>
      <c r="G189" s="5"/>
      <c r="H189" s="6"/>
      <c r="I189" s="5"/>
      <c r="J189" s="5"/>
    </row>
    <row r="190" spans="1:10" ht="15.75" x14ac:dyDescent="0.25">
      <c r="A190" s="90"/>
      <c r="B190" s="4"/>
      <c r="C190" s="5"/>
      <c r="D190" s="5"/>
      <c r="E190" s="5"/>
      <c r="F190" s="9"/>
      <c r="G190" s="5"/>
      <c r="H190" s="6"/>
      <c r="I190" s="6"/>
      <c r="J190" s="5"/>
    </row>
    <row r="191" spans="1:10" ht="15.75" x14ac:dyDescent="0.25">
      <c r="A191" s="90"/>
      <c r="B191" s="4"/>
      <c r="C191" s="5"/>
      <c r="D191" s="5"/>
      <c r="E191" s="5"/>
      <c r="F191" s="9"/>
      <c r="G191" s="5"/>
      <c r="H191" s="6"/>
      <c r="I191" s="5"/>
      <c r="J191" s="5"/>
    </row>
    <row r="192" spans="1:10" ht="15.75" x14ac:dyDescent="0.25">
      <c r="A192" s="90"/>
      <c r="B192" s="4"/>
      <c r="C192" s="5"/>
      <c r="D192" s="5"/>
      <c r="E192" s="5"/>
      <c r="F192" s="9"/>
      <c r="G192" s="5"/>
      <c r="H192" s="6"/>
      <c r="I192" s="5"/>
      <c r="J192" s="5"/>
    </row>
    <row r="193" spans="1:10" ht="15.75" x14ac:dyDescent="0.25">
      <c r="A193" s="90"/>
      <c r="B193" s="4"/>
      <c r="C193" s="5"/>
      <c r="D193" s="5"/>
      <c r="E193" s="5"/>
      <c r="F193" s="9"/>
      <c r="G193" s="5"/>
      <c r="H193" s="6"/>
      <c r="I193" s="5"/>
      <c r="J193" s="5"/>
    </row>
    <row r="194" spans="1:10" ht="15.75" x14ac:dyDescent="0.25">
      <c r="A194" s="90"/>
      <c r="B194" s="4"/>
      <c r="C194" s="5"/>
      <c r="D194" s="5"/>
      <c r="E194" s="5"/>
      <c r="F194" s="9"/>
      <c r="G194" s="5"/>
      <c r="H194" s="6"/>
      <c r="I194" s="5"/>
      <c r="J194" s="5"/>
    </row>
    <row r="195" spans="1:10" ht="15.75" x14ac:dyDescent="0.25">
      <c r="A195" s="90"/>
      <c r="B195" s="4"/>
      <c r="C195" s="5"/>
      <c r="D195" s="5"/>
      <c r="E195" s="5"/>
      <c r="F195" s="9"/>
      <c r="G195" s="5"/>
      <c r="H195" s="6"/>
      <c r="I195" s="5"/>
      <c r="J195" s="5"/>
    </row>
    <row r="196" spans="1:10" ht="15.75" x14ac:dyDescent="0.25">
      <c r="A196" s="90"/>
      <c r="B196" s="4"/>
      <c r="C196" s="5"/>
      <c r="D196" s="5"/>
      <c r="E196" s="5"/>
      <c r="F196" s="9"/>
      <c r="G196" s="5"/>
      <c r="H196" s="6"/>
      <c r="I196" s="5"/>
      <c r="J196" s="5"/>
    </row>
    <row r="197" spans="1:10" ht="15.75" x14ac:dyDescent="0.25">
      <c r="A197" s="90"/>
      <c r="B197" s="4"/>
      <c r="C197" s="5"/>
      <c r="D197" s="5"/>
      <c r="E197" s="5"/>
      <c r="F197" s="9"/>
      <c r="G197" s="5"/>
      <c r="H197" s="6"/>
      <c r="I197" s="5"/>
      <c r="J197" s="5"/>
    </row>
    <row r="198" spans="1:10" ht="15.75" x14ac:dyDescent="0.25">
      <c r="A198" s="230"/>
      <c r="B198" s="230"/>
      <c r="C198" s="230"/>
      <c r="D198" s="230"/>
      <c r="E198" s="230"/>
      <c r="F198" s="230"/>
      <c r="G198" s="230"/>
      <c r="H198" s="2"/>
      <c r="I198" s="231"/>
      <c r="J198" s="231"/>
    </row>
    <row r="199" spans="1:10" ht="15.75" x14ac:dyDescent="0.25">
      <c r="A199" s="5"/>
      <c r="B199" s="4"/>
      <c r="C199" s="5"/>
      <c r="D199" s="5"/>
      <c r="E199" s="5"/>
      <c r="F199" s="9"/>
      <c r="G199" s="5"/>
      <c r="H199" s="6"/>
      <c r="I199" s="231"/>
      <c r="J199" s="231"/>
    </row>
    <row r="200" spans="1:10" ht="15.75" x14ac:dyDescent="0.25">
      <c r="A200" s="15"/>
      <c r="B200" s="14"/>
      <c r="C200" s="15"/>
      <c r="D200" s="15"/>
      <c r="E200" s="15"/>
      <c r="F200" s="9"/>
      <c r="G200" s="15"/>
      <c r="H200" s="16"/>
      <c r="I200" s="15"/>
      <c r="J200" s="5"/>
    </row>
    <row r="201" spans="1:10" ht="15.75" x14ac:dyDescent="0.25">
      <c r="A201" s="15"/>
      <c r="B201" s="14"/>
      <c r="C201" s="15"/>
      <c r="D201" s="15"/>
      <c r="E201" s="15"/>
      <c r="F201" s="9"/>
      <c r="G201" s="15"/>
      <c r="H201" s="16"/>
      <c r="I201" s="15"/>
      <c r="J201" s="5"/>
    </row>
    <row r="202" spans="1:10" ht="15.75" x14ac:dyDescent="0.25">
      <c r="A202" s="242"/>
      <c r="B202" s="242"/>
      <c r="C202" s="242"/>
      <c r="D202" s="242"/>
      <c r="E202" s="242"/>
      <c r="F202" s="242"/>
      <c r="G202" s="242"/>
      <c r="H202" s="13"/>
      <c r="I202" s="243"/>
      <c r="J202" s="243"/>
    </row>
    <row r="203" spans="1:10" ht="15.75" x14ac:dyDescent="0.25">
      <c r="A203" s="15"/>
      <c r="B203" s="14"/>
      <c r="C203" s="15"/>
      <c r="D203" s="15"/>
      <c r="E203" s="15"/>
      <c r="F203" s="9"/>
      <c r="G203" s="15"/>
      <c r="H203" s="16"/>
      <c r="I203" s="15"/>
      <c r="J203" s="5"/>
    </row>
    <row r="204" spans="1:10" ht="15.75" x14ac:dyDescent="0.25">
      <c r="A204" s="15"/>
      <c r="B204" s="14"/>
      <c r="C204" s="15"/>
      <c r="D204" s="15"/>
      <c r="E204" s="15"/>
      <c r="F204" s="9"/>
      <c r="G204" s="15"/>
      <c r="H204" s="16"/>
      <c r="I204" s="15"/>
      <c r="J204" s="5"/>
    </row>
    <row r="205" spans="1:10" ht="15.75" x14ac:dyDescent="0.25">
      <c r="A205" s="15"/>
      <c r="B205" s="14"/>
      <c r="C205" s="15"/>
      <c r="D205" s="15"/>
      <c r="E205" s="15"/>
      <c r="F205" s="9"/>
      <c r="G205" s="15"/>
      <c r="H205" s="16"/>
      <c r="I205" s="15"/>
      <c r="J205" s="5"/>
    </row>
    <row r="206" spans="1:10" ht="15.75" x14ac:dyDescent="0.25">
      <c r="A206" s="15"/>
      <c r="B206" s="14"/>
      <c r="C206" s="15"/>
      <c r="D206" s="15"/>
      <c r="E206" s="15"/>
      <c r="F206" s="9"/>
      <c r="G206" s="15"/>
      <c r="H206" s="16"/>
      <c r="I206" s="15"/>
      <c r="J206" s="5"/>
    </row>
    <row r="207" spans="1:10" ht="15.75" x14ac:dyDescent="0.25">
      <c r="A207" s="15"/>
      <c r="B207" s="14"/>
      <c r="C207" s="18"/>
      <c r="D207" s="18"/>
      <c r="E207" s="18"/>
      <c r="F207" s="9"/>
      <c r="G207" s="18"/>
      <c r="H207" s="19"/>
      <c r="I207" s="18"/>
      <c r="J207" s="5"/>
    </row>
    <row r="208" spans="1:10" ht="15.75" x14ac:dyDescent="0.25">
      <c r="A208" s="15"/>
      <c r="B208" s="14"/>
      <c r="C208" s="18"/>
      <c r="D208" s="18"/>
      <c r="E208" s="18"/>
      <c r="F208" s="9"/>
      <c r="G208" s="18"/>
      <c r="H208" s="19"/>
      <c r="I208" s="18"/>
      <c r="J208" s="5"/>
    </row>
    <row r="209" spans="1:10" ht="15.75" x14ac:dyDescent="0.25">
      <c r="A209" s="15"/>
      <c r="B209" s="14"/>
      <c r="C209" s="18"/>
      <c r="D209" s="18"/>
      <c r="E209" s="18"/>
      <c r="F209" s="9"/>
      <c r="G209" s="18"/>
      <c r="H209" s="19"/>
      <c r="I209" s="18"/>
      <c r="J209" s="5"/>
    </row>
    <row r="210" spans="1:10" ht="15.75" x14ac:dyDescent="0.25">
      <c r="A210" s="242"/>
      <c r="B210" s="242"/>
      <c r="C210" s="242"/>
      <c r="D210" s="242"/>
      <c r="E210" s="242"/>
      <c r="F210" s="242"/>
      <c r="G210" s="242"/>
      <c r="H210" s="17"/>
      <c r="I210" s="244"/>
      <c r="J210" s="244"/>
    </row>
    <row r="211" spans="1:10" ht="15.75" x14ac:dyDescent="0.25">
      <c r="A211" s="15"/>
      <c r="B211" s="14"/>
      <c r="C211" s="18"/>
      <c r="D211" s="18"/>
      <c r="E211" s="18"/>
      <c r="F211" s="9"/>
      <c r="G211" s="18"/>
      <c r="H211" s="19"/>
      <c r="I211" s="244"/>
      <c r="J211" s="244"/>
    </row>
    <row r="212" spans="1:10" ht="15.75" x14ac:dyDescent="0.25">
      <c r="A212" s="15"/>
      <c r="B212" s="14"/>
      <c r="C212" s="18"/>
      <c r="D212" s="18"/>
      <c r="E212" s="18"/>
      <c r="F212" s="9"/>
      <c r="G212" s="18"/>
      <c r="H212" s="19"/>
      <c r="I212" s="18"/>
      <c r="J212" s="5"/>
    </row>
    <row r="213" spans="1:10" ht="15.75" x14ac:dyDescent="0.25">
      <c r="A213" s="15"/>
      <c r="B213" s="14"/>
      <c r="C213" s="18"/>
      <c r="D213" s="18"/>
      <c r="E213" s="18"/>
      <c r="F213" s="9"/>
      <c r="G213" s="18"/>
      <c r="H213" s="19"/>
      <c r="I213" s="18"/>
      <c r="J213" s="5"/>
    </row>
    <row r="214" spans="1:10" ht="15.75" x14ac:dyDescent="0.25">
      <c r="A214" s="15"/>
      <c r="B214" s="14"/>
      <c r="C214" s="18"/>
      <c r="D214" s="18"/>
      <c r="E214" s="18"/>
      <c r="F214" s="9"/>
      <c r="G214" s="18"/>
      <c r="H214" s="19"/>
      <c r="I214" s="18"/>
      <c r="J214" s="5"/>
    </row>
    <row r="215" spans="1:10" ht="15.75" x14ac:dyDescent="0.25">
      <c r="A215" s="91"/>
      <c r="B215" s="242"/>
      <c r="C215" s="242"/>
      <c r="D215" s="242"/>
      <c r="E215" s="242"/>
      <c r="F215" s="242"/>
      <c r="G215" s="242"/>
      <c r="H215" s="17"/>
      <c r="I215" s="20"/>
      <c r="J215" s="21"/>
    </row>
    <row r="216" spans="1:10" ht="15.75" x14ac:dyDescent="0.25">
      <c r="A216" s="15"/>
      <c r="B216" s="14"/>
      <c r="C216" s="18"/>
      <c r="D216" s="18"/>
      <c r="E216" s="18"/>
      <c r="F216" s="9"/>
      <c r="G216" s="18"/>
      <c r="H216" s="19"/>
      <c r="I216" s="18"/>
      <c r="J216" s="5"/>
    </row>
    <row r="217" spans="1:10" ht="15.75" x14ac:dyDescent="0.25">
      <c r="A217" s="15"/>
      <c r="B217" s="14"/>
      <c r="C217" s="18"/>
      <c r="D217" s="18"/>
      <c r="E217" s="18"/>
      <c r="F217" s="9"/>
      <c r="G217" s="18"/>
      <c r="H217" s="19"/>
      <c r="I217" s="18"/>
      <c r="J217" s="5"/>
    </row>
    <row r="218" spans="1:10" ht="15.75" x14ac:dyDescent="0.25">
      <c r="A218" s="15"/>
      <c r="B218" s="14"/>
      <c r="C218" s="18"/>
      <c r="D218" s="18"/>
      <c r="E218" s="18"/>
      <c r="F218" s="9"/>
      <c r="G218" s="18"/>
      <c r="H218" s="19"/>
      <c r="I218" s="18"/>
      <c r="J218" s="5"/>
    </row>
    <row r="219" spans="1:10" ht="15.75" x14ac:dyDescent="0.25">
      <c r="A219" s="15"/>
      <c r="B219" s="14"/>
      <c r="C219" s="15"/>
      <c r="D219" s="15"/>
      <c r="E219" s="15"/>
      <c r="F219" s="9"/>
      <c r="G219" s="15"/>
      <c r="H219" s="16"/>
      <c r="I219" s="15"/>
      <c r="J219" s="5"/>
    </row>
    <row r="220" spans="1:10" ht="15.75" x14ac:dyDescent="0.25">
      <c r="A220" s="15"/>
      <c r="B220" s="14"/>
      <c r="C220" s="15"/>
      <c r="D220" s="15"/>
      <c r="E220" s="15"/>
      <c r="F220" s="9"/>
      <c r="G220" s="15"/>
      <c r="H220" s="16"/>
      <c r="I220" s="15"/>
      <c r="J220" s="5"/>
    </row>
    <row r="221" spans="1:10" ht="15.75" x14ac:dyDescent="0.25">
      <c r="A221" s="15"/>
      <c r="B221" s="14"/>
      <c r="C221" s="15"/>
      <c r="D221" s="15"/>
      <c r="E221" s="15"/>
      <c r="F221" s="9"/>
      <c r="G221" s="15"/>
      <c r="H221" s="16"/>
      <c r="I221" s="16"/>
      <c r="J221" s="5"/>
    </row>
    <row r="222" spans="1:10" ht="15.75" x14ac:dyDescent="0.25">
      <c r="A222" s="15"/>
      <c r="B222" s="14"/>
      <c r="C222" s="15"/>
      <c r="D222" s="15"/>
      <c r="E222" s="15"/>
      <c r="F222" s="9"/>
      <c r="G222" s="15"/>
      <c r="H222" s="16"/>
      <c r="I222" s="15"/>
      <c r="J222" s="5"/>
    </row>
    <row r="223" spans="1:10" ht="15.75" x14ac:dyDescent="0.25">
      <c r="A223" s="15"/>
      <c r="B223" s="14"/>
      <c r="C223" s="15"/>
      <c r="D223" s="15"/>
      <c r="E223" s="15"/>
      <c r="F223" s="9"/>
      <c r="G223" s="15"/>
      <c r="H223" s="16"/>
      <c r="I223" s="15"/>
      <c r="J223" s="5"/>
    </row>
    <row r="224" spans="1:10" ht="15.75" x14ac:dyDescent="0.25">
      <c r="A224" s="15"/>
      <c r="B224" s="14"/>
      <c r="C224" s="15"/>
      <c r="D224" s="15"/>
      <c r="E224" s="15"/>
      <c r="F224" s="9"/>
      <c r="G224" s="15"/>
      <c r="H224" s="16"/>
      <c r="I224" s="15"/>
      <c r="J224" s="5"/>
    </row>
    <row r="225" spans="1:10" ht="15.75" x14ac:dyDescent="0.25">
      <c r="A225" s="15"/>
      <c r="B225" s="14"/>
      <c r="C225" s="15"/>
      <c r="D225" s="15"/>
      <c r="E225" s="15"/>
      <c r="F225" s="9"/>
      <c r="G225" s="15"/>
      <c r="H225" s="16"/>
      <c r="I225" s="15"/>
      <c r="J225" s="5"/>
    </row>
    <row r="226" spans="1:10" ht="15.75" x14ac:dyDescent="0.25">
      <c r="A226" s="15"/>
      <c r="B226" s="14"/>
      <c r="C226" s="15"/>
      <c r="D226" s="15"/>
      <c r="E226" s="15"/>
      <c r="F226" s="9"/>
      <c r="G226" s="15"/>
      <c r="H226" s="16"/>
      <c r="I226" s="15"/>
      <c r="J226" s="5"/>
    </row>
    <row r="227" spans="1:10" ht="15.75" x14ac:dyDescent="0.25">
      <c r="A227" s="15"/>
      <c r="B227" s="14"/>
      <c r="C227" s="15"/>
      <c r="D227" s="15"/>
      <c r="E227" s="15"/>
      <c r="F227" s="9"/>
      <c r="G227" s="15"/>
      <c r="H227" s="16"/>
      <c r="I227" s="15"/>
      <c r="J227" s="5"/>
    </row>
    <row r="228" spans="1:10" ht="15.75" x14ac:dyDescent="0.25">
      <c r="A228" s="15"/>
      <c r="B228" s="14"/>
      <c r="C228" s="15"/>
      <c r="D228" s="15"/>
      <c r="E228" s="15"/>
      <c r="F228" s="9"/>
      <c r="G228" s="15"/>
      <c r="H228" s="16"/>
      <c r="I228" s="15"/>
      <c r="J228" s="5"/>
    </row>
    <row r="229" spans="1:10" ht="15.75" x14ac:dyDescent="0.25">
      <c r="A229" s="15"/>
      <c r="B229" s="14"/>
      <c r="C229" s="15"/>
      <c r="D229" s="15"/>
      <c r="E229" s="15"/>
      <c r="F229" s="9"/>
      <c r="G229" s="15"/>
      <c r="H229" s="16"/>
      <c r="I229" s="15"/>
      <c r="J229" s="5"/>
    </row>
    <row r="230" spans="1:10" ht="15.75" x14ac:dyDescent="0.25">
      <c r="A230" s="15"/>
      <c r="B230" s="14"/>
      <c r="C230" s="15"/>
      <c r="D230" s="15"/>
      <c r="E230" s="15"/>
      <c r="F230" s="9"/>
      <c r="G230" s="15"/>
      <c r="H230" s="16"/>
      <c r="I230" s="15"/>
      <c r="J230" s="5"/>
    </row>
    <row r="231" spans="1:10" ht="15.75" x14ac:dyDescent="0.25">
      <c r="A231" s="15"/>
      <c r="B231" s="14"/>
      <c r="C231" s="15"/>
      <c r="D231" s="15"/>
      <c r="E231" s="15"/>
      <c r="F231" s="9"/>
      <c r="G231" s="15"/>
      <c r="H231" s="16"/>
      <c r="I231" s="15"/>
      <c r="J231" s="5"/>
    </row>
    <row r="232" spans="1:10" ht="15.75" x14ac:dyDescent="0.25">
      <c r="A232" s="15"/>
      <c r="B232" s="14"/>
      <c r="C232" s="15"/>
      <c r="D232" s="15"/>
      <c r="E232" s="15"/>
      <c r="F232" s="9"/>
      <c r="G232" s="15"/>
      <c r="H232" s="16"/>
      <c r="I232" s="15"/>
      <c r="J232" s="5"/>
    </row>
    <row r="233" spans="1:10" ht="15.75" x14ac:dyDescent="0.25">
      <c r="A233" s="15"/>
      <c r="B233" s="14"/>
      <c r="C233" s="15"/>
      <c r="D233" s="15"/>
      <c r="E233" s="15"/>
      <c r="F233" s="9"/>
      <c r="G233" s="15"/>
      <c r="H233" s="16"/>
      <c r="I233" s="15"/>
      <c r="J233" s="5"/>
    </row>
    <row r="234" spans="1:10" ht="15.75" x14ac:dyDescent="0.25">
      <c r="A234" s="15"/>
      <c r="B234" s="14"/>
      <c r="C234" s="15"/>
      <c r="D234" s="15"/>
      <c r="E234" s="15"/>
      <c r="F234" s="9"/>
      <c r="G234" s="15"/>
      <c r="H234" s="16"/>
      <c r="I234" s="15"/>
      <c r="J234" s="5"/>
    </row>
    <row r="235" spans="1:10" ht="15.75" x14ac:dyDescent="0.25">
      <c r="A235" s="15"/>
      <c r="B235" s="14"/>
      <c r="C235" s="15"/>
      <c r="D235" s="15"/>
      <c r="E235" s="15"/>
      <c r="F235" s="9"/>
      <c r="G235" s="15"/>
      <c r="H235" s="16"/>
      <c r="I235" s="15"/>
      <c r="J235" s="5"/>
    </row>
    <row r="236" spans="1:10" ht="15.75" x14ac:dyDescent="0.25">
      <c r="A236" s="15"/>
      <c r="B236" s="14"/>
      <c r="C236" s="15"/>
      <c r="D236" s="15"/>
      <c r="E236" s="15"/>
      <c r="F236" s="9"/>
      <c r="G236" s="15"/>
      <c r="H236" s="16"/>
      <c r="I236" s="15"/>
      <c r="J236" s="5"/>
    </row>
    <row r="237" spans="1:10" ht="15.75" x14ac:dyDescent="0.25">
      <c r="A237" s="15"/>
      <c r="B237" s="14"/>
      <c r="C237" s="15"/>
      <c r="D237" s="15"/>
      <c r="E237" s="15"/>
      <c r="F237" s="9"/>
      <c r="G237" s="15"/>
      <c r="H237" s="16"/>
      <c r="I237" s="15"/>
      <c r="J237" s="5"/>
    </row>
    <row r="238" spans="1:10" ht="15.75" x14ac:dyDescent="0.25">
      <c r="A238" s="15"/>
      <c r="B238" s="14"/>
      <c r="C238" s="15"/>
      <c r="D238" s="15"/>
      <c r="E238" s="15"/>
      <c r="F238" s="9"/>
      <c r="G238" s="15"/>
      <c r="H238" s="16"/>
      <c r="I238" s="15"/>
      <c r="J238" s="5"/>
    </row>
    <row r="239" spans="1:10" ht="15.75" x14ac:dyDescent="0.25">
      <c r="A239" s="15"/>
      <c r="B239" s="14"/>
      <c r="C239" s="15"/>
      <c r="D239" s="15"/>
      <c r="E239" s="15"/>
      <c r="F239" s="9"/>
      <c r="G239" s="15"/>
      <c r="H239" s="16"/>
      <c r="I239" s="15"/>
      <c r="J239" s="5"/>
    </row>
    <row r="240" spans="1:10" ht="15.75" x14ac:dyDescent="0.25">
      <c r="A240" s="15"/>
      <c r="B240" s="14"/>
      <c r="C240" s="15"/>
      <c r="D240" s="15"/>
      <c r="E240" s="15"/>
      <c r="F240" s="9"/>
      <c r="G240" s="15"/>
      <c r="H240" s="16"/>
      <c r="I240" s="15"/>
      <c r="J240" s="5"/>
    </row>
    <row r="241" spans="1:10" ht="15.75" x14ac:dyDescent="0.25">
      <c r="A241" s="15"/>
      <c r="B241" s="14"/>
      <c r="C241" s="15"/>
      <c r="D241" s="15"/>
      <c r="E241" s="15"/>
      <c r="F241" s="9"/>
      <c r="G241" s="15"/>
      <c r="H241" s="16"/>
      <c r="I241" s="15"/>
      <c r="J241" s="5"/>
    </row>
    <row r="242" spans="1:10" ht="15.75" x14ac:dyDescent="0.25">
      <c r="A242" s="15"/>
      <c r="B242" s="14"/>
      <c r="C242" s="15"/>
      <c r="D242" s="15"/>
      <c r="E242" s="15"/>
      <c r="F242" s="9"/>
      <c r="G242" s="15"/>
      <c r="H242" s="16"/>
      <c r="I242" s="15"/>
      <c r="J242" s="5"/>
    </row>
    <row r="243" spans="1:10" ht="15.75" x14ac:dyDescent="0.25">
      <c r="A243" s="15"/>
      <c r="B243" s="14"/>
      <c r="C243" s="15"/>
      <c r="D243" s="15"/>
      <c r="E243" s="15"/>
      <c r="F243" s="9"/>
      <c r="G243" s="15"/>
      <c r="H243" s="16"/>
      <c r="I243" s="15"/>
      <c r="J243" s="5"/>
    </row>
    <row r="244" spans="1:10" ht="15.75" x14ac:dyDescent="0.25">
      <c r="A244" s="15"/>
      <c r="B244" s="14"/>
      <c r="C244" s="15"/>
      <c r="D244" s="15"/>
      <c r="E244" s="15"/>
      <c r="F244" s="9"/>
      <c r="G244" s="15"/>
      <c r="H244" s="16"/>
      <c r="I244" s="15"/>
      <c r="J244" s="5"/>
    </row>
    <row r="245" spans="1:10" ht="15.75" x14ac:dyDescent="0.25">
      <c r="A245" s="15"/>
      <c r="B245" s="14"/>
      <c r="C245" s="15"/>
      <c r="D245" s="15"/>
      <c r="E245" s="15"/>
      <c r="F245" s="9"/>
      <c r="G245" s="15"/>
      <c r="H245" s="16"/>
      <c r="I245" s="15"/>
      <c r="J245" s="5"/>
    </row>
    <row r="246" spans="1:10" ht="15.75" x14ac:dyDescent="0.25">
      <c r="A246" s="15"/>
      <c r="B246" s="14"/>
      <c r="C246" s="15"/>
      <c r="D246" s="15"/>
      <c r="E246" s="15"/>
      <c r="F246" s="9"/>
      <c r="G246" s="15"/>
      <c r="H246" s="16"/>
      <c r="I246" s="15"/>
      <c r="J246" s="5"/>
    </row>
    <row r="247" spans="1:10" ht="15.75" x14ac:dyDescent="0.25">
      <c r="A247" s="15"/>
      <c r="B247" s="14"/>
      <c r="C247" s="15"/>
      <c r="D247" s="15"/>
      <c r="E247" s="15"/>
      <c r="F247" s="9"/>
      <c r="G247" s="15"/>
      <c r="H247" s="16"/>
      <c r="I247" s="15"/>
      <c r="J247" s="5"/>
    </row>
    <row r="248" spans="1:10" ht="15.75" x14ac:dyDescent="0.25">
      <c r="A248" s="15"/>
      <c r="B248" s="14"/>
      <c r="C248" s="15"/>
      <c r="D248" s="15"/>
      <c r="E248" s="15"/>
      <c r="F248" s="9"/>
      <c r="G248" s="15"/>
      <c r="H248" s="16"/>
      <c r="I248" s="15"/>
      <c r="J248" s="5"/>
    </row>
    <row r="249" spans="1:10" ht="15.75" x14ac:dyDescent="0.25">
      <c r="A249" s="15"/>
      <c r="B249" s="14"/>
      <c r="C249" s="15"/>
      <c r="D249" s="15"/>
      <c r="E249" s="15"/>
      <c r="F249" s="9"/>
      <c r="G249" s="15"/>
      <c r="H249" s="16"/>
      <c r="I249" s="15"/>
      <c r="J249" s="5"/>
    </row>
    <row r="250" spans="1:10" ht="15.75" x14ac:dyDescent="0.25">
      <c r="A250" s="15"/>
      <c r="B250" s="14"/>
      <c r="C250" s="15"/>
      <c r="D250" s="15"/>
      <c r="E250" s="15"/>
      <c r="F250" s="9"/>
      <c r="G250" s="15"/>
      <c r="H250" s="16"/>
      <c r="I250" s="15"/>
      <c r="J250" s="5"/>
    </row>
    <row r="251" spans="1:10" ht="15.75" x14ac:dyDescent="0.25">
      <c r="A251" s="15"/>
      <c r="B251" s="14"/>
      <c r="C251" s="15"/>
      <c r="D251" s="15"/>
      <c r="E251" s="15"/>
      <c r="F251" s="9"/>
      <c r="G251" s="15"/>
      <c r="H251" s="16"/>
      <c r="I251" s="15"/>
      <c r="J251" s="5"/>
    </row>
    <row r="252" spans="1:10" ht="15.75" x14ac:dyDescent="0.25">
      <c r="A252" s="15"/>
      <c r="B252" s="14"/>
      <c r="C252" s="15"/>
      <c r="D252" s="15"/>
      <c r="E252" s="15"/>
      <c r="F252" s="9"/>
      <c r="G252" s="15"/>
      <c r="H252" s="16"/>
      <c r="I252" s="15"/>
      <c r="J252" s="5"/>
    </row>
    <row r="253" spans="1:10" ht="15.75" x14ac:dyDescent="0.25">
      <c r="A253" s="15"/>
      <c r="B253" s="14"/>
      <c r="C253" s="15"/>
      <c r="D253" s="15"/>
      <c r="E253" s="15"/>
      <c r="F253" s="9"/>
      <c r="G253" s="15"/>
      <c r="H253" s="16"/>
      <c r="I253" s="15"/>
      <c r="J253" s="5"/>
    </row>
    <row r="254" spans="1:10" ht="15.75" x14ac:dyDescent="0.25">
      <c r="A254" s="15"/>
      <c r="B254" s="14"/>
      <c r="C254" s="15"/>
      <c r="D254" s="15"/>
      <c r="E254" s="15"/>
      <c r="F254" s="9"/>
      <c r="G254" s="15"/>
      <c r="H254" s="16"/>
      <c r="I254" s="15"/>
      <c r="J254" s="5"/>
    </row>
    <row r="255" spans="1:10" ht="15.75" x14ac:dyDescent="0.25">
      <c r="A255" s="242"/>
      <c r="B255" s="242"/>
      <c r="C255" s="242"/>
      <c r="D255" s="242"/>
      <c r="E255" s="242"/>
      <c r="F255" s="242"/>
      <c r="G255" s="242"/>
      <c r="H255" s="13"/>
      <c r="I255" s="243"/>
      <c r="J255" s="243"/>
    </row>
    <row r="256" spans="1:10" ht="15.75" x14ac:dyDescent="0.25">
      <c r="A256" s="15"/>
      <c r="B256" s="14"/>
      <c r="C256" s="15"/>
      <c r="D256" s="15"/>
      <c r="E256" s="15"/>
      <c r="F256" s="9"/>
      <c r="G256" s="15"/>
      <c r="H256" s="16"/>
      <c r="I256" s="15"/>
      <c r="J256" s="5"/>
    </row>
    <row r="257" spans="1:10" ht="15.75" x14ac:dyDescent="0.25">
      <c r="A257" s="15"/>
      <c r="B257" s="4"/>
      <c r="C257" s="5"/>
      <c r="D257" s="5"/>
      <c r="E257" s="11"/>
      <c r="F257" s="9"/>
      <c r="G257" s="5"/>
      <c r="H257" s="12"/>
      <c r="I257" s="5"/>
      <c r="J257" s="5"/>
    </row>
    <row r="258" spans="1:10" ht="15.75" x14ac:dyDescent="0.25">
      <c r="A258" s="15"/>
      <c r="B258" s="4"/>
      <c r="C258" s="5"/>
      <c r="D258" s="5"/>
      <c r="E258" s="11"/>
      <c r="F258" s="9"/>
      <c r="G258" s="5"/>
      <c r="H258" s="12"/>
      <c r="I258" s="5"/>
      <c r="J258" s="5"/>
    </row>
    <row r="259" spans="1:10" ht="15.75" x14ac:dyDescent="0.25">
      <c r="A259" s="15"/>
      <c r="B259" s="4"/>
      <c r="C259" s="5"/>
      <c r="D259" s="5"/>
      <c r="E259" s="11"/>
      <c r="F259" s="9"/>
      <c r="G259" s="5"/>
      <c r="H259" s="12"/>
      <c r="I259" s="5"/>
      <c r="J259" s="5"/>
    </row>
    <row r="260" spans="1:10" ht="15.75" x14ac:dyDescent="0.25">
      <c r="A260" s="15"/>
      <c r="B260" s="4"/>
      <c r="C260" s="5"/>
      <c r="D260" s="5"/>
      <c r="E260" s="11"/>
      <c r="F260" s="9"/>
      <c r="G260" s="5"/>
      <c r="H260" s="12"/>
      <c r="I260" s="5"/>
      <c r="J260" s="5"/>
    </row>
    <row r="261" spans="1:10" ht="15.75" x14ac:dyDescent="0.25">
      <c r="A261" s="15"/>
      <c r="B261" s="4"/>
      <c r="C261" s="5"/>
      <c r="D261" s="5"/>
      <c r="E261" s="11"/>
      <c r="F261" s="9"/>
      <c r="G261" s="5"/>
      <c r="H261" s="12"/>
      <c r="I261" s="5"/>
      <c r="J261" s="5"/>
    </row>
    <row r="262" spans="1:10" ht="15.75" x14ac:dyDescent="0.25">
      <c r="A262" s="15"/>
      <c r="B262" s="4"/>
      <c r="C262" s="5"/>
      <c r="D262" s="5"/>
      <c r="E262" s="11"/>
      <c r="F262" s="9"/>
      <c r="G262" s="5"/>
      <c r="H262" s="12"/>
      <c r="I262" s="5"/>
      <c r="J262" s="5"/>
    </row>
    <row r="263" spans="1:10" ht="15.75" x14ac:dyDescent="0.25">
      <c r="A263" s="15"/>
      <c r="B263" s="4"/>
      <c r="C263" s="5"/>
      <c r="D263" s="5"/>
      <c r="E263" s="5"/>
      <c r="F263" s="9"/>
      <c r="G263" s="5"/>
      <c r="H263" s="6"/>
      <c r="I263" s="5"/>
      <c r="J263" s="5"/>
    </row>
    <row r="264" spans="1:10" ht="15.75" x14ac:dyDescent="0.25">
      <c r="A264" s="15"/>
      <c r="B264" s="4"/>
      <c r="C264" s="5"/>
      <c r="D264" s="5"/>
      <c r="E264" s="5"/>
      <c r="F264" s="9"/>
      <c r="G264" s="5"/>
      <c r="H264" s="6"/>
      <c r="I264" s="5"/>
      <c r="J264" s="5"/>
    </row>
    <row r="265" spans="1:10" ht="15.75" x14ac:dyDescent="0.25">
      <c r="A265" s="15"/>
      <c r="B265" s="4"/>
      <c r="C265" s="5"/>
      <c r="D265" s="5"/>
      <c r="E265" s="5"/>
      <c r="F265" s="9"/>
      <c r="G265" s="5"/>
      <c r="H265" s="6"/>
      <c r="I265" s="5"/>
      <c r="J265" s="5"/>
    </row>
    <row r="266" spans="1:10" ht="15.75" x14ac:dyDescent="0.25">
      <c r="A266" s="15"/>
      <c r="B266" s="4"/>
      <c r="C266" s="5"/>
      <c r="D266" s="5"/>
      <c r="E266" s="5"/>
      <c r="F266" s="9"/>
      <c r="G266" s="5"/>
      <c r="H266" s="6"/>
      <c r="I266" s="5"/>
      <c r="J266" s="5"/>
    </row>
    <row r="267" spans="1:10" ht="15.75" x14ac:dyDescent="0.25">
      <c r="A267" s="15"/>
      <c r="B267" s="4"/>
      <c r="C267" s="5"/>
      <c r="D267" s="5"/>
      <c r="E267" s="5"/>
      <c r="F267" s="9"/>
      <c r="G267" s="5"/>
      <c r="H267" s="6"/>
      <c r="I267" s="5"/>
      <c r="J267" s="5"/>
    </row>
    <row r="268" spans="1:10" ht="15.75" x14ac:dyDescent="0.25">
      <c r="A268" s="15"/>
      <c r="B268" s="4"/>
      <c r="C268" s="25"/>
      <c r="D268" s="25"/>
      <c r="E268" s="25"/>
      <c r="F268" s="9"/>
      <c r="G268" s="25"/>
      <c r="H268" s="89"/>
      <c r="I268" s="25"/>
      <c r="J268" s="5"/>
    </row>
    <row r="269" spans="1:10" ht="15.75" x14ac:dyDescent="0.25">
      <c r="A269" s="15"/>
      <c r="B269" s="4"/>
      <c r="C269" s="25"/>
      <c r="D269" s="25"/>
      <c r="E269" s="25"/>
      <c r="F269" s="9"/>
      <c r="G269" s="25"/>
      <c r="H269" s="89"/>
      <c r="I269" s="25"/>
      <c r="J269" s="5"/>
    </row>
    <row r="270" spans="1:10" ht="15.75" x14ac:dyDescent="0.25">
      <c r="A270" s="15"/>
      <c r="B270" s="4"/>
      <c r="C270" s="25"/>
      <c r="D270" s="25"/>
      <c r="E270" s="25"/>
      <c r="F270" s="9"/>
      <c r="G270" s="25"/>
      <c r="H270" s="89"/>
      <c r="I270" s="25"/>
      <c r="J270" s="5"/>
    </row>
    <row r="271" spans="1:10" ht="15.75" x14ac:dyDescent="0.25">
      <c r="A271" s="15"/>
      <c r="B271" s="4"/>
      <c r="C271" s="5"/>
      <c r="D271" s="5"/>
      <c r="E271" s="5"/>
      <c r="F271" s="9"/>
      <c r="G271" s="5"/>
      <c r="H271" s="6"/>
      <c r="I271" s="5"/>
      <c r="J271" s="5"/>
    </row>
    <row r="272" spans="1:10" ht="15.75" x14ac:dyDescent="0.25">
      <c r="A272" s="230"/>
      <c r="B272" s="230"/>
      <c r="C272" s="230"/>
      <c r="D272" s="230"/>
      <c r="E272" s="230"/>
      <c r="F272" s="230"/>
      <c r="G272" s="230"/>
      <c r="H272" s="2"/>
      <c r="I272" s="231"/>
      <c r="J272" s="231"/>
    </row>
    <row r="273" spans="1:10" ht="15.75" x14ac:dyDescent="0.25">
      <c r="A273" s="5"/>
      <c r="B273" s="4"/>
      <c r="C273" s="5"/>
      <c r="D273" s="5"/>
      <c r="E273" s="5"/>
      <c r="F273" s="9"/>
      <c r="G273" s="5"/>
      <c r="H273" s="6"/>
      <c r="I273" s="231"/>
      <c r="J273" s="231"/>
    </row>
    <row r="274" spans="1:10" ht="15.75" x14ac:dyDescent="0.25">
      <c r="A274" s="15"/>
      <c r="B274" s="4"/>
      <c r="C274" s="5"/>
      <c r="D274" s="5"/>
      <c r="E274" s="11"/>
      <c r="F274" s="9"/>
      <c r="G274" s="5"/>
      <c r="H274" s="12"/>
      <c r="I274" s="5"/>
      <c r="J274" s="5"/>
    </row>
    <row r="275" spans="1:10" ht="15.75" x14ac:dyDescent="0.25">
      <c r="A275" s="15"/>
      <c r="B275" s="4"/>
      <c r="C275" s="5"/>
      <c r="D275" s="5"/>
      <c r="E275" s="11"/>
      <c r="F275" s="9"/>
      <c r="G275" s="5"/>
      <c r="H275" s="12"/>
      <c r="I275" s="5"/>
      <c r="J275" s="5"/>
    </row>
    <row r="276" spans="1:10" ht="15.75" x14ac:dyDescent="0.25">
      <c r="A276" s="15"/>
      <c r="B276" s="4"/>
      <c r="C276" s="5"/>
      <c r="D276" s="5"/>
      <c r="E276" s="11"/>
      <c r="F276" s="9"/>
      <c r="G276" s="5"/>
      <c r="H276" s="12"/>
      <c r="I276" s="5"/>
      <c r="J276" s="5"/>
    </row>
    <row r="277" spans="1:10" ht="15.75" x14ac:dyDescent="0.25">
      <c r="A277" s="15"/>
      <c r="B277" s="4"/>
      <c r="C277" s="5"/>
      <c r="D277" s="5"/>
      <c r="E277" s="11"/>
      <c r="F277" s="9"/>
      <c r="G277" s="5"/>
      <c r="H277" s="12"/>
      <c r="I277" s="5"/>
      <c r="J277" s="5"/>
    </row>
    <row r="278" spans="1:10" ht="15.75" x14ac:dyDescent="0.25">
      <c r="A278" s="15"/>
      <c r="B278" s="4"/>
      <c r="C278" s="5"/>
      <c r="D278" s="5"/>
      <c r="E278" s="11"/>
      <c r="F278" s="9"/>
      <c r="G278" s="5"/>
      <c r="H278" s="12"/>
      <c r="I278" s="5"/>
      <c r="J278" s="5"/>
    </row>
    <row r="279" spans="1:10" ht="15.75" x14ac:dyDescent="0.25">
      <c r="A279" s="15"/>
      <c r="B279" s="4"/>
      <c r="C279" s="5"/>
      <c r="D279" s="5"/>
      <c r="E279" s="11"/>
      <c r="F279" s="9"/>
      <c r="G279" s="5"/>
      <c r="H279" s="12"/>
      <c r="I279" s="5"/>
      <c r="J279" s="5"/>
    </row>
    <row r="280" spans="1:10" ht="15.75" x14ac:dyDescent="0.25">
      <c r="A280" s="15"/>
      <c r="B280" s="4"/>
      <c r="C280" s="5"/>
      <c r="D280" s="5"/>
      <c r="E280" s="5"/>
      <c r="F280" s="9"/>
      <c r="G280" s="5"/>
      <c r="H280" s="6"/>
      <c r="I280" s="5"/>
      <c r="J280" s="5"/>
    </row>
    <row r="281" spans="1:10" ht="15.75" x14ac:dyDescent="0.25">
      <c r="A281" s="15"/>
      <c r="B281" s="4"/>
      <c r="C281" s="5"/>
      <c r="D281" s="5"/>
      <c r="E281" s="5"/>
      <c r="F281" s="9"/>
      <c r="G281" s="5"/>
      <c r="H281" s="6"/>
      <c r="I281" s="5"/>
      <c r="J281" s="5"/>
    </row>
    <row r="282" spans="1:10" ht="15.75" x14ac:dyDescent="0.25">
      <c r="A282" s="15"/>
      <c r="B282" s="4"/>
      <c r="C282" s="5"/>
      <c r="D282" s="5"/>
      <c r="E282" s="5"/>
      <c r="F282" s="9"/>
      <c r="G282" s="5"/>
      <c r="H282" s="6"/>
      <c r="I282" s="5"/>
      <c r="J282" s="5"/>
    </row>
    <row r="283" spans="1:10" ht="15.75" x14ac:dyDescent="0.25">
      <c r="A283" s="230"/>
      <c r="B283" s="230"/>
      <c r="C283" s="230"/>
      <c r="D283" s="230"/>
      <c r="E283" s="230"/>
      <c r="F283" s="230"/>
      <c r="G283" s="230"/>
      <c r="H283" s="2"/>
      <c r="I283" s="231"/>
      <c r="J283" s="231"/>
    </row>
    <row r="284" spans="1:10" ht="15.75" x14ac:dyDescent="0.25">
      <c r="A284" s="5"/>
      <c r="B284" s="4"/>
      <c r="C284" s="5"/>
      <c r="D284" s="5"/>
      <c r="E284" s="5"/>
      <c r="F284" s="9"/>
      <c r="G284" s="5"/>
      <c r="H284" s="6"/>
      <c r="I284" s="231"/>
      <c r="J284" s="231"/>
    </row>
    <row r="285" spans="1:10" ht="15.75" x14ac:dyDescent="0.25">
      <c r="A285" s="15"/>
      <c r="B285" s="4"/>
      <c r="C285" s="5"/>
      <c r="D285" s="5"/>
      <c r="E285" s="11"/>
      <c r="F285" s="9"/>
      <c r="G285" s="5"/>
      <c r="H285" s="12"/>
      <c r="I285" s="5"/>
      <c r="J285" s="5"/>
    </row>
    <row r="286" spans="1:10" ht="15.75" x14ac:dyDescent="0.25">
      <c r="A286" s="15"/>
      <c r="B286" s="4"/>
      <c r="C286" s="5"/>
      <c r="D286" s="5"/>
      <c r="E286" s="11"/>
      <c r="F286" s="9"/>
      <c r="G286" s="5"/>
      <c r="H286" s="12"/>
      <c r="I286" s="5"/>
      <c r="J286" s="5"/>
    </row>
    <row r="287" spans="1:10" ht="15.75" x14ac:dyDescent="0.25">
      <c r="A287" s="15"/>
      <c r="B287" s="4"/>
      <c r="C287" s="5"/>
      <c r="D287" s="5"/>
      <c r="E287" s="11"/>
      <c r="F287" s="9"/>
      <c r="G287" s="5"/>
      <c r="H287" s="12"/>
      <c r="I287" s="5"/>
      <c r="J287" s="5"/>
    </row>
    <row r="288" spans="1:10" ht="15.75" x14ac:dyDescent="0.25">
      <c r="A288" s="15"/>
      <c r="B288" s="4"/>
      <c r="C288" s="5"/>
      <c r="D288" s="5"/>
      <c r="E288" s="11"/>
      <c r="F288" s="9"/>
      <c r="G288" s="5"/>
      <c r="H288" s="12"/>
      <c r="I288" s="5"/>
      <c r="J288" s="5"/>
    </row>
    <row r="289" spans="1:10" ht="15.75" x14ac:dyDescent="0.25">
      <c r="A289" s="15"/>
      <c r="B289" s="4"/>
      <c r="C289" s="5"/>
      <c r="D289" s="5"/>
      <c r="E289" s="11"/>
      <c r="F289" s="9"/>
      <c r="G289" s="5"/>
      <c r="H289" s="12"/>
      <c r="I289" s="5"/>
      <c r="J289" s="5"/>
    </row>
    <row r="290" spans="1:10" ht="15.75" x14ac:dyDescent="0.25">
      <c r="A290" s="15"/>
      <c r="B290" s="4"/>
      <c r="C290" s="5"/>
      <c r="D290" s="5"/>
      <c r="E290" s="11"/>
      <c r="F290" s="9"/>
      <c r="G290" s="5"/>
      <c r="H290" s="12"/>
      <c r="I290" s="5"/>
      <c r="J290" s="5"/>
    </row>
    <row r="291" spans="1:10" ht="15.75" x14ac:dyDescent="0.25">
      <c r="A291" s="15"/>
      <c r="B291" s="4"/>
      <c r="C291" s="5"/>
      <c r="D291" s="5"/>
      <c r="E291" s="11"/>
      <c r="F291" s="9"/>
      <c r="G291" s="5"/>
      <c r="H291" s="12"/>
      <c r="I291" s="5"/>
      <c r="J291" s="5"/>
    </row>
    <row r="292" spans="1:10" ht="15.75" x14ac:dyDescent="0.25">
      <c r="A292" s="15"/>
      <c r="B292" s="4"/>
      <c r="C292" s="5"/>
      <c r="D292" s="5"/>
      <c r="E292" s="11"/>
      <c r="F292" s="9"/>
      <c r="G292" s="5"/>
      <c r="H292" s="12"/>
      <c r="I292" s="5"/>
      <c r="J292" s="5"/>
    </row>
    <row r="293" spans="1:10" ht="15.75" x14ac:dyDescent="0.25">
      <c r="A293" s="15"/>
      <c r="B293" s="4"/>
      <c r="C293" s="5"/>
      <c r="D293" s="5"/>
      <c r="E293" s="11"/>
      <c r="F293" s="9"/>
      <c r="G293" s="5"/>
      <c r="H293" s="12"/>
      <c r="I293" s="5"/>
      <c r="J293" s="5"/>
    </row>
    <row r="294" spans="1:10" ht="15.75" x14ac:dyDescent="0.25">
      <c r="A294" s="15"/>
      <c r="B294" s="4"/>
      <c r="C294" s="5"/>
      <c r="D294" s="5"/>
      <c r="E294" s="11"/>
      <c r="F294" s="9"/>
      <c r="G294" s="5"/>
      <c r="H294" s="12"/>
      <c r="I294" s="5"/>
      <c r="J294" s="5"/>
    </row>
    <row r="295" spans="1:10" ht="15.75" x14ac:dyDescent="0.25">
      <c r="A295" s="15"/>
      <c r="B295" s="4"/>
      <c r="C295" s="5"/>
      <c r="D295" s="5"/>
      <c r="E295" s="11"/>
      <c r="F295" s="9"/>
      <c r="G295" s="5"/>
      <c r="H295" s="12"/>
      <c r="I295" s="5"/>
      <c r="J295" s="5"/>
    </row>
    <row r="296" spans="1:10" ht="15.75" x14ac:dyDescent="0.25">
      <c r="A296" s="15"/>
      <c r="B296" s="4"/>
      <c r="C296" s="5"/>
      <c r="D296" s="5"/>
      <c r="E296" s="11"/>
      <c r="F296" s="9"/>
      <c r="G296" s="5"/>
      <c r="H296" s="12"/>
      <c r="I296" s="5"/>
      <c r="J296" s="5"/>
    </row>
    <row r="297" spans="1:10" ht="15.75" x14ac:dyDescent="0.25">
      <c r="A297" s="15"/>
      <c r="B297" s="4"/>
      <c r="C297" s="5"/>
      <c r="D297" s="5"/>
      <c r="E297" s="11"/>
      <c r="F297" s="9"/>
      <c r="G297" s="5"/>
      <c r="H297" s="12"/>
      <c r="I297" s="5"/>
      <c r="J297" s="5"/>
    </row>
    <row r="298" spans="1:10" ht="15.75" x14ac:dyDescent="0.25">
      <c r="A298" s="15"/>
      <c r="B298" s="4"/>
      <c r="C298" s="5"/>
      <c r="D298" s="5"/>
      <c r="E298" s="11"/>
      <c r="F298" s="9"/>
      <c r="G298" s="5"/>
      <c r="H298" s="12"/>
      <c r="I298" s="5"/>
      <c r="J298" s="5"/>
    </row>
    <row r="299" spans="1:10" ht="15.75" x14ac:dyDescent="0.25">
      <c r="A299" s="15"/>
      <c r="B299" s="4"/>
      <c r="C299" s="5"/>
      <c r="D299" s="5"/>
      <c r="E299" s="11"/>
      <c r="F299" s="9"/>
      <c r="G299" s="5"/>
      <c r="H299" s="12"/>
      <c r="I299" s="5"/>
      <c r="J299" s="5"/>
    </row>
    <row r="300" spans="1:10" ht="15.75" x14ac:dyDescent="0.25">
      <c r="A300" s="15"/>
      <c r="B300" s="4"/>
      <c r="C300" s="5"/>
      <c r="D300" s="5"/>
      <c r="E300" s="11"/>
      <c r="F300" s="9"/>
      <c r="G300" s="5"/>
      <c r="H300" s="12"/>
      <c r="I300" s="5"/>
      <c r="J300" s="5"/>
    </row>
    <row r="301" spans="1:10" ht="15.75" x14ac:dyDescent="0.25">
      <c r="A301" s="15"/>
      <c r="B301" s="4"/>
      <c r="C301" s="5"/>
      <c r="D301" s="5"/>
      <c r="E301" s="11"/>
      <c r="F301" s="9"/>
      <c r="G301" s="5"/>
      <c r="H301" s="12"/>
      <c r="I301" s="5"/>
      <c r="J301" s="5"/>
    </row>
    <row r="302" spans="1:10" ht="15.75" x14ac:dyDescent="0.25">
      <c r="A302" s="15"/>
      <c r="B302" s="4"/>
      <c r="C302" s="5"/>
      <c r="D302" s="5"/>
      <c r="E302" s="11"/>
      <c r="F302" s="9"/>
      <c r="G302" s="5"/>
      <c r="H302" s="12"/>
      <c r="I302" s="5"/>
      <c r="J302" s="5"/>
    </row>
    <row r="303" spans="1:10" ht="15.75" x14ac:dyDescent="0.25">
      <c r="A303" s="15"/>
      <c r="B303" s="4"/>
      <c r="C303" s="5"/>
      <c r="D303" s="5"/>
      <c r="E303" s="11"/>
      <c r="F303" s="9"/>
      <c r="G303" s="5"/>
      <c r="H303" s="12"/>
      <c r="I303" s="5"/>
      <c r="J303" s="5"/>
    </row>
    <row r="304" spans="1:10" ht="15.75" x14ac:dyDescent="0.25">
      <c r="A304" s="15"/>
      <c r="B304" s="4"/>
      <c r="C304" s="5"/>
      <c r="D304" s="5"/>
      <c r="E304" s="11"/>
      <c r="F304" s="9"/>
      <c r="G304" s="5"/>
      <c r="H304" s="12"/>
      <c r="I304" s="5"/>
      <c r="J304" s="5"/>
    </row>
    <row r="305" spans="1:10" ht="15.75" x14ac:dyDescent="0.25">
      <c r="A305" s="15"/>
      <c r="B305" s="4"/>
      <c r="C305" s="5"/>
      <c r="D305" s="5"/>
      <c r="E305" s="11"/>
      <c r="F305" s="9"/>
      <c r="G305" s="5"/>
      <c r="H305" s="12"/>
      <c r="I305" s="5"/>
      <c r="J305" s="5"/>
    </row>
    <row r="306" spans="1:10" ht="15.75" x14ac:dyDescent="0.25">
      <c r="A306" s="15"/>
      <c r="B306" s="4"/>
      <c r="C306" s="5"/>
      <c r="D306" s="5"/>
      <c r="E306" s="11"/>
      <c r="F306" s="9"/>
      <c r="G306" s="5"/>
      <c r="H306" s="12"/>
      <c r="I306" s="5"/>
      <c r="J306" s="5"/>
    </row>
    <row r="307" spans="1:10" ht="15.75" x14ac:dyDescent="0.25">
      <c r="A307" s="15"/>
      <c r="B307" s="4"/>
      <c r="C307" s="5"/>
      <c r="D307" s="5"/>
      <c r="E307" s="11"/>
      <c r="F307" s="9"/>
      <c r="G307" s="5"/>
      <c r="H307" s="12"/>
      <c r="I307" s="5"/>
      <c r="J307" s="5"/>
    </row>
    <row r="308" spans="1:10" ht="15.75" x14ac:dyDescent="0.25">
      <c r="A308" s="15"/>
      <c r="B308" s="4"/>
      <c r="C308" s="5"/>
      <c r="D308" s="5"/>
      <c r="E308" s="11"/>
      <c r="F308" s="9"/>
      <c r="G308" s="5"/>
      <c r="H308" s="12"/>
      <c r="I308" s="5"/>
      <c r="J308" s="5"/>
    </row>
    <row r="309" spans="1:10" ht="15.75" x14ac:dyDescent="0.25">
      <c r="A309" s="15"/>
      <c r="B309" s="4"/>
      <c r="C309" s="5"/>
      <c r="D309" s="5"/>
      <c r="E309" s="11"/>
      <c r="F309" s="9"/>
      <c r="G309" s="5"/>
      <c r="H309" s="12"/>
      <c r="I309" s="5"/>
      <c r="J309" s="5"/>
    </row>
    <row r="310" spans="1:10" ht="15.75" x14ac:dyDescent="0.25">
      <c r="A310" s="15"/>
      <c r="B310" s="4"/>
      <c r="C310" s="5"/>
      <c r="D310" s="5"/>
      <c r="E310" s="11"/>
      <c r="F310" s="9"/>
      <c r="G310" s="5"/>
      <c r="H310" s="12"/>
      <c r="I310" s="5"/>
      <c r="J310" s="5"/>
    </row>
    <row r="311" spans="1:10" ht="15.75" x14ac:dyDescent="0.25">
      <c r="A311" s="15"/>
      <c r="B311" s="4"/>
      <c r="C311" s="5"/>
      <c r="D311" s="5"/>
      <c r="E311" s="11"/>
      <c r="F311" s="9"/>
      <c r="G311" s="5"/>
      <c r="H311" s="12"/>
      <c r="I311" s="5"/>
      <c r="J311" s="5"/>
    </row>
    <row r="312" spans="1:10" ht="15.75" x14ac:dyDescent="0.25">
      <c r="A312" s="230"/>
      <c r="B312" s="230"/>
      <c r="C312" s="230"/>
      <c r="D312" s="230"/>
      <c r="E312" s="230"/>
      <c r="F312" s="230"/>
      <c r="G312" s="230"/>
      <c r="H312" s="10"/>
      <c r="I312" s="231"/>
      <c r="J312" s="231"/>
    </row>
    <row r="313" spans="1:10" ht="15.75" x14ac:dyDescent="0.25">
      <c r="A313" s="5"/>
      <c r="B313" s="4"/>
      <c r="C313" s="5"/>
      <c r="D313" s="5"/>
      <c r="E313" s="11"/>
      <c r="F313" s="9"/>
      <c r="G313" s="5"/>
      <c r="H313" s="12"/>
      <c r="I313" s="231"/>
      <c r="J313" s="231"/>
    </row>
    <row r="314" spans="1:10" ht="15.75" x14ac:dyDescent="0.25">
      <c r="A314" s="15"/>
      <c r="B314" s="14"/>
      <c r="C314" s="15"/>
      <c r="D314" s="15"/>
      <c r="E314" s="15"/>
      <c r="F314" s="9"/>
      <c r="G314" s="15"/>
      <c r="H314" s="16"/>
      <c r="I314" s="15"/>
      <c r="J314" s="5"/>
    </row>
    <row r="315" spans="1:10" ht="15.75" x14ac:dyDescent="0.25">
      <c r="A315" s="15"/>
      <c r="B315" s="14"/>
      <c r="C315" s="15"/>
      <c r="D315" s="15"/>
      <c r="E315" s="15"/>
      <c r="F315" s="9"/>
      <c r="G315" s="15"/>
      <c r="H315" s="16"/>
      <c r="I315" s="15"/>
      <c r="J315" s="5"/>
    </row>
    <row r="316" spans="1:10" ht="15.75" x14ac:dyDescent="0.25">
      <c r="A316" s="15"/>
      <c r="B316" s="14"/>
      <c r="C316" s="15"/>
      <c r="D316" s="15"/>
      <c r="E316" s="15"/>
      <c r="F316" s="9"/>
      <c r="G316" s="15"/>
      <c r="H316" s="16"/>
      <c r="I316" s="15"/>
      <c r="J316" s="5"/>
    </row>
    <row r="317" spans="1:10" ht="15.75" x14ac:dyDescent="0.25">
      <c r="A317" s="15"/>
      <c r="B317" s="14"/>
      <c r="C317" s="15"/>
      <c r="D317" s="15"/>
      <c r="E317" s="15"/>
      <c r="F317" s="9"/>
      <c r="G317" s="15"/>
      <c r="H317" s="16"/>
      <c r="I317" s="15"/>
      <c r="J317" s="5"/>
    </row>
    <row r="318" spans="1:10" ht="15.75" x14ac:dyDescent="0.25">
      <c r="A318" s="15"/>
      <c r="B318" s="14"/>
      <c r="C318" s="15"/>
      <c r="D318" s="15"/>
      <c r="E318" s="15"/>
      <c r="F318" s="9"/>
      <c r="G318" s="15"/>
      <c r="H318" s="16"/>
      <c r="I318" s="15"/>
      <c r="J318" s="5"/>
    </row>
    <row r="319" spans="1:10" ht="15.75" x14ac:dyDescent="0.25">
      <c r="A319" s="15"/>
      <c r="B319" s="14"/>
      <c r="C319" s="15"/>
      <c r="D319" s="18"/>
      <c r="E319" s="18"/>
      <c r="F319" s="9"/>
      <c r="G319" s="18"/>
      <c r="H319" s="19"/>
      <c r="I319" s="18"/>
      <c r="J319" s="5"/>
    </row>
    <row r="320" spans="1:10" ht="15.75" x14ac:dyDescent="0.25">
      <c r="A320" s="15"/>
      <c r="B320" s="14"/>
      <c r="C320" s="15"/>
      <c r="D320" s="18"/>
      <c r="E320" s="18"/>
      <c r="F320" s="9"/>
      <c r="G320" s="18"/>
      <c r="H320" s="19"/>
      <c r="I320" s="18"/>
      <c r="J320" s="5"/>
    </row>
    <row r="321" spans="1:10" ht="15.75" x14ac:dyDescent="0.25">
      <c r="A321" s="15"/>
      <c r="B321" s="14"/>
      <c r="C321" s="15"/>
      <c r="D321" s="18"/>
      <c r="E321" s="18"/>
      <c r="F321" s="9"/>
      <c r="G321" s="18"/>
      <c r="H321" s="19"/>
      <c r="I321" s="18"/>
      <c r="J321" s="5"/>
    </row>
    <row r="322" spans="1:10" ht="15.75" x14ac:dyDescent="0.25">
      <c r="A322" s="15"/>
      <c r="B322" s="14"/>
      <c r="C322" s="15"/>
      <c r="D322" s="15"/>
      <c r="E322" s="15"/>
      <c r="F322" s="9"/>
      <c r="G322" s="15"/>
      <c r="H322" s="16"/>
      <c r="I322" s="15"/>
      <c r="J322" s="5"/>
    </row>
    <row r="323" spans="1:10" ht="15.75" x14ac:dyDescent="0.25">
      <c r="A323" s="15"/>
      <c r="B323" s="14"/>
      <c r="C323" s="15"/>
      <c r="D323" s="15"/>
      <c r="E323" s="15"/>
      <c r="F323" s="9"/>
      <c r="G323" s="15"/>
      <c r="H323" s="16"/>
      <c r="I323" s="15"/>
      <c r="J323" s="5"/>
    </row>
    <row r="324" spans="1:10" ht="15.75" x14ac:dyDescent="0.25">
      <c r="A324" s="15"/>
      <c r="B324" s="14"/>
      <c r="C324" s="15"/>
      <c r="D324" s="15"/>
      <c r="E324" s="15"/>
      <c r="F324" s="9"/>
      <c r="G324" s="15"/>
      <c r="H324" s="16"/>
      <c r="I324" s="15"/>
      <c r="J324" s="5"/>
    </row>
    <row r="325" spans="1:10" ht="15.75" x14ac:dyDescent="0.25">
      <c r="A325" s="15"/>
      <c r="B325" s="14"/>
      <c r="C325" s="15"/>
      <c r="D325" s="15"/>
      <c r="E325" s="15"/>
      <c r="F325" s="9"/>
      <c r="G325" s="15"/>
      <c r="H325" s="16"/>
      <c r="I325" s="15"/>
      <c r="J325" s="5"/>
    </row>
    <row r="326" spans="1:10" ht="15.75" x14ac:dyDescent="0.25">
      <c r="A326" s="15"/>
      <c r="B326" s="14"/>
      <c r="C326" s="15"/>
      <c r="D326" s="15"/>
      <c r="E326" s="15"/>
      <c r="F326" s="9"/>
      <c r="G326" s="15"/>
      <c r="H326" s="16"/>
      <c r="I326" s="15"/>
      <c r="J326" s="5"/>
    </row>
    <row r="327" spans="1:10" ht="15.75" x14ac:dyDescent="0.25">
      <c r="A327" s="15"/>
      <c r="B327" s="14"/>
      <c r="C327" s="15"/>
      <c r="D327" s="15"/>
      <c r="E327" s="15"/>
      <c r="F327" s="9"/>
      <c r="G327" s="15"/>
      <c r="H327" s="16"/>
      <c r="I327" s="15"/>
      <c r="J327" s="5"/>
    </row>
    <row r="328" spans="1:10" ht="15.75" x14ac:dyDescent="0.25">
      <c r="A328" s="242"/>
      <c r="B328" s="242"/>
      <c r="C328" s="242"/>
      <c r="D328" s="242"/>
      <c r="E328" s="242"/>
      <c r="F328" s="242"/>
      <c r="G328" s="242"/>
      <c r="H328" s="13"/>
      <c r="I328" s="243"/>
      <c r="J328" s="243"/>
    </row>
    <row r="329" spans="1:10" ht="15.75" x14ac:dyDescent="0.25">
      <c r="A329" s="5"/>
      <c r="B329" s="14"/>
      <c r="C329" s="15"/>
      <c r="D329" s="15"/>
      <c r="E329" s="15"/>
      <c r="F329" s="9"/>
      <c r="G329" s="15"/>
      <c r="H329" s="16"/>
      <c r="I329" s="243"/>
      <c r="J329" s="243"/>
    </row>
    <row r="330" spans="1:10" ht="15.75" x14ac:dyDescent="0.25">
      <c r="A330" s="15"/>
      <c r="B330" s="14"/>
      <c r="C330" s="15"/>
      <c r="D330" s="15"/>
      <c r="E330" s="15"/>
      <c r="F330" s="9"/>
      <c r="G330" s="15"/>
      <c r="H330" s="16"/>
      <c r="I330" s="15"/>
      <c r="J330" s="5"/>
    </row>
    <row r="331" spans="1:10" ht="15.75" x14ac:dyDescent="0.25">
      <c r="A331" s="5"/>
      <c r="B331" s="14"/>
      <c r="C331" s="15"/>
      <c r="D331" s="15"/>
      <c r="E331" s="15"/>
      <c r="F331" s="9"/>
      <c r="G331" s="15"/>
      <c r="H331" s="16"/>
      <c r="I331" s="15"/>
      <c r="J331" s="5"/>
    </row>
    <row r="332" spans="1:10" ht="15.75" x14ac:dyDescent="0.25">
      <c r="A332" s="15"/>
      <c r="B332" s="14"/>
      <c r="C332" s="15"/>
      <c r="D332" s="15"/>
      <c r="E332" s="15"/>
      <c r="F332" s="9"/>
      <c r="G332" s="15"/>
      <c r="H332" s="16"/>
      <c r="I332" s="15"/>
      <c r="J332" s="5"/>
    </row>
    <row r="333" spans="1:10" ht="15.75" x14ac:dyDescent="0.25">
      <c r="A333" s="5"/>
      <c r="B333" s="14"/>
      <c r="C333" s="15"/>
      <c r="D333" s="15"/>
      <c r="E333" s="15"/>
      <c r="F333" s="9"/>
      <c r="G333" s="15"/>
      <c r="H333" s="16"/>
      <c r="I333" s="15"/>
      <c r="J333" s="5"/>
    </row>
    <row r="334" spans="1:10" ht="15.75" x14ac:dyDescent="0.25">
      <c r="A334" s="15"/>
      <c r="B334" s="14"/>
      <c r="C334" s="15"/>
      <c r="D334" s="18"/>
      <c r="E334" s="18"/>
      <c r="F334" s="9"/>
      <c r="G334" s="18"/>
      <c r="H334" s="19"/>
      <c r="I334" s="18"/>
      <c r="J334" s="5"/>
    </row>
    <row r="335" spans="1:10" ht="15.75" x14ac:dyDescent="0.25">
      <c r="A335" s="5"/>
      <c r="B335" s="14"/>
      <c r="C335" s="15"/>
      <c r="D335" s="18"/>
      <c r="E335" s="18"/>
      <c r="F335" s="9"/>
      <c r="G335" s="18"/>
      <c r="H335" s="19"/>
      <c r="I335" s="18"/>
      <c r="J335" s="5"/>
    </row>
    <row r="336" spans="1:10" ht="15.75" x14ac:dyDescent="0.25">
      <c r="A336" s="15"/>
      <c r="B336" s="14"/>
      <c r="C336" s="15"/>
      <c r="D336" s="18"/>
      <c r="E336" s="18"/>
      <c r="F336" s="9"/>
      <c r="G336" s="18"/>
      <c r="H336" s="19"/>
      <c r="I336" s="18"/>
      <c r="J336" s="5"/>
    </row>
    <row r="337" spans="1:10" ht="15.75" x14ac:dyDescent="0.25">
      <c r="A337" s="5"/>
      <c r="B337" s="14"/>
      <c r="C337" s="15"/>
      <c r="D337" s="15"/>
      <c r="E337" s="15"/>
      <c r="F337" s="9"/>
      <c r="G337" s="15"/>
      <c r="H337" s="16"/>
      <c r="I337" s="15"/>
      <c r="J337" s="5"/>
    </row>
    <row r="338" spans="1:10" ht="15.75" x14ac:dyDescent="0.25">
      <c r="A338" s="15"/>
      <c r="B338" s="14"/>
      <c r="C338" s="15"/>
      <c r="D338" s="15"/>
      <c r="E338" s="15"/>
      <c r="F338" s="9"/>
      <c r="G338" s="15"/>
      <c r="H338" s="16"/>
      <c r="I338" s="15"/>
      <c r="J338" s="5"/>
    </row>
    <row r="339" spans="1:10" ht="15.75" x14ac:dyDescent="0.25">
      <c r="A339" s="5"/>
      <c r="B339" s="14"/>
      <c r="C339" s="15"/>
      <c r="D339" s="15"/>
      <c r="E339" s="15"/>
      <c r="F339" s="9"/>
      <c r="G339" s="16"/>
      <c r="H339" s="16"/>
      <c r="I339" s="15"/>
      <c r="J339" s="5"/>
    </row>
    <row r="340" spans="1:10" ht="15.75" x14ac:dyDescent="0.25">
      <c r="A340" s="15"/>
      <c r="B340" s="14"/>
      <c r="C340" s="15"/>
      <c r="D340" s="15"/>
      <c r="E340" s="15"/>
      <c r="F340" s="9"/>
      <c r="G340" s="15"/>
      <c r="H340" s="16"/>
      <c r="I340" s="15"/>
      <c r="J340" s="5"/>
    </row>
    <row r="341" spans="1:10" ht="15.75" x14ac:dyDescent="0.25">
      <c r="A341" s="5"/>
      <c r="B341" s="14"/>
      <c r="C341" s="15"/>
      <c r="D341" s="15"/>
      <c r="E341" s="15"/>
      <c r="F341" s="9"/>
      <c r="G341" s="15"/>
      <c r="H341" s="16"/>
      <c r="I341" s="15"/>
      <c r="J341" s="5"/>
    </row>
    <row r="342" spans="1:10" ht="15.75" x14ac:dyDescent="0.25">
      <c r="A342" s="15"/>
      <c r="B342" s="14"/>
      <c r="C342" s="15"/>
      <c r="D342" s="15"/>
      <c r="E342" s="15"/>
      <c r="F342" s="9"/>
      <c r="G342" s="15"/>
      <c r="H342" s="16"/>
      <c r="I342" s="15"/>
      <c r="J342" s="5"/>
    </row>
    <row r="343" spans="1:10" ht="15.75" x14ac:dyDescent="0.25">
      <c r="A343" s="5"/>
      <c r="B343" s="14"/>
      <c r="C343" s="15"/>
      <c r="D343" s="15"/>
      <c r="E343" s="15"/>
      <c r="F343" s="9"/>
      <c r="G343" s="15"/>
      <c r="H343" s="16"/>
      <c r="I343" s="15"/>
      <c r="J343" s="5"/>
    </row>
    <row r="344" spans="1:10" ht="15.75" x14ac:dyDescent="0.25">
      <c r="A344" s="15"/>
      <c r="B344" s="14"/>
      <c r="C344" s="15"/>
      <c r="D344" s="15"/>
      <c r="E344" s="15"/>
      <c r="F344" s="9"/>
      <c r="G344" s="15"/>
      <c r="H344" s="16"/>
      <c r="I344" s="15"/>
      <c r="J344" s="5"/>
    </row>
    <row r="345" spans="1:10" ht="15.75" x14ac:dyDescent="0.25">
      <c r="A345" s="5"/>
      <c r="B345" s="14"/>
      <c r="C345" s="15"/>
      <c r="D345" s="15"/>
      <c r="E345" s="15"/>
      <c r="F345" s="9"/>
      <c r="G345" s="15"/>
      <c r="H345" s="16"/>
      <c r="I345" s="15"/>
      <c r="J345" s="5"/>
    </row>
    <row r="346" spans="1:10" ht="15.75" x14ac:dyDescent="0.25">
      <c r="A346" s="15"/>
      <c r="B346" s="14"/>
      <c r="C346" s="15"/>
      <c r="D346" s="15"/>
      <c r="E346" s="15"/>
      <c r="F346" s="9"/>
      <c r="G346" s="15"/>
      <c r="H346" s="16"/>
      <c r="I346" s="15"/>
      <c r="J346" s="5"/>
    </row>
    <row r="347" spans="1:10" ht="15.75" x14ac:dyDescent="0.25">
      <c r="A347" s="242"/>
      <c r="B347" s="242"/>
      <c r="C347" s="242"/>
      <c r="D347" s="242"/>
      <c r="E347" s="242"/>
      <c r="F347" s="242"/>
      <c r="G347" s="242"/>
      <c r="H347" s="13"/>
      <c r="I347" s="243"/>
      <c r="J347" s="243"/>
    </row>
    <row r="348" spans="1:10" ht="15.75" x14ac:dyDescent="0.25">
      <c r="A348" s="5"/>
      <c r="B348" s="14"/>
      <c r="C348" s="15"/>
      <c r="D348" s="15"/>
      <c r="E348" s="15"/>
      <c r="F348" s="9"/>
      <c r="G348" s="15"/>
      <c r="H348" s="16"/>
      <c r="I348" s="15"/>
      <c r="J348" s="5"/>
    </row>
    <row r="349" spans="1:10" ht="15.75" x14ac:dyDescent="0.25">
      <c r="A349" s="5"/>
      <c r="B349" s="4"/>
      <c r="C349" s="5"/>
      <c r="D349" s="5"/>
      <c r="E349" s="5"/>
      <c r="F349" s="9"/>
      <c r="G349" s="5"/>
      <c r="H349" s="6"/>
      <c r="I349" s="5"/>
      <c r="J349" s="5"/>
    </row>
    <row r="350" spans="1:10" ht="15.75" x14ac:dyDescent="0.25">
      <c r="A350" s="90"/>
      <c r="B350" s="4"/>
      <c r="C350" s="5"/>
      <c r="D350" s="5"/>
      <c r="E350" s="5"/>
      <c r="F350" s="9"/>
      <c r="G350" s="5"/>
      <c r="H350" s="6"/>
      <c r="I350" s="5"/>
      <c r="J350" s="5"/>
    </row>
    <row r="351" spans="1:10" ht="15.75" x14ac:dyDescent="0.25">
      <c r="A351" s="230"/>
      <c r="B351" s="230"/>
      <c r="C351" s="230"/>
      <c r="D351" s="230"/>
      <c r="E351" s="230"/>
      <c r="F351" s="230"/>
      <c r="G351" s="230"/>
      <c r="H351" s="2"/>
      <c r="I351" s="231"/>
      <c r="J351" s="231"/>
    </row>
    <row r="352" spans="1:10" ht="15.75" x14ac:dyDescent="0.25">
      <c r="A352" s="5"/>
      <c r="B352" s="4"/>
      <c r="C352" s="5"/>
      <c r="D352" s="5"/>
      <c r="E352" s="5"/>
      <c r="F352" s="9"/>
      <c r="G352" s="5"/>
      <c r="H352" s="6"/>
      <c r="I352" s="5"/>
      <c r="J352" s="5"/>
    </row>
    <row r="353" spans="1:10" ht="15.75" x14ac:dyDescent="0.25">
      <c r="A353" s="5"/>
      <c r="B353" s="14"/>
      <c r="C353" s="15"/>
      <c r="D353" s="15"/>
      <c r="E353" s="15"/>
      <c r="F353" s="9"/>
      <c r="G353" s="15"/>
      <c r="H353" s="16"/>
      <c r="I353" s="15"/>
      <c r="J353" s="5"/>
    </row>
    <row r="354" spans="1:10" ht="15.75" x14ac:dyDescent="0.25">
      <c r="A354" s="90"/>
      <c r="B354" s="14"/>
      <c r="C354" s="15"/>
      <c r="D354" s="15"/>
      <c r="E354" s="15"/>
      <c r="F354" s="9"/>
      <c r="G354" s="15"/>
      <c r="H354" s="16"/>
      <c r="I354" s="15"/>
      <c r="J354" s="5"/>
    </row>
    <row r="355" spans="1:10" ht="15.75" x14ac:dyDescent="0.25">
      <c r="A355" s="90"/>
      <c r="B355" s="14"/>
      <c r="C355" s="15"/>
      <c r="D355" s="15"/>
      <c r="E355" s="15"/>
      <c r="F355" s="9"/>
      <c r="G355" s="15"/>
      <c r="H355" s="16"/>
      <c r="I355" s="15"/>
      <c r="J355" s="5"/>
    </row>
    <row r="356" spans="1:10" ht="15.75" x14ac:dyDescent="0.25">
      <c r="A356" s="5"/>
      <c r="B356" s="14"/>
      <c r="C356" s="15"/>
      <c r="D356" s="15"/>
      <c r="E356" s="15"/>
      <c r="F356" s="9"/>
      <c r="G356" s="15"/>
      <c r="H356" s="16"/>
      <c r="I356" s="15"/>
      <c r="J356" s="5"/>
    </row>
    <row r="357" spans="1:10" ht="15.75" x14ac:dyDescent="0.25">
      <c r="A357" s="90"/>
      <c r="B357" s="14"/>
      <c r="C357" s="15"/>
      <c r="D357" s="18"/>
      <c r="E357" s="18"/>
      <c r="F357" s="9"/>
      <c r="G357" s="18"/>
      <c r="H357" s="19"/>
      <c r="I357" s="18"/>
      <c r="J357" s="5"/>
    </row>
    <row r="358" spans="1:10" ht="15.75" x14ac:dyDescent="0.25">
      <c r="A358" s="90"/>
      <c r="B358" s="14"/>
      <c r="C358" s="15"/>
      <c r="D358" s="18"/>
      <c r="E358" s="18"/>
      <c r="F358" s="9"/>
      <c r="G358" s="18"/>
      <c r="H358" s="19"/>
      <c r="I358" s="18"/>
      <c r="J358" s="5"/>
    </row>
    <row r="359" spans="1:10" ht="15.75" x14ac:dyDescent="0.25">
      <c r="A359" s="5"/>
      <c r="B359" s="14"/>
      <c r="C359" s="15"/>
      <c r="D359" s="18"/>
      <c r="E359" s="18"/>
      <c r="F359" s="9"/>
      <c r="G359" s="18"/>
      <c r="H359" s="19"/>
      <c r="I359" s="18"/>
      <c r="J359" s="5"/>
    </row>
    <row r="360" spans="1:10" ht="15.75" x14ac:dyDescent="0.25">
      <c r="A360" s="90"/>
      <c r="B360" s="14"/>
      <c r="C360" s="15"/>
      <c r="D360" s="15"/>
      <c r="E360" s="15"/>
      <c r="F360" s="9"/>
      <c r="G360" s="15"/>
      <c r="H360" s="16"/>
      <c r="I360" s="15"/>
      <c r="J360" s="5"/>
    </row>
    <row r="361" spans="1:10" ht="15.75" x14ac:dyDescent="0.25">
      <c r="A361" s="242"/>
      <c r="B361" s="242"/>
      <c r="C361" s="242"/>
      <c r="D361" s="242"/>
      <c r="E361" s="242"/>
      <c r="F361" s="242"/>
      <c r="G361" s="242"/>
      <c r="H361" s="13"/>
      <c r="I361" s="243"/>
      <c r="J361" s="243"/>
    </row>
    <row r="362" spans="1:10" ht="15.75" x14ac:dyDescent="0.25">
      <c r="A362" s="5"/>
      <c r="B362" s="14"/>
      <c r="C362" s="15"/>
      <c r="D362" s="15"/>
      <c r="E362" s="15"/>
      <c r="F362" s="9"/>
      <c r="G362" s="15"/>
      <c r="H362" s="16"/>
      <c r="I362" s="15"/>
      <c r="J362" s="5"/>
    </row>
    <row r="363" spans="1:10" ht="15.75" x14ac:dyDescent="0.25">
      <c r="A363" s="90"/>
      <c r="B363" s="4"/>
      <c r="C363" s="5"/>
      <c r="D363" s="5"/>
      <c r="E363" s="5"/>
      <c r="F363" s="9"/>
      <c r="G363" s="5"/>
      <c r="H363" s="6"/>
      <c r="I363" s="5"/>
      <c r="J363" s="5"/>
    </row>
    <row r="364" spans="1:10" ht="15.75" x14ac:dyDescent="0.25">
      <c r="A364" s="90"/>
      <c r="B364" s="4"/>
      <c r="C364" s="5"/>
      <c r="D364" s="5"/>
      <c r="E364" s="5"/>
      <c r="F364" s="9"/>
      <c r="G364" s="5"/>
      <c r="H364" s="6"/>
      <c r="I364" s="5"/>
      <c r="J364" s="5"/>
    </row>
    <row r="365" spans="1:10" ht="15.75" x14ac:dyDescent="0.25">
      <c r="A365" s="90"/>
      <c r="B365" s="4"/>
      <c r="C365" s="5"/>
      <c r="D365" s="5"/>
      <c r="E365" s="5"/>
      <c r="F365" s="9"/>
      <c r="G365" s="5"/>
      <c r="H365" s="6"/>
      <c r="I365" s="5"/>
      <c r="J365" s="5"/>
    </row>
    <row r="366" spans="1:10" ht="15.75" x14ac:dyDescent="0.25">
      <c r="A366" s="90"/>
      <c r="B366" s="4"/>
      <c r="C366" s="5"/>
      <c r="D366" s="5"/>
      <c r="E366" s="5"/>
      <c r="F366" s="9"/>
      <c r="G366" s="5"/>
      <c r="H366" s="6"/>
      <c r="I366" s="5"/>
      <c r="J366" s="5"/>
    </row>
    <row r="367" spans="1:10" ht="15.75" x14ac:dyDescent="0.25">
      <c r="A367" s="90"/>
      <c r="B367" s="4"/>
      <c r="C367" s="5"/>
      <c r="D367" s="5"/>
      <c r="E367" s="5"/>
      <c r="F367" s="9"/>
      <c r="G367" s="5"/>
      <c r="H367" s="6"/>
      <c r="I367" s="5"/>
      <c r="J367" s="5"/>
    </row>
    <row r="368" spans="1:10" ht="15.75" x14ac:dyDescent="0.25">
      <c r="A368" s="90"/>
      <c r="B368" s="4"/>
      <c r="C368" s="5"/>
      <c r="D368" s="25"/>
      <c r="E368" s="25"/>
      <c r="F368" s="9"/>
      <c r="G368" s="25"/>
      <c r="H368" s="89"/>
      <c r="I368" s="25"/>
      <c r="J368" s="5"/>
    </row>
    <row r="369" spans="1:10" ht="15.75" x14ac:dyDescent="0.25">
      <c r="A369" s="90"/>
      <c r="B369" s="4"/>
      <c r="C369" s="5"/>
      <c r="D369" s="25"/>
      <c r="E369" s="25"/>
      <c r="F369" s="9"/>
      <c r="G369" s="25"/>
      <c r="H369" s="89"/>
      <c r="I369" s="25"/>
      <c r="J369" s="5"/>
    </row>
    <row r="370" spans="1:10" ht="15.75" x14ac:dyDescent="0.25">
      <c r="A370" s="90"/>
      <c r="B370" s="4"/>
      <c r="C370" s="5"/>
      <c r="D370" s="25"/>
      <c r="E370" s="25"/>
      <c r="F370" s="9"/>
      <c r="G370" s="25"/>
      <c r="H370" s="89"/>
      <c r="I370" s="25"/>
      <c r="J370" s="5"/>
    </row>
    <row r="371" spans="1:10" ht="15.75" x14ac:dyDescent="0.25">
      <c r="A371" s="90"/>
      <c r="B371" s="4"/>
      <c r="C371" s="5"/>
      <c r="D371" s="5"/>
      <c r="E371" s="5"/>
      <c r="F371" s="9"/>
      <c r="G371" s="5"/>
      <c r="H371" s="6"/>
      <c r="I371" s="5"/>
      <c r="J371" s="5"/>
    </row>
    <row r="372" spans="1:10" ht="15.75" x14ac:dyDescent="0.25">
      <c r="A372" s="90"/>
      <c r="B372" s="4"/>
      <c r="C372" s="5"/>
      <c r="D372" s="5"/>
      <c r="E372" s="5"/>
      <c r="F372" s="9"/>
      <c r="G372" s="5"/>
      <c r="H372" s="6"/>
      <c r="I372" s="5"/>
      <c r="J372" s="5"/>
    </row>
    <row r="373" spans="1:10" ht="15.75" x14ac:dyDescent="0.25">
      <c r="A373" s="90"/>
      <c r="B373" s="4"/>
      <c r="C373" s="5"/>
      <c r="D373" s="5"/>
      <c r="E373" s="5"/>
      <c r="F373" s="9"/>
      <c r="G373" s="5"/>
      <c r="H373" s="6"/>
      <c r="I373" s="5"/>
      <c r="J373" s="5"/>
    </row>
    <row r="374" spans="1:10" ht="15.75" x14ac:dyDescent="0.25">
      <c r="A374" s="230"/>
      <c r="B374" s="230"/>
      <c r="C374" s="230"/>
      <c r="D374" s="230"/>
      <c r="E374" s="230"/>
      <c r="F374" s="230"/>
      <c r="G374" s="230"/>
      <c r="H374" s="2"/>
      <c r="I374" s="231"/>
      <c r="J374" s="231"/>
    </row>
    <row r="375" spans="1:10" ht="15.75" x14ac:dyDescent="0.25">
      <c r="A375" s="5"/>
      <c r="B375" s="4"/>
      <c r="C375" s="5"/>
      <c r="D375" s="5"/>
      <c r="E375" s="5"/>
      <c r="F375" s="9"/>
      <c r="G375" s="5"/>
      <c r="H375" s="6"/>
      <c r="I375" s="231"/>
      <c r="J375" s="231"/>
    </row>
    <row r="376" spans="1:10" ht="15.75" x14ac:dyDescent="0.25">
      <c r="A376" s="90"/>
      <c r="B376" s="4"/>
      <c r="C376" s="5"/>
      <c r="D376" s="5"/>
      <c r="E376" s="5"/>
      <c r="F376" s="9"/>
      <c r="G376" s="6"/>
      <c r="H376" s="6"/>
      <c r="I376" s="5"/>
      <c r="J376" s="5"/>
    </row>
    <row r="377" spans="1:10" ht="15.75" x14ac:dyDescent="0.25">
      <c r="A377" s="90"/>
      <c r="B377" s="4"/>
      <c r="C377" s="5"/>
      <c r="D377" s="5"/>
      <c r="E377" s="5"/>
      <c r="F377" s="9"/>
      <c r="G377" s="5"/>
      <c r="H377" s="6"/>
      <c r="I377" s="5"/>
      <c r="J377" s="5"/>
    </row>
    <row r="378" spans="1:10" ht="15.75" x14ac:dyDescent="0.25">
      <c r="A378" s="90"/>
      <c r="B378" s="4"/>
      <c r="C378" s="5"/>
      <c r="D378" s="5"/>
      <c r="E378" s="5"/>
      <c r="F378" s="9"/>
      <c r="G378" s="5"/>
      <c r="H378" s="6"/>
      <c r="I378" s="5"/>
      <c r="J378" s="5"/>
    </row>
    <row r="379" spans="1:10" ht="15.75" x14ac:dyDescent="0.25">
      <c r="A379" s="90"/>
      <c r="B379" s="4"/>
      <c r="C379" s="5"/>
      <c r="D379" s="5"/>
      <c r="E379" s="5"/>
      <c r="F379" s="9"/>
      <c r="G379" s="5"/>
      <c r="H379" s="6"/>
      <c r="I379" s="5"/>
      <c r="J379" s="5"/>
    </row>
    <row r="380" spans="1:10" ht="15.75" x14ac:dyDescent="0.25">
      <c r="A380" s="90"/>
      <c r="B380" s="4"/>
      <c r="C380" s="5"/>
      <c r="D380" s="5"/>
      <c r="E380" s="5"/>
      <c r="F380" s="9"/>
      <c r="G380" s="5"/>
      <c r="H380" s="6"/>
      <c r="I380" s="5"/>
      <c r="J380" s="5"/>
    </row>
    <row r="381" spans="1:10" ht="15.75" x14ac:dyDescent="0.25">
      <c r="A381" s="90"/>
      <c r="B381" s="4"/>
      <c r="C381" s="5"/>
      <c r="D381" s="5"/>
      <c r="E381" s="5"/>
      <c r="F381" s="9"/>
      <c r="G381" s="5"/>
      <c r="H381" s="6"/>
      <c r="I381" s="5"/>
      <c r="J381" s="5"/>
    </row>
    <row r="382" spans="1:10" ht="15.75" x14ac:dyDescent="0.25">
      <c r="A382" s="90"/>
      <c r="B382" s="4"/>
      <c r="C382" s="5"/>
      <c r="D382" s="5"/>
      <c r="E382" s="5"/>
      <c r="F382" s="9"/>
      <c r="G382" s="5"/>
      <c r="H382" s="6"/>
      <c r="I382" s="5"/>
      <c r="J382" s="5"/>
    </row>
    <row r="383" spans="1:10" ht="15.75" x14ac:dyDescent="0.25">
      <c r="A383" s="90"/>
      <c r="B383" s="4"/>
      <c r="C383" s="5"/>
      <c r="D383" s="5"/>
      <c r="E383" s="5"/>
      <c r="F383" s="9"/>
      <c r="G383" s="5"/>
      <c r="H383" s="6"/>
      <c r="I383" s="5"/>
      <c r="J383" s="5"/>
    </row>
    <row r="384" spans="1:10" ht="15.75" x14ac:dyDescent="0.25">
      <c r="A384" s="90"/>
      <c r="B384" s="4"/>
      <c r="C384" s="5"/>
      <c r="D384" s="5"/>
      <c r="E384" s="5"/>
      <c r="F384" s="9"/>
      <c r="G384" s="5"/>
      <c r="H384" s="6"/>
      <c r="I384" s="5"/>
      <c r="J384" s="5"/>
    </row>
    <row r="385" spans="1:10" ht="15.75" x14ac:dyDescent="0.25">
      <c r="A385" s="90"/>
      <c r="B385" s="4"/>
      <c r="C385" s="5"/>
      <c r="D385" s="5"/>
      <c r="E385" s="5"/>
      <c r="F385" s="9"/>
      <c r="G385" s="5"/>
      <c r="H385" s="6"/>
      <c r="I385" s="5"/>
      <c r="J385" s="5"/>
    </row>
    <row r="386" spans="1:10" ht="15.75" x14ac:dyDescent="0.25">
      <c r="A386" s="90"/>
      <c r="B386" s="4"/>
      <c r="C386" s="5"/>
      <c r="D386" s="5"/>
      <c r="E386" s="5"/>
      <c r="F386" s="9"/>
      <c r="G386" s="5"/>
      <c r="H386" s="6"/>
      <c r="I386" s="5"/>
      <c r="J386" s="5"/>
    </row>
    <row r="387" spans="1:10" ht="15.75" x14ac:dyDescent="0.25">
      <c r="A387" s="90"/>
      <c r="B387" s="4"/>
      <c r="C387" s="5"/>
      <c r="D387" s="5"/>
      <c r="E387" s="5"/>
      <c r="F387" s="9"/>
      <c r="G387" s="5"/>
      <c r="H387" s="6"/>
      <c r="I387" s="5"/>
      <c r="J387" s="5"/>
    </row>
    <row r="388" spans="1:10" ht="15.75" x14ac:dyDescent="0.25">
      <c r="A388" s="90"/>
      <c r="B388" s="4"/>
      <c r="C388" s="5"/>
      <c r="D388" s="5"/>
      <c r="E388" s="5"/>
      <c r="F388" s="9"/>
      <c r="G388" s="5"/>
      <c r="H388" s="6"/>
      <c r="I388" s="5"/>
      <c r="J388" s="5"/>
    </row>
    <row r="389" spans="1:10" ht="15.75" x14ac:dyDescent="0.25">
      <c r="A389" s="90"/>
      <c r="B389" s="4"/>
      <c r="C389" s="5"/>
      <c r="D389" s="5"/>
      <c r="E389" s="5"/>
      <c r="F389" s="9"/>
      <c r="G389" s="5"/>
      <c r="H389" s="6"/>
      <c r="I389" s="5"/>
      <c r="J389" s="5"/>
    </row>
    <row r="390" spans="1:10" ht="15.75" x14ac:dyDescent="0.25">
      <c r="A390" s="90"/>
      <c r="B390" s="4"/>
      <c r="C390" s="5"/>
      <c r="D390" s="5"/>
      <c r="E390" s="5"/>
      <c r="F390" s="9"/>
      <c r="G390" s="5"/>
      <c r="H390" s="6"/>
      <c r="I390" s="5"/>
      <c r="J390" s="5"/>
    </row>
    <row r="391" spans="1:10" ht="15.75" x14ac:dyDescent="0.25">
      <c r="A391" s="90"/>
      <c r="B391" s="4"/>
      <c r="C391" s="5"/>
      <c r="D391" s="5"/>
      <c r="E391" s="5"/>
      <c r="F391" s="9"/>
      <c r="G391" s="5"/>
      <c r="H391" s="6"/>
      <c r="I391" s="5"/>
      <c r="J391" s="5"/>
    </row>
    <row r="392" spans="1:10" ht="15.75" x14ac:dyDescent="0.25">
      <c r="A392" s="90"/>
      <c r="B392" s="4"/>
      <c r="C392" s="5"/>
      <c r="D392" s="5"/>
      <c r="E392" s="5"/>
      <c r="F392" s="9"/>
      <c r="G392" s="5"/>
      <c r="H392" s="6"/>
      <c r="I392" s="5"/>
      <c r="J392" s="5"/>
    </row>
    <row r="393" spans="1:10" ht="15.75" x14ac:dyDescent="0.25">
      <c r="A393" s="90"/>
      <c r="B393" s="4"/>
      <c r="C393" s="5"/>
      <c r="D393" s="5"/>
      <c r="E393" s="5"/>
      <c r="F393" s="9"/>
      <c r="G393" s="5"/>
      <c r="H393" s="6"/>
      <c r="I393" s="5"/>
      <c r="J393" s="5"/>
    </row>
    <row r="394" spans="1:10" ht="15.75" x14ac:dyDescent="0.25">
      <c r="A394" s="230"/>
      <c r="B394" s="230"/>
      <c r="C394" s="230"/>
      <c r="D394" s="230"/>
      <c r="E394" s="230"/>
      <c r="F394" s="230"/>
      <c r="G394" s="230"/>
      <c r="H394" s="2"/>
      <c r="I394" s="231"/>
      <c r="J394" s="231"/>
    </row>
    <row r="395" spans="1:10" ht="15.75" x14ac:dyDescent="0.25">
      <c r="A395" s="5"/>
      <c r="B395" s="4"/>
      <c r="C395" s="5"/>
      <c r="D395" s="5"/>
      <c r="E395" s="5"/>
      <c r="F395" s="9"/>
      <c r="G395" s="5"/>
      <c r="H395" s="6"/>
      <c r="I395" s="231"/>
      <c r="J395" s="231"/>
    </row>
    <row r="396" spans="1:10" ht="15.75" x14ac:dyDescent="0.25">
      <c r="A396" s="90"/>
      <c r="B396" s="4"/>
      <c r="C396" s="15"/>
      <c r="D396" s="15"/>
      <c r="E396" s="15"/>
      <c r="F396" s="9"/>
      <c r="G396" s="15"/>
      <c r="H396" s="16"/>
      <c r="I396" s="15"/>
      <c r="J396" s="5"/>
    </row>
    <row r="397" spans="1:10" ht="15.75" x14ac:dyDescent="0.25">
      <c r="A397" s="90"/>
      <c r="B397" s="4"/>
      <c r="C397" s="15"/>
      <c r="D397" s="15"/>
      <c r="E397" s="15"/>
      <c r="F397" s="9"/>
      <c r="G397" s="15"/>
      <c r="H397" s="16"/>
      <c r="I397" s="15"/>
      <c r="J397" s="5"/>
    </row>
    <row r="398" spans="1:10" ht="15.75" x14ac:dyDescent="0.25">
      <c r="A398" s="90"/>
      <c r="B398" s="4"/>
      <c r="C398" s="15"/>
      <c r="D398" s="15"/>
      <c r="E398" s="15"/>
      <c r="F398" s="9"/>
      <c r="G398" s="15"/>
      <c r="H398" s="16"/>
      <c r="I398" s="15"/>
      <c r="J398" s="5"/>
    </row>
    <row r="399" spans="1:10" ht="15.75" x14ac:dyDescent="0.25">
      <c r="A399" s="90"/>
      <c r="B399" s="4"/>
      <c r="C399" s="15"/>
      <c r="D399" s="15"/>
      <c r="E399" s="15"/>
      <c r="F399" s="9"/>
      <c r="G399" s="15"/>
      <c r="H399" s="16"/>
      <c r="I399" s="15"/>
      <c r="J399" s="5"/>
    </row>
    <row r="400" spans="1:10" ht="15.75" x14ac:dyDescent="0.25">
      <c r="A400" s="90"/>
      <c r="B400" s="4"/>
      <c r="C400" s="15"/>
      <c r="D400" s="15"/>
      <c r="E400" s="15"/>
      <c r="F400" s="9"/>
      <c r="G400" s="15"/>
      <c r="H400" s="16"/>
      <c r="I400" s="15"/>
      <c r="J400" s="5"/>
    </row>
    <row r="401" spans="1:10" ht="15.75" x14ac:dyDescent="0.25">
      <c r="A401" s="90"/>
      <c r="B401" s="4"/>
      <c r="C401" s="15"/>
      <c r="D401" s="15"/>
      <c r="E401" s="15"/>
      <c r="F401" s="9"/>
      <c r="G401" s="15"/>
      <c r="H401" s="16"/>
      <c r="I401" s="15"/>
      <c r="J401" s="5"/>
    </row>
    <row r="402" spans="1:10" ht="15.75" x14ac:dyDescent="0.25">
      <c r="A402" s="90"/>
      <c r="B402" s="4"/>
      <c r="C402" s="15"/>
      <c r="D402" s="15"/>
      <c r="E402" s="15"/>
      <c r="F402" s="9"/>
      <c r="G402" s="15"/>
      <c r="H402" s="16"/>
      <c r="I402" s="15"/>
      <c r="J402" s="5"/>
    </row>
    <row r="403" spans="1:10" ht="15.75" x14ac:dyDescent="0.25">
      <c r="A403" s="90"/>
      <c r="B403" s="4"/>
      <c r="C403" s="15"/>
      <c r="D403" s="15"/>
      <c r="E403" s="15"/>
      <c r="F403" s="9"/>
      <c r="G403" s="15"/>
      <c r="H403" s="16"/>
      <c r="I403" s="15"/>
      <c r="J403" s="5"/>
    </row>
    <row r="404" spans="1:10" ht="15.75" x14ac:dyDescent="0.25">
      <c r="A404" s="90"/>
      <c r="B404" s="4"/>
      <c r="C404" s="15"/>
      <c r="D404" s="15"/>
      <c r="E404" s="15"/>
      <c r="F404" s="9"/>
      <c r="G404" s="15"/>
      <c r="H404" s="16"/>
      <c r="I404" s="15"/>
      <c r="J404" s="5"/>
    </row>
    <row r="405" spans="1:10" ht="15.75" x14ac:dyDescent="0.25">
      <c r="A405" s="90"/>
      <c r="B405" s="4"/>
      <c r="C405" s="15"/>
      <c r="D405" s="15"/>
      <c r="E405" s="15"/>
      <c r="F405" s="9"/>
      <c r="G405" s="15"/>
      <c r="H405" s="16"/>
      <c r="I405" s="15"/>
      <c r="J405" s="5"/>
    </row>
    <row r="406" spans="1:10" ht="15.75" x14ac:dyDescent="0.25">
      <c r="A406" s="90"/>
      <c r="B406" s="4"/>
      <c r="C406" s="15"/>
      <c r="D406" s="15"/>
      <c r="E406" s="15"/>
      <c r="F406" s="9"/>
      <c r="G406" s="15"/>
      <c r="H406" s="16"/>
      <c r="I406" s="15"/>
      <c r="J406" s="5"/>
    </row>
    <row r="407" spans="1:10" ht="15.75" x14ac:dyDescent="0.25">
      <c r="A407" s="90"/>
      <c r="B407" s="4"/>
      <c r="C407" s="15"/>
      <c r="D407" s="15"/>
      <c r="E407" s="15"/>
      <c r="F407" s="9"/>
      <c r="G407" s="15"/>
      <c r="H407" s="16"/>
      <c r="I407" s="15"/>
      <c r="J407" s="5"/>
    </row>
    <row r="408" spans="1:10" ht="15.75" x14ac:dyDescent="0.25">
      <c r="A408" s="90"/>
      <c r="B408" s="4"/>
      <c r="C408" s="15"/>
      <c r="D408" s="15"/>
      <c r="E408" s="15"/>
      <c r="F408" s="9"/>
      <c r="G408" s="15"/>
      <c r="H408" s="16"/>
      <c r="I408" s="15"/>
      <c r="J408" s="5"/>
    </row>
    <row r="409" spans="1:10" ht="15.75" x14ac:dyDescent="0.25">
      <c r="A409" s="90"/>
      <c r="B409" s="4"/>
      <c r="C409" s="15"/>
      <c r="D409" s="15"/>
      <c r="E409" s="15"/>
      <c r="F409" s="9"/>
      <c r="G409" s="15"/>
      <c r="H409" s="16"/>
      <c r="I409" s="15"/>
      <c r="J409" s="5"/>
    </row>
    <row r="410" spans="1:10" ht="15.75" x14ac:dyDescent="0.25">
      <c r="A410" s="90"/>
      <c r="B410" s="4"/>
      <c r="C410" s="15"/>
      <c r="D410" s="15"/>
      <c r="E410" s="15"/>
      <c r="F410" s="9"/>
      <c r="G410" s="15"/>
      <c r="H410" s="16"/>
      <c r="I410" s="15"/>
      <c r="J410" s="5"/>
    </row>
    <row r="411" spans="1:10" ht="15.75" x14ac:dyDescent="0.25">
      <c r="A411" s="230"/>
      <c r="B411" s="230"/>
      <c r="C411" s="230"/>
      <c r="D411" s="230"/>
      <c r="E411" s="230"/>
      <c r="F411" s="230"/>
      <c r="G411" s="230"/>
      <c r="H411" s="13"/>
      <c r="I411" s="243"/>
      <c r="J411" s="243"/>
    </row>
    <row r="412" spans="1:10" ht="15.75" x14ac:dyDescent="0.25">
      <c r="A412" s="5"/>
      <c r="B412" s="4"/>
      <c r="C412" s="15"/>
      <c r="D412" s="15"/>
      <c r="E412" s="15"/>
      <c r="F412" s="9"/>
      <c r="G412" s="15"/>
      <c r="H412" s="16"/>
      <c r="I412" s="15"/>
      <c r="J412" s="5"/>
    </row>
    <row r="413" spans="1:10" ht="15.75" x14ac:dyDescent="0.25">
      <c r="A413" s="90"/>
      <c r="B413" s="4"/>
      <c r="C413" s="15"/>
      <c r="D413" s="15"/>
      <c r="E413" s="15"/>
      <c r="F413" s="9"/>
      <c r="G413" s="15"/>
      <c r="H413" s="16"/>
      <c r="I413" s="15"/>
      <c r="J413" s="5"/>
    </row>
    <row r="414" spans="1:10" ht="15.75" x14ac:dyDescent="0.25">
      <c r="A414" s="90"/>
      <c r="B414" s="4"/>
      <c r="C414" s="15"/>
      <c r="D414" s="15"/>
      <c r="E414" s="15"/>
      <c r="F414" s="9"/>
      <c r="G414" s="15"/>
      <c r="H414" s="16"/>
      <c r="I414" s="15"/>
      <c r="J414" s="5"/>
    </row>
    <row r="415" spans="1:10" ht="15.75" x14ac:dyDescent="0.25">
      <c r="A415" s="90"/>
      <c r="B415" s="4"/>
      <c r="C415" s="15"/>
      <c r="D415" s="15"/>
      <c r="E415" s="15"/>
      <c r="F415" s="9"/>
      <c r="G415" s="15"/>
      <c r="H415" s="16"/>
      <c r="I415" s="15"/>
      <c r="J415" s="5"/>
    </row>
    <row r="416" spans="1:10" ht="15.75" x14ac:dyDescent="0.25">
      <c r="A416" s="90"/>
      <c r="B416" s="4"/>
      <c r="C416" s="15"/>
      <c r="D416" s="15"/>
      <c r="E416" s="15"/>
      <c r="F416" s="9"/>
      <c r="G416" s="15"/>
      <c r="H416" s="16"/>
      <c r="I416" s="15"/>
      <c r="J416" s="5"/>
    </row>
    <row r="417" spans="1:10" ht="15.75" x14ac:dyDescent="0.25">
      <c r="A417" s="90"/>
      <c r="B417" s="4"/>
      <c r="C417" s="15"/>
      <c r="D417" s="15"/>
      <c r="E417" s="15"/>
      <c r="F417" s="9"/>
      <c r="G417" s="15"/>
      <c r="H417" s="16"/>
      <c r="I417" s="15"/>
      <c r="J417" s="5"/>
    </row>
    <row r="418" spans="1:10" ht="15.75" x14ac:dyDescent="0.25">
      <c r="A418" s="90"/>
      <c r="B418" s="4"/>
      <c r="C418" s="15"/>
      <c r="D418" s="15"/>
      <c r="E418" s="15"/>
      <c r="F418" s="9"/>
      <c r="G418" s="15"/>
      <c r="H418" s="16"/>
      <c r="I418" s="15"/>
      <c r="J418" s="5"/>
    </row>
    <row r="419" spans="1:10" ht="15.75" x14ac:dyDescent="0.25">
      <c r="A419" s="90"/>
      <c r="B419" s="4"/>
      <c r="C419" s="15"/>
      <c r="D419" s="15"/>
      <c r="E419" s="15"/>
      <c r="F419" s="9"/>
      <c r="G419" s="15"/>
      <c r="H419" s="16"/>
      <c r="I419" s="15"/>
      <c r="J419" s="5"/>
    </row>
    <row r="420" spans="1:10" ht="15.75" x14ac:dyDescent="0.25">
      <c r="A420" s="90"/>
      <c r="B420" s="4"/>
      <c r="C420" s="15"/>
      <c r="D420" s="15"/>
      <c r="E420" s="15"/>
      <c r="F420" s="9"/>
      <c r="G420" s="15"/>
      <c r="H420" s="16"/>
      <c r="I420" s="15"/>
      <c r="J420" s="5"/>
    </row>
    <row r="421" spans="1:10" ht="15.75" x14ac:dyDescent="0.25">
      <c r="A421" s="90"/>
      <c r="B421" s="4"/>
      <c r="C421" s="15"/>
      <c r="D421" s="15"/>
      <c r="E421" s="15"/>
      <c r="F421" s="9"/>
      <c r="G421" s="15"/>
      <c r="H421" s="16"/>
      <c r="I421" s="15"/>
      <c r="J421" s="5"/>
    </row>
    <row r="422" spans="1:10" ht="15.75" x14ac:dyDescent="0.25">
      <c r="A422" s="90"/>
      <c r="B422" s="4"/>
      <c r="C422" s="15"/>
      <c r="D422" s="15"/>
      <c r="E422" s="15"/>
      <c r="F422" s="9"/>
      <c r="G422" s="15"/>
      <c r="H422" s="16"/>
      <c r="I422" s="15"/>
      <c r="J422" s="5"/>
    </row>
    <row r="423" spans="1:10" ht="15.75" x14ac:dyDescent="0.25">
      <c r="A423" s="90"/>
      <c r="B423" s="4"/>
      <c r="C423" s="15"/>
      <c r="D423" s="15"/>
      <c r="E423" s="15"/>
      <c r="F423" s="9"/>
      <c r="G423" s="15"/>
      <c r="H423" s="16"/>
      <c r="I423" s="15"/>
      <c r="J423" s="5"/>
    </row>
    <row r="424" spans="1:10" ht="15.75" x14ac:dyDescent="0.25">
      <c r="A424" s="90"/>
      <c r="B424" s="4"/>
      <c r="C424" s="15"/>
      <c r="D424" s="15"/>
      <c r="E424" s="15"/>
      <c r="F424" s="9"/>
      <c r="G424" s="15"/>
      <c r="H424" s="16"/>
      <c r="I424" s="15"/>
      <c r="J424" s="5"/>
    </row>
    <row r="425" spans="1:10" ht="15.75" x14ac:dyDescent="0.25">
      <c r="A425" s="90"/>
      <c r="B425" s="4"/>
      <c r="C425" s="15"/>
      <c r="D425" s="15"/>
      <c r="E425" s="15"/>
      <c r="F425" s="9"/>
      <c r="G425" s="15"/>
      <c r="H425" s="16"/>
      <c r="I425" s="15"/>
      <c r="J425" s="5"/>
    </row>
    <row r="426" spans="1:10" ht="15.75" x14ac:dyDescent="0.25">
      <c r="A426" s="90"/>
      <c r="B426" s="4"/>
      <c r="C426" s="15"/>
      <c r="D426" s="15"/>
      <c r="E426" s="15"/>
      <c r="F426" s="9"/>
      <c r="G426" s="15"/>
      <c r="H426" s="16"/>
      <c r="I426" s="15"/>
      <c r="J426" s="5"/>
    </row>
    <row r="427" spans="1:10" ht="15.75" x14ac:dyDescent="0.25">
      <c r="A427" s="90"/>
      <c r="B427" s="4"/>
      <c r="C427" s="15"/>
      <c r="D427" s="15"/>
      <c r="E427" s="15"/>
      <c r="F427" s="9"/>
      <c r="G427" s="15"/>
      <c r="H427" s="16"/>
      <c r="I427" s="15"/>
      <c r="J427" s="5"/>
    </row>
    <row r="428" spans="1:10" ht="15.75" x14ac:dyDescent="0.25">
      <c r="A428" s="90"/>
      <c r="B428" s="4"/>
      <c r="C428" s="15"/>
      <c r="D428" s="15"/>
      <c r="E428" s="15"/>
      <c r="F428" s="9"/>
      <c r="G428" s="15"/>
      <c r="H428" s="16"/>
      <c r="I428" s="15"/>
      <c r="J428" s="5"/>
    </row>
    <row r="429" spans="1:10" ht="15.75" x14ac:dyDescent="0.25">
      <c r="A429" s="90"/>
      <c r="B429" s="4"/>
      <c r="C429" s="15"/>
      <c r="D429" s="15"/>
      <c r="E429" s="15"/>
      <c r="F429" s="9"/>
      <c r="G429" s="15"/>
      <c r="H429" s="16"/>
      <c r="I429" s="15"/>
      <c r="J429" s="5"/>
    </row>
    <row r="430" spans="1:10" ht="15.75" x14ac:dyDescent="0.25">
      <c r="A430" s="90"/>
      <c r="B430" s="4"/>
      <c r="C430" s="15"/>
      <c r="D430" s="15"/>
      <c r="E430" s="15"/>
      <c r="F430" s="9"/>
      <c r="G430" s="15"/>
      <c r="H430" s="16"/>
      <c r="I430" s="15"/>
      <c r="J430" s="5"/>
    </row>
    <row r="431" spans="1:10" ht="15.75" x14ac:dyDescent="0.25">
      <c r="A431" s="90"/>
      <c r="B431" s="4"/>
      <c r="C431" s="15"/>
      <c r="D431" s="15"/>
      <c r="E431" s="15"/>
      <c r="F431" s="9"/>
      <c r="G431" s="15"/>
      <c r="H431" s="16"/>
      <c r="I431" s="15"/>
      <c r="J431" s="5"/>
    </row>
    <row r="432" spans="1:10" ht="15.75" x14ac:dyDescent="0.25">
      <c r="A432" s="90"/>
      <c r="B432" s="4"/>
      <c r="C432" s="15"/>
      <c r="D432" s="15"/>
      <c r="E432" s="15"/>
      <c r="F432" s="9"/>
      <c r="G432" s="15"/>
      <c r="H432" s="16"/>
      <c r="I432" s="15"/>
      <c r="J432" s="5"/>
    </row>
    <row r="433" spans="1:10" ht="15.75" x14ac:dyDescent="0.25">
      <c r="A433" s="90"/>
      <c r="B433" s="4"/>
      <c r="C433" s="15"/>
      <c r="D433" s="15"/>
      <c r="E433" s="15"/>
      <c r="F433" s="9"/>
      <c r="G433" s="15"/>
      <c r="H433" s="16"/>
      <c r="I433" s="15"/>
      <c r="J433" s="5"/>
    </row>
    <row r="434" spans="1:10" ht="15.75" x14ac:dyDescent="0.25">
      <c r="A434" s="90"/>
      <c r="B434" s="4"/>
      <c r="C434" s="15"/>
      <c r="D434" s="15"/>
      <c r="E434" s="15"/>
      <c r="F434" s="9"/>
      <c r="G434" s="15"/>
      <c r="H434" s="16"/>
      <c r="I434" s="15"/>
      <c r="J434" s="5"/>
    </row>
    <row r="435" spans="1:10" ht="15.75" x14ac:dyDescent="0.25">
      <c r="A435" s="90"/>
      <c r="B435" s="4"/>
      <c r="C435" s="15"/>
      <c r="D435" s="15"/>
      <c r="E435" s="15"/>
      <c r="F435" s="9"/>
      <c r="G435" s="15"/>
      <c r="H435" s="16"/>
      <c r="I435" s="15"/>
      <c r="J435" s="5"/>
    </row>
    <row r="436" spans="1:10" ht="15.75" x14ac:dyDescent="0.25">
      <c r="A436" s="90"/>
      <c r="B436" s="4"/>
      <c r="C436" s="15"/>
      <c r="D436" s="15"/>
      <c r="E436" s="15"/>
      <c r="F436" s="9"/>
      <c r="G436" s="15"/>
      <c r="H436" s="16"/>
      <c r="I436" s="15"/>
      <c r="J436" s="5"/>
    </row>
    <row r="437" spans="1:10" ht="15.75" x14ac:dyDescent="0.25">
      <c r="A437" s="90"/>
      <c r="B437" s="4"/>
      <c r="C437" s="15"/>
      <c r="D437" s="15"/>
      <c r="E437" s="15"/>
      <c r="F437" s="9"/>
      <c r="G437" s="15"/>
      <c r="H437" s="16"/>
      <c r="I437" s="15"/>
      <c r="J437" s="5"/>
    </row>
    <row r="438" spans="1:10" ht="15.75" x14ac:dyDescent="0.25">
      <c r="A438" s="90"/>
      <c r="B438" s="4"/>
      <c r="C438" s="15"/>
      <c r="D438" s="15"/>
      <c r="E438" s="15"/>
      <c r="F438" s="9"/>
      <c r="G438" s="15"/>
      <c r="H438" s="16"/>
      <c r="I438" s="15"/>
      <c r="J438" s="5"/>
    </row>
    <row r="439" spans="1:10" ht="15.75" x14ac:dyDescent="0.25">
      <c r="A439" s="230"/>
      <c r="B439" s="230"/>
      <c r="C439" s="230"/>
      <c r="D439" s="230"/>
      <c r="E439" s="230"/>
      <c r="F439" s="230"/>
      <c r="G439" s="230"/>
      <c r="H439" s="13"/>
      <c r="I439" s="243"/>
      <c r="J439" s="243"/>
    </row>
    <row r="440" spans="1:10" ht="15.75" x14ac:dyDescent="0.25">
      <c r="A440" s="5"/>
      <c r="B440" s="4"/>
      <c r="C440" s="15"/>
      <c r="D440" s="15"/>
      <c r="E440" s="15"/>
      <c r="F440" s="9"/>
      <c r="G440" s="15"/>
      <c r="H440" s="16"/>
      <c r="I440" s="15"/>
      <c r="J440" s="5"/>
    </row>
    <row r="441" spans="1:10" ht="15.75" x14ac:dyDescent="0.25">
      <c r="A441" s="90"/>
      <c r="B441" s="4"/>
      <c r="C441" s="92"/>
      <c r="D441" s="92"/>
      <c r="E441" s="92"/>
      <c r="F441" s="9"/>
      <c r="G441" s="92"/>
      <c r="H441" s="93"/>
      <c r="I441" s="92"/>
      <c r="J441" s="5"/>
    </row>
    <row r="442" spans="1:10" ht="15.75" x14ac:dyDescent="0.25">
      <c r="A442" s="90"/>
      <c r="B442" s="4"/>
      <c r="C442" s="92"/>
      <c r="D442" s="92"/>
      <c r="E442" s="92"/>
      <c r="F442" s="9"/>
      <c r="G442" s="92"/>
      <c r="H442" s="93"/>
      <c r="I442" s="92"/>
      <c r="J442" s="5"/>
    </row>
    <row r="443" spans="1:10" ht="15.75" x14ac:dyDescent="0.25">
      <c r="A443" s="5"/>
      <c r="B443" s="4"/>
      <c r="C443" s="92"/>
      <c r="D443" s="92"/>
      <c r="E443" s="92"/>
      <c r="F443" s="9"/>
      <c r="G443" s="92"/>
      <c r="H443" s="93"/>
      <c r="I443" s="92"/>
      <c r="J443" s="5"/>
    </row>
    <row r="444" spans="1:10" ht="15.75" x14ac:dyDescent="0.25">
      <c r="A444" s="90"/>
      <c r="B444" s="4"/>
      <c r="C444" s="92"/>
      <c r="D444" s="92"/>
      <c r="E444" s="92"/>
      <c r="F444" s="9"/>
      <c r="G444" s="92"/>
      <c r="H444" s="93"/>
      <c r="I444" s="92"/>
      <c r="J444" s="5"/>
    </row>
    <row r="445" spans="1:10" ht="15.75" x14ac:dyDescent="0.25">
      <c r="A445" s="90"/>
      <c r="B445" s="4"/>
      <c r="C445" s="92"/>
      <c r="D445" s="92"/>
      <c r="E445" s="92"/>
      <c r="F445" s="9"/>
      <c r="G445" s="92"/>
      <c r="H445" s="93"/>
      <c r="I445" s="92"/>
      <c r="J445" s="5"/>
    </row>
    <row r="446" spans="1:10" ht="15.75" x14ac:dyDescent="0.25">
      <c r="A446" s="5"/>
      <c r="B446" s="4"/>
      <c r="C446" s="92"/>
      <c r="D446" s="92"/>
      <c r="E446" s="92"/>
      <c r="F446" s="9"/>
      <c r="G446" s="92"/>
      <c r="H446" s="93"/>
      <c r="I446" s="92"/>
      <c r="J446" s="5"/>
    </row>
    <row r="447" spans="1:10" ht="15.75" x14ac:dyDescent="0.25">
      <c r="A447" s="90"/>
      <c r="B447" s="4"/>
      <c r="C447" s="92"/>
      <c r="D447" s="92"/>
      <c r="E447" s="92"/>
      <c r="F447" s="9"/>
      <c r="G447" s="92"/>
      <c r="H447" s="93"/>
      <c r="I447" s="92"/>
      <c r="J447" s="5"/>
    </row>
    <row r="448" spans="1:10" ht="15.75" x14ac:dyDescent="0.25">
      <c r="A448" s="90"/>
      <c r="B448" s="4"/>
      <c r="C448" s="92"/>
      <c r="D448" s="92"/>
      <c r="E448" s="92"/>
      <c r="F448" s="9"/>
      <c r="G448" s="92"/>
      <c r="H448" s="93"/>
      <c r="I448" s="92"/>
      <c r="J448" s="5"/>
    </row>
    <row r="449" spans="1:10" ht="15.75" x14ac:dyDescent="0.25">
      <c r="A449" s="5"/>
      <c r="B449" s="4"/>
      <c r="C449" s="92"/>
      <c r="D449" s="92"/>
      <c r="E449" s="92"/>
      <c r="F449" s="9"/>
      <c r="G449" s="92"/>
      <c r="H449" s="93"/>
      <c r="I449" s="92"/>
      <c r="J449" s="5"/>
    </row>
    <row r="450" spans="1:10" ht="15.75" x14ac:dyDescent="0.25">
      <c r="A450" s="90"/>
      <c r="B450" s="4"/>
      <c r="C450" s="92"/>
      <c r="D450" s="92"/>
      <c r="E450" s="92"/>
      <c r="F450" s="9"/>
      <c r="G450" s="92"/>
      <c r="H450" s="93"/>
      <c r="I450" s="92"/>
      <c r="J450" s="5"/>
    </row>
    <row r="451" spans="1:10" ht="15.75" x14ac:dyDescent="0.25">
      <c r="A451" s="90"/>
      <c r="B451" s="4"/>
      <c r="C451" s="92"/>
      <c r="D451" s="92"/>
      <c r="E451" s="92"/>
      <c r="F451" s="9"/>
      <c r="G451" s="92"/>
      <c r="H451" s="93"/>
      <c r="I451" s="92"/>
      <c r="J451" s="5"/>
    </row>
    <row r="452" spans="1:10" ht="15.75" x14ac:dyDescent="0.25">
      <c r="A452" s="5"/>
      <c r="B452" s="4"/>
      <c r="C452" s="92"/>
      <c r="D452" s="92"/>
      <c r="E452" s="92"/>
      <c r="F452" s="9"/>
      <c r="G452" s="92"/>
      <c r="H452" s="93"/>
      <c r="I452" s="92"/>
      <c r="J452" s="5"/>
    </row>
    <row r="453" spans="1:10" ht="15.75" x14ac:dyDescent="0.25">
      <c r="A453" s="230"/>
      <c r="B453" s="230"/>
      <c r="C453" s="230"/>
      <c r="D453" s="230"/>
      <c r="E453" s="230"/>
      <c r="F453" s="230"/>
      <c r="G453" s="230"/>
      <c r="H453" s="2"/>
      <c r="I453" s="231"/>
      <c r="J453" s="231"/>
    </row>
    <row r="454" spans="1:10" ht="15.75" x14ac:dyDescent="0.25">
      <c r="A454" s="22"/>
      <c r="B454" s="22"/>
      <c r="C454" s="22"/>
      <c r="D454" s="22"/>
      <c r="E454" s="22"/>
      <c r="F454" s="22"/>
      <c r="G454" s="22"/>
      <c r="H454" s="2"/>
      <c r="I454" s="231"/>
      <c r="J454" s="231"/>
    </row>
    <row r="455" spans="1:10" ht="15.75" x14ac:dyDescent="0.25">
      <c r="A455" s="5"/>
      <c r="B455" s="4"/>
      <c r="C455" s="92"/>
      <c r="D455" s="92"/>
      <c r="E455" s="92"/>
      <c r="F455" s="9"/>
      <c r="G455" s="92"/>
      <c r="H455" s="94"/>
      <c r="I455" s="92"/>
      <c r="J455" s="5"/>
    </row>
    <row r="456" spans="1:10" ht="15.75" x14ac:dyDescent="0.25">
      <c r="A456" s="5"/>
      <c r="B456" s="4"/>
      <c r="C456" s="95"/>
      <c r="D456" s="95"/>
      <c r="E456" s="95"/>
      <c r="F456" s="96"/>
      <c r="G456" s="95"/>
      <c r="H456" s="97"/>
      <c r="I456" s="95"/>
      <c r="J456" s="15"/>
    </row>
    <row r="457" spans="1:10" ht="15.75" x14ac:dyDescent="0.25">
      <c r="A457" s="5"/>
      <c r="B457" s="4"/>
      <c r="C457" s="95"/>
      <c r="D457" s="95"/>
      <c r="E457" s="95"/>
      <c r="F457" s="96"/>
      <c r="G457" s="95"/>
      <c r="H457" s="97"/>
      <c r="I457" s="95"/>
      <c r="J457" s="15"/>
    </row>
    <row r="458" spans="1:10" ht="15.75" x14ac:dyDescent="0.25">
      <c r="A458" s="5"/>
      <c r="B458" s="4"/>
      <c r="C458" s="95"/>
      <c r="D458" s="95"/>
      <c r="E458" s="95"/>
      <c r="F458" s="96"/>
      <c r="G458" s="95"/>
      <c r="H458" s="97"/>
      <c r="I458" s="95"/>
      <c r="J458" s="15"/>
    </row>
    <row r="459" spans="1:10" ht="15.75" x14ac:dyDescent="0.25">
      <c r="A459" s="5"/>
      <c r="B459" s="4"/>
      <c r="C459" s="95"/>
      <c r="D459" s="95"/>
      <c r="E459" s="95"/>
      <c r="F459" s="96"/>
      <c r="G459" s="95"/>
      <c r="H459" s="97"/>
      <c r="I459" s="95"/>
      <c r="J459" s="15"/>
    </row>
    <row r="460" spans="1:10" ht="15.75" x14ac:dyDescent="0.25">
      <c r="A460" s="5"/>
      <c r="B460" s="4"/>
      <c r="C460" s="95"/>
      <c r="D460" s="95"/>
      <c r="E460" s="95"/>
      <c r="F460" s="96"/>
      <c r="G460" s="95"/>
      <c r="H460" s="97"/>
      <c r="I460" s="95"/>
      <c r="J460" s="15"/>
    </row>
    <row r="461" spans="1:10" ht="15.75" x14ac:dyDescent="0.25">
      <c r="A461" s="5"/>
      <c r="B461" s="4"/>
      <c r="C461" s="95"/>
      <c r="D461" s="95"/>
      <c r="E461" s="95"/>
      <c r="F461" s="96"/>
      <c r="G461" s="95"/>
      <c r="H461" s="97"/>
      <c r="I461" s="95"/>
      <c r="J461" s="15"/>
    </row>
    <row r="462" spans="1:10" ht="15.75" x14ac:dyDescent="0.25">
      <c r="A462" s="5"/>
      <c r="B462" s="4"/>
      <c r="C462" s="95"/>
      <c r="D462" s="95"/>
      <c r="E462" s="95"/>
      <c r="F462" s="96"/>
      <c r="G462" s="95"/>
      <c r="H462" s="97"/>
      <c r="I462" s="95"/>
      <c r="J462" s="15"/>
    </row>
    <row r="463" spans="1:10" ht="15.75" x14ac:dyDescent="0.25">
      <c r="A463" s="5"/>
      <c r="B463" s="4"/>
      <c r="C463" s="95"/>
      <c r="D463" s="95"/>
      <c r="E463" s="95"/>
      <c r="F463" s="96"/>
      <c r="G463" s="95"/>
      <c r="H463" s="97"/>
      <c r="I463" s="95"/>
      <c r="J463" s="15"/>
    </row>
    <row r="464" spans="1:10" ht="15.75" x14ac:dyDescent="0.25">
      <c r="A464" s="5"/>
      <c r="B464" s="4"/>
      <c r="C464" s="95"/>
      <c r="D464" s="95"/>
      <c r="E464" s="95"/>
      <c r="F464" s="96"/>
      <c r="G464" s="95"/>
      <c r="H464" s="97"/>
      <c r="I464" s="95"/>
      <c r="J464" s="15"/>
    </row>
    <row r="465" spans="1:10" ht="15.75" x14ac:dyDescent="0.25">
      <c r="A465" s="5"/>
      <c r="B465" s="4"/>
      <c r="C465" s="95"/>
      <c r="D465" s="95"/>
      <c r="E465" s="95"/>
      <c r="F465" s="96"/>
      <c r="G465" s="95"/>
      <c r="H465" s="97"/>
      <c r="I465" s="95"/>
      <c r="J465" s="15"/>
    </row>
    <row r="466" spans="1:10" ht="15.75" x14ac:dyDescent="0.25">
      <c r="A466" s="5"/>
      <c r="B466" s="4"/>
      <c r="C466" s="95"/>
      <c r="D466" s="95"/>
      <c r="E466" s="95"/>
      <c r="F466" s="96"/>
      <c r="G466" s="95"/>
      <c r="H466" s="97"/>
      <c r="I466" s="95"/>
      <c r="J466" s="15"/>
    </row>
    <row r="467" spans="1:10" ht="15.75" x14ac:dyDescent="0.25">
      <c r="A467" s="5"/>
      <c r="B467" s="4"/>
      <c r="C467" s="95"/>
      <c r="D467" s="95"/>
      <c r="E467" s="95"/>
      <c r="F467" s="96"/>
      <c r="G467" s="95"/>
      <c r="H467" s="97"/>
      <c r="I467" s="95"/>
      <c r="J467" s="15"/>
    </row>
    <row r="468" spans="1:10" ht="15.75" x14ac:dyDescent="0.25">
      <c r="A468" s="5"/>
      <c r="B468" s="4"/>
      <c r="C468" s="95"/>
      <c r="D468" s="95"/>
      <c r="E468" s="95"/>
      <c r="F468" s="96"/>
      <c r="G468" s="95"/>
      <c r="H468" s="97"/>
      <c r="I468" s="95"/>
      <c r="J468" s="15"/>
    </row>
    <row r="469" spans="1:10" ht="15.75" x14ac:dyDescent="0.25">
      <c r="A469" s="5"/>
      <c r="B469" s="4"/>
      <c r="C469" s="92"/>
      <c r="D469" s="92"/>
      <c r="E469" s="92"/>
      <c r="F469" s="9"/>
      <c r="G469" s="92"/>
      <c r="H469" s="94"/>
      <c r="I469" s="92"/>
      <c r="J469" s="5"/>
    </row>
    <row r="470" spans="1:10" ht="15.75" x14ac:dyDescent="0.25">
      <c r="A470" s="5"/>
      <c r="B470" s="4"/>
      <c r="C470" s="92"/>
      <c r="D470" s="92"/>
      <c r="E470" s="92"/>
      <c r="F470" s="9"/>
      <c r="G470" s="92"/>
      <c r="H470" s="94"/>
      <c r="I470" s="92"/>
      <c r="J470" s="5"/>
    </row>
    <row r="471" spans="1:10" ht="15.75" x14ac:dyDescent="0.25">
      <c r="A471" s="5"/>
      <c r="B471" s="4"/>
      <c r="C471" s="92"/>
      <c r="D471" s="92"/>
      <c r="E471" s="92"/>
      <c r="F471" s="9"/>
      <c r="G471" s="92"/>
      <c r="H471" s="94"/>
      <c r="I471" s="92"/>
      <c r="J471" s="5"/>
    </row>
    <row r="472" spans="1:10" ht="15.75" x14ac:dyDescent="0.25">
      <c r="A472" s="5"/>
      <c r="B472" s="4"/>
      <c r="C472" s="92"/>
      <c r="D472" s="92"/>
      <c r="E472" s="92"/>
      <c r="F472" s="9"/>
      <c r="G472" s="92"/>
      <c r="H472" s="94"/>
      <c r="I472" s="92"/>
      <c r="J472" s="5"/>
    </row>
    <row r="473" spans="1:10" ht="15.75" x14ac:dyDescent="0.25">
      <c r="A473" s="5"/>
      <c r="B473" s="4"/>
      <c r="C473" s="92"/>
      <c r="D473" s="92"/>
      <c r="E473" s="92"/>
      <c r="F473" s="9"/>
      <c r="G473" s="92"/>
      <c r="H473" s="94"/>
      <c r="I473" s="92"/>
      <c r="J473" s="5"/>
    </row>
    <row r="474" spans="1:10" ht="15.75" x14ac:dyDescent="0.25">
      <c r="A474" s="5"/>
      <c r="B474" s="4"/>
      <c r="C474" s="92"/>
      <c r="D474" s="92"/>
      <c r="E474" s="92"/>
      <c r="F474" s="9"/>
      <c r="G474" s="92"/>
      <c r="H474" s="94"/>
      <c r="I474" s="92"/>
      <c r="J474" s="5"/>
    </row>
    <row r="475" spans="1:10" ht="15.75" x14ac:dyDescent="0.25">
      <c r="A475" s="22"/>
      <c r="B475" s="230"/>
      <c r="C475" s="230"/>
      <c r="D475" s="230"/>
      <c r="E475" s="230"/>
      <c r="F475" s="230"/>
      <c r="G475" s="230"/>
      <c r="H475" s="2"/>
      <c r="I475" s="231"/>
      <c r="J475" s="231"/>
    </row>
    <row r="476" spans="1:10" ht="15.75" x14ac:dyDescent="0.25">
      <c r="A476" s="22"/>
      <c r="B476" s="22"/>
      <c r="C476" s="22"/>
      <c r="D476" s="22"/>
      <c r="E476" s="22"/>
      <c r="F476" s="22"/>
      <c r="G476" s="22"/>
      <c r="H476" s="2"/>
      <c r="I476" s="231"/>
      <c r="J476" s="231"/>
    </row>
    <row r="477" spans="1:10" ht="15.75" x14ac:dyDescent="0.25">
      <c r="A477" s="89"/>
      <c r="B477" s="4"/>
      <c r="C477" s="5"/>
      <c r="D477" s="25"/>
      <c r="E477" s="5"/>
      <c r="F477" s="9"/>
      <c r="G477" s="5"/>
      <c r="H477" s="6"/>
      <c r="I477" s="5"/>
      <c r="J477" s="5"/>
    </row>
    <row r="478" spans="1:10" ht="15.75" x14ac:dyDescent="0.25">
      <c r="A478" s="89"/>
      <c r="B478" s="4"/>
      <c r="C478" s="5"/>
      <c r="D478" s="25"/>
      <c r="E478" s="5"/>
      <c r="F478" s="9"/>
      <c r="G478" s="5"/>
      <c r="H478" s="6"/>
      <c r="I478" s="5"/>
      <c r="J478" s="5"/>
    </row>
    <row r="479" spans="1:10" ht="15.75" x14ac:dyDescent="0.25">
      <c r="A479" s="89"/>
      <c r="B479" s="4"/>
      <c r="C479" s="5"/>
      <c r="D479" s="25"/>
      <c r="E479" s="5"/>
      <c r="F479" s="9"/>
      <c r="G479" s="5"/>
      <c r="H479" s="6"/>
      <c r="I479" s="5"/>
      <c r="J479" s="5"/>
    </row>
    <row r="480" spans="1:10" ht="15.75" x14ac:dyDescent="0.25">
      <c r="A480" s="89"/>
      <c r="B480" s="4"/>
      <c r="C480" s="5"/>
      <c r="D480" s="25"/>
      <c r="E480" s="5"/>
      <c r="F480" s="9"/>
      <c r="G480" s="5"/>
      <c r="H480" s="6"/>
      <c r="I480" s="5"/>
      <c r="J480" s="5"/>
    </row>
    <row r="481" spans="1:10" ht="15.75" x14ac:dyDescent="0.25">
      <c r="A481" s="89"/>
      <c r="B481" s="4"/>
      <c r="C481" s="5"/>
      <c r="D481" s="25"/>
      <c r="E481" s="5"/>
      <c r="F481" s="9"/>
      <c r="G481" s="5"/>
      <c r="H481" s="6"/>
      <c r="I481" s="5"/>
      <c r="J481" s="5"/>
    </row>
    <row r="482" spans="1:10" ht="15.75" x14ac:dyDescent="0.25">
      <c r="A482" s="89"/>
      <c r="B482" s="4"/>
      <c r="C482" s="5"/>
      <c r="D482" s="25"/>
      <c r="E482" s="5"/>
      <c r="F482" s="9"/>
      <c r="G482" s="5"/>
      <c r="H482" s="6"/>
      <c r="I482" s="5"/>
      <c r="J482" s="5"/>
    </row>
    <row r="483" spans="1:10" ht="15.75" x14ac:dyDescent="0.25">
      <c r="A483" s="89"/>
      <c r="B483" s="4"/>
      <c r="C483" s="5"/>
      <c r="D483" s="25"/>
      <c r="E483" s="5"/>
      <c r="F483" s="9"/>
      <c r="G483" s="5"/>
      <c r="H483" s="6"/>
      <c r="I483" s="5"/>
      <c r="J483" s="5"/>
    </row>
    <row r="484" spans="1:10" ht="15.75" x14ac:dyDescent="0.25">
      <c r="A484" s="89"/>
      <c r="B484" s="4"/>
      <c r="C484" s="5"/>
      <c r="D484" s="25"/>
      <c r="E484" s="5"/>
      <c r="F484" s="9"/>
      <c r="G484" s="5"/>
      <c r="H484" s="6"/>
      <c r="I484" s="5"/>
      <c r="J484" s="5"/>
    </row>
    <row r="485" spans="1:10" ht="15.75" x14ac:dyDescent="0.25">
      <c r="A485" s="89"/>
      <c r="B485" s="4"/>
      <c r="C485" s="5"/>
      <c r="D485" s="25"/>
      <c r="E485" s="5"/>
      <c r="F485" s="9"/>
      <c r="G485" s="5"/>
      <c r="H485" s="6"/>
      <c r="I485" s="5"/>
      <c r="J485" s="5"/>
    </row>
    <row r="486" spans="1:10" ht="15.75" x14ac:dyDescent="0.25">
      <c r="A486" s="89"/>
      <c r="B486" s="4"/>
      <c r="C486" s="5"/>
      <c r="D486" s="25"/>
      <c r="E486" s="5"/>
      <c r="F486" s="9"/>
      <c r="G486" s="5"/>
      <c r="H486" s="6"/>
      <c r="I486" s="5"/>
      <c r="J486" s="5"/>
    </row>
    <row r="487" spans="1:10" ht="15.75" x14ac:dyDescent="0.25">
      <c r="A487" s="89"/>
      <c r="B487" s="4"/>
      <c r="C487" s="5"/>
      <c r="D487" s="25"/>
      <c r="E487" s="5"/>
      <c r="F487" s="9"/>
      <c r="G487" s="5"/>
      <c r="H487" s="6"/>
      <c r="I487" s="5"/>
      <c r="J487" s="5"/>
    </row>
    <row r="488" spans="1:10" ht="15.75" x14ac:dyDescent="0.25">
      <c r="A488" s="89"/>
      <c r="B488" s="4"/>
      <c r="C488" s="5"/>
      <c r="D488" s="25"/>
      <c r="E488" s="5"/>
      <c r="F488" s="9"/>
      <c r="G488" s="5"/>
      <c r="H488" s="6"/>
      <c r="I488" s="5"/>
      <c r="J488" s="5"/>
    </row>
    <row r="489" spans="1:10" ht="15.75" x14ac:dyDescent="0.25">
      <c r="A489" s="22"/>
      <c r="B489" s="230"/>
      <c r="C489" s="230"/>
      <c r="D489" s="230"/>
      <c r="E489" s="230"/>
      <c r="F489" s="230"/>
      <c r="G489" s="230"/>
      <c r="H489" s="2"/>
      <c r="I489" s="231"/>
      <c r="J489" s="231"/>
    </row>
    <row r="490" spans="1:10" ht="15.75" x14ac:dyDescent="0.25">
      <c r="A490" s="22"/>
      <c r="B490" s="22"/>
      <c r="C490" s="22"/>
      <c r="D490" s="22"/>
      <c r="E490" s="22"/>
      <c r="F490" s="22"/>
      <c r="G490" s="22"/>
      <c r="H490" s="2"/>
      <c r="I490" s="231"/>
      <c r="J490" s="231"/>
    </row>
    <row r="491" spans="1:10" ht="15.75" x14ac:dyDescent="0.25">
      <c r="A491" s="5"/>
      <c r="B491" s="4"/>
      <c r="C491" s="25"/>
      <c r="D491" s="5"/>
      <c r="E491" s="5"/>
      <c r="F491" s="9"/>
      <c r="G491" s="5"/>
      <c r="H491" s="6"/>
      <c r="I491" s="5"/>
      <c r="J491" s="5"/>
    </row>
    <row r="492" spans="1:10" ht="15.75" x14ac:dyDescent="0.25">
      <c r="A492" s="5"/>
      <c r="B492" s="4"/>
      <c r="C492" s="25"/>
      <c r="D492" s="5"/>
      <c r="E492" s="5"/>
      <c r="F492" s="9"/>
      <c r="G492" s="5"/>
      <c r="H492" s="6"/>
      <c r="I492" s="5"/>
      <c r="J492" s="5"/>
    </row>
    <row r="493" spans="1:10" ht="15.75" x14ac:dyDescent="0.25">
      <c r="A493" s="5"/>
      <c r="B493" s="4"/>
      <c r="C493" s="25"/>
      <c r="D493" s="5"/>
      <c r="E493" s="5"/>
      <c r="F493" s="9"/>
      <c r="G493" s="5"/>
      <c r="H493" s="6"/>
      <c r="I493" s="5"/>
      <c r="J493" s="5"/>
    </row>
    <row r="494" spans="1:10" ht="15.75" x14ac:dyDescent="0.25">
      <c r="A494" s="5"/>
      <c r="B494" s="4"/>
      <c r="C494" s="25"/>
      <c r="D494" s="5"/>
      <c r="E494" s="5"/>
      <c r="F494" s="9"/>
      <c r="G494" s="5"/>
      <c r="H494" s="6"/>
      <c r="I494" s="5"/>
      <c r="J494" s="5"/>
    </row>
    <row r="495" spans="1:10" ht="15.75" x14ac:dyDescent="0.25">
      <c r="A495" s="5"/>
      <c r="B495" s="4"/>
      <c r="C495" s="25"/>
      <c r="D495" s="5"/>
      <c r="E495" s="5"/>
      <c r="F495" s="9"/>
      <c r="G495" s="5"/>
      <c r="H495" s="6"/>
      <c r="I495" s="5"/>
      <c r="J495" s="5"/>
    </row>
    <row r="496" spans="1:10" ht="15.75" x14ac:dyDescent="0.25">
      <c r="A496" s="5"/>
      <c r="B496" s="4"/>
      <c r="C496" s="25"/>
      <c r="D496" s="5"/>
      <c r="E496" s="5"/>
      <c r="F496" s="9"/>
      <c r="G496" s="5"/>
      <c r="H496" s="6"/>
      <c r="I496" s="5"/>
      <c r="J496" s="5"/>
    </row>
    <row r="497" spans="1:10" ht="15.75" x14ac:dyDescent="0.25">
      <c r="A497" s="5"/>
      <c r="B497" s="4"/>
      <c r="C497" s="25"/>
      <c r="D497" s="5"/>
      <c r="E497" s="5"/>
      <c r="F497" s="9"/>
      <c r="G497" s="5"/>
      <c r="H497" s="6"/>
      <c r="I497" s="5"/>
      <c r="J497" s="5"/>
    </row>
    <row r="498" spans="1:10" ht="15.75" x14ac:dyDescent="0.25">
      <c r="A498" s="5"/>
      <c r="B498" s="4"/>
      <c r="C498" s="25"/>
      <c r="D498" s="5"/>
      <c r="E498" s="5"/>
      <c r="F498" s="9"/>
      <c r="G498" s="5"/>
      <c r="H498" s="6"/>
      <c r="I498" s="5"/>
      <c r="J498" s="5"/>
    </row>
    <row r="499" spans="1:10" ht="15.75" x14ac:dyDescent="0.25">
      <c r="A499" s="5"/>
      <c r="B499" s="4"/>
      <c r="C499" s="25"/>
      <c r="D499" s="5"/>
      <c r="E499" s="5"/>
      <c r="F499" s="9"/>
      <c r="G499" s="5"/>
      <c r="H499" s="6"/>
      <c r="I499" s="5"/>
      <c r="J499" s="5"/>
    </row>
    <row r="500" spans="1:10" ht="15.75" x14ac:dyDescent="0.25">
      <c r="A500" s="5"/>
      <c r="B500" s="4"/>
      <c r="C500" s="25"/>
      <c r="D500" s="5"/>
      <c r="E500" s="5"/>
      <c r="F500" s="9"/>
      <c r="G500" s="5"/>
      <c r="H500" s="6"/>
      <c r="I500" s="5"/>
      <c r="J500" s="5"/>
    </row>
    <row r="501" spans="1:10" ht="15.75" x14ac:dyDescent="0.25">
      <c r="A501" s="5"/>
      <c r="B501" s="4"/>
      <c r="C501" s="25"/>
      <c r="D501" s="5"/>
      <c r="E501" s="5"/>
      <c r="F501" s="9"/>
      <c r="G501" s="5"/>
      <c r="H501" s="6"/>
      <c r="I501" s="5"/>
      <c r="J501" s="5"/>
    </row>
    <row r="502" spans="1:10" ht="15.75" x14ac:dyDescent="0.25">
      <c r="A502" s="5"/>
      <c r="B502" s="4"/>
      <c r="C502" s="25"/>
      <c r="D502" s="5"/>
      <c r="E502" s="5"/>
      <c r="F502" s="9"/>
      <c r="G502" s="5"/>
      <c r="H502" s="6"/>
      <c r="I502" s="5"/>
      <c r="J502" s="5"/>
    </row>
    <row r="503" spans="1:10" ht="15.75" x14ac:dyDescent="0.25">
      <c r="A503" s="5"/>
      <c r="B503" s="4"/>
      <c r="C503" s="25"/>
      <c r="D503" s="5"/>
      <c r="E503" s="5"/>
      <c r="F503" s="9"/>
      <c r="G503" s="5"/>
      <c r="H503" s="6"/>
      <c r="I503" s="5"/>
      <c r="J503" s="5"/>
    </row>
    <row r="504" spans="1:10" ht="15.75" x14ac:dyDescent="0.25">
      <c r="A504" s="5"/>
      <c r="B504" s="4"/>
      <c r="C504" s="25"/>
      <c r="D504" s="5"/>
      <c r="E504" s="5"/>
      <c r="F504" s="9"/>
      <c r="G504" s="5"/>
      <c r="H504" s="6"/>
      <c r="I504" s="5"/>
      <c r="J504" s="5"/>
    </row>
    <row r="505" spans="1:10" ht="15.75" x14ac:dyDescent="0.25">
      <c r="A505" s="5"/>
      <c r="B505" s="4"/>
      <c r="C505" s="25"/>
      <c r="D505" s="5"/>
      <c r="E505" s="5"/>
      <c r="F505" s="9"/>
      <c r="G505" s="5"/>
      <c r="H505" s="6"/>
      <c r="I505" s="5"/>
      <c r="J505" s="5"/>
    </row>
    <row r="506" spans="1:10" ht="15.75" x14ac:dyDescent="0.25">
      <c r="A506" s="5"/>
      <c r="B506" s="4"/>
      <c r="C506" s="25"/>
      <c r="D506" s="5"/>
      <c r="E506" s="5"/>
      <c r="F506" s="9"/>
      <c r="G506" s="5"/>
      <c r="H506" s="6"/>
      <c r="I506" s="5"/>
      <c r="J506" s="5"/>
    </row>
    <row r="507" spans="1:10" ht="15.75" x14ac:dyDescent="0.25">
      <c r="A507" s="5"/>
      <c r="B507" s="4"/>
      <c r="C507" s="25"/>
      <c r="D507" s="5"/>
      <c r="E507" s="5"/>
      <c r="F507" s="9"/>
      <c r="G507" s="5"/>
      <c r="H507" s="6"/>
      <c r="I507" s="5"/>
      <c r="J507" s="5"/>
    </row>
    <row r="508" spans="1:10" ht="15.75" x14ac:dyDescent="0.25">
      <c r="A508" s="5"/>
      <c r="B508" s="4"/>
      <c r="C508" s="25"/>
      <c r="D508" s="5"/>
      <c r="E508" s="5"/>
      <c r="F508" s="9"/>
      <c r="G508" s="5"/>
      <c r="H508" s="6"/>
      <c r="I508" s="5"/>
      <c r="J508" s="5"/>
    </row>
    <row r="509" spans="1:10" ht="15.75" x14ac:dyDescent="0.25">
      <c r="A509" s="5"/>
      <c r="B509" s="4"/>
      <c r="C509" s="25"/>
      <c r="D509" s="5"/>
      <c r="E509" s="5"/>
      <c r="F509" s="9"/>
      <c r="G509" s="5"/>
      <c r="H509" s="6"/>
      <c r="I509" s="5"/>
      <c r="J509" s="5"/>
    </row>
    <row r="510" spans="1:10" ht="15.75" x14ac:dyDescent="0.25">
      <c r="A510" s="5"/>
      <c r="B510" s="4"/>
      <c r="C510" s="25"/>
      <c r="D510" s="5"/>
      <c r="E510" s="5"/>
      <c r="F510" s="9"/>
      <c r="G510" s="5"/>
      <c r="H510" s="6"/>
      <c r="I510" s="5"/>
      <c r="J510" s="5"/>
    </row>
    <row r="511" spans="1:10" ht="15.75" x14ac:dyDescent="0.25">
      <c r="A511" s="5"/>
      <c r="B511" s="4"/>
      <c r="C511" s="25"/>
      <c r="D511" s="5"/>
      <c r="E511" s="5"/>
      <c r="F511" s="9"/>
      <c r="G511" s="5"/>
      <c r="H511" s="6"/>
      <c r="I511" s="5"/>
      <c r="J511" s="5"/>
    </row>
    <row r="512" spans="1:10" ht="15.75" x14ac:dyDescent="0.25">
      <c r="A512" s="5"/>
      <c r="B512" s="4"/>
      <c r="C512" s="25"/>
      <c r="D512" s="5"/>
      <c r="E512" s="5"/>
      <c r="F512" s="9"/>
      <c r="G512" s="5"/>
      <c r="H512" s="6"/>
      <c r="I512" s="5"/>
      <c r="J512" s="5"/>
    </row>
    <row r="513" spans="1:10" ht="15.75" x14ac:dyDescent="0.25">
      <c r="A513" s="5"/>
      <c r="B513" s="4"/>
      <c r="C513" s="25"/>
      <c r="D513" s="5"/>
      <c r="E513" s="5"/>
      <c r="F513" s="9"/>
      <c r="G513" s="5"/>
      <c r="H513" s="6"/>
      <c r="I513" s="5"/>
      <c r="J513" s="5"/>
    </row>
    <row r="514" spans="1:10" ht="15.75" x14ac:dyDescent="0.25">
      <c r="A514" s="231"/>
      <c r="B514" s="231"/>
      <c r="C514" s="231"/>
      <c r="D514" s="231"/>
      <c r="E514" s="231"/>
      <c r="F514" s="231"/>
      <c r="G514" s="231"/>
      <c r="H514" s="2"/>
      <c r="I514" s="251"/>
      <c r="J514" s="251"/>
    </row>
    <row r="515" spans="1:10" ht="15.75" x14ac:dyDescent="0.25">
      <c r="A515" s="21"/>
      <c r="B515" s="23"/>
      <c r="C515" s="21"/>
      <c r="D515" s="21"/>
      <c r="E515" s="21"/>
      <c r="F515" s="21"/>
      <c r="G515" s="21"/>
      <c r="H515" s="2"/>
      <c r="I515" s="2"/>
      <c r="J515" s="98"/>
    </row>
    <row r="516" spans="1:10" ht="15.75" x14ac:dyDescent="0.25">
      <c r="A516" s="5"/>
      <c r="B516" s="25"/>
      <c r="C516" s="5"/>
      <c r="D516" s="5"/>
      <c r="E516" s="5"/>
      <c r="F516" s="5"/>
      <c r="G516" s="5"/>
      <c r="H516" s="2"/>
      <c r="I516" s="6"/>
      <c r="J516" s="99"/>
    </row>
    <row r="517" spans="1:10" ht="15.75" x14ac:dyDescent="0.25">
      <c r="A517" s="5"/>
      <c r="B517" s="25"/>
      <c r="C517" s="5"/>
      <c r="D517" s="5"/>
      <c r="E517" s="5"/>
      <c r="F517" s="5"/>
      <c r="G517" s="5"/>
      <c r="H517" s="6"/>
      <c r="I517" s="6"/>
      <c r="J517" s="99"/>
    </row>
    <row r="518" spans="1:10" ht="18.75" x14ac:dyDescent="0.3">
      <c r="A518" s="100"/>
      <c r="B518" s="246"/>
      <c r="C518" s="246"/>
      <c r="D518" s="246"/>
      <c r="E518" s="246"/>
      <c r="F518" s="101"/>
      <c r="G518" s="247"/>
      <c r="H518" s="247"/>
      <c r="I518" s="245"/>
      <c r="J518" s="102"/>
    </row>
    <row r="519" spans="1:10" ht="18.75" x14ac:dyDescent="0.3">
      <c r="A519" s="100"/>
      <c r="B519" s="246"/>
      <c r="C519" s="246"/>
      <c r="D519" s="246"/>
      <c r="E519" s="246"/>
      <c r="F519" s="101"/>
      <c r="G519" s="247"/>
      <c r="H519" s="247"/>
      <c r="I519" s="245"/>
      <c r="J519" s="102"/>
    </row>
    <row r="520" spans="1:10" ht="18.75" x14ac:dyDescent="0.3">
      <c r="A520" s="100"/>
      <c r="B520" s="246"/>
      <c r="C520" s="246"/>
      <c r="D520" s="246"/>
      <c r="E520" s="246"/>
      <c r="F520" s="103"/>
      <c r="G520" s="247"/>
      <c r="H520" s="247"/>
      <c r="I520" s="103"/>
      <c r="J520" s="102"/>
    </row>
    <row r="521" spans="1:10" ht="15.75" x14ac:dyDescent="0.25">
      <c r="A521" s="5"/>
      <c r="B521" s="21"/>
      <c r="C521" s="21"/>
      <c r="D521" s="21"/>
      <c r="E521" s="21"/>
      <c r="F521" s="21"/>
      <c r="G521" s="2"/>
      <c r="H521" s="6"/>
      <c r="I521" s="6"/>
      <c r="J521" s="99"/>
    </row>
  </sheetData>
  <mergeCells count="84">
    <mergeCell ref="E151:G151"/>
    <mergeCell ref="J143:J144"/>
    <mergeCell ref="B144:E144"/>
    <mergeCell ref="H144:I144"/>
    <mergeCell ref="B145:F145"/>
    <mergeCell ref="H145:J145"/>
    <mergeCell ref="D150:E150"/>
    <mergeCell ref="I84:J84"/>
    <mergeCell ref="A119:G119"/>
    <mergeCell ref="I119:J119"/>
    <mergeCell ref="A125:G125"/>
    <mergeCell ref="I125:J125"/>
    <mergeCell ref="B520:E520"/>
    <mergeCell ref="G520:H520"/>
    <mergeCell ref="A1:J1"/>
    <mergeCell ref="B2:J2"/>
    <mergeCell ref="A12:G12"/>
    <mergeCell ref="I12:J12"/>
    <mergeCell ref="A17:G17"/>
    <mergeCell ref="I17:J17"/>
    <mergeCell ref="A22:G22"/>
    <mergeCell ref="I22:J22"/>
    <mergeCell ref="A514:G514"/>
    <mergeCell ref="I514:J514"/>
    <mergeCell ref="B518:E518"/>
    <mergeCell ref="G518:H518"/>
    <mergeCell ref="I27:J27"/>
    <mergeCell ref="A34:G34"/>
    <mergeCell ref="I518:I519"/>
    <mergeCell ref="B519:E519"/>
    <mergeCell ref="G519:H519"/>
    <mergeCell ref="A453:G453"/>
    <mergeCell ref="I453:J454"/>
    <mergeCell ref="B475:G475"/>
    <mergeCell ref="I475:J476"/>
    <mergeCell ref="B489:G489"/>
    <mergeCell ref="I489:J490"/>
    <mergeCell ref="A394:G394"/>
    <mergeCell ref="I394:J395"/>
    <mergeCell ref="A411:G411"/>
    <mergeCell ref="I411:J411"/>
    <mergeCell ref="A439:G439"/>
    <mergeCell ref="I439:J439"/>
    <mergeCell ref="A351:G351"/>
    <mergeCell ref="I351:J351"/>
    <mergeCell ref="A361:G361"/>
    <mergeCell ref="I361:J361"/>
    <mergeCell ref="A374:G374"/>
    <mergeCell ref="I374:J375"/>
    <mergeCell ref="A312:G312"/>
    <mergeCell ref="I312:J313"/>
    <mergeCell ref="A328:G328"/>
    <mergeCell ref="I328:J329"/>
    <mergeCell ref="A347:G347"/>
    <mergeCell ref="I347:J347"/>
    <mergeCell ref="A283:G283"/>
    <mergeCell ref="I283:J284"/>
    <mergeCell ref="A198:G198"/>
    <mergeCell ref="I198:J199"/>
    <mergeCell ref="A202:G202"/>
    <mergeCell ref="I202:J202"/>
    <mergeCell ref="A210:G210"/>
    <mergeCell ref="I210:J211"/>
    <mergeCell ref="B215:G215"/>
    <mergeCell ref="A255:G255"/>
    <mergeCell ref="I255:J255"/>
    <mergeCell ref="A272:G272"/>
    <mergeCell ref="I272:J273"/>
    <mergeCell ref="B23:G23"/>
    <mergeCell ref="A26:G26"/>
    <mergeCell ref="I26:J26"/>
    <mergeCell ref="B27:G27"/>
    <mergeCell ref="A177:G177"/>
    <mergeCell ref="I177:J178"/>
    <mergeCell ref="A141:G141"/>
    <mergeCell ref="I141:J141"/>
    <mergeCell ref="B143:E143"/>
    <mergeCell ref="H143:I143"/>
    <mergeCell ref="A70:G70"/>
    <mergeCell ref="I70:J70"/>
    <mergeCell ref="I34:J34"/>
    <mergeCell ref="A55:G55"/>
    <mergeCell ref="I55:J56"/>
    <mergeCell ref="A84:G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70" zoomScaleNormal="70" workbookViewId="0">
      <selection activeCell="H8" sqref="A1:XFD1048576"/>
    </sheetView>
  </sheetViews>
  <sheetFormatPr defaultRowHeight="15" x14ac:dyDescent="0.25"/>
  <cols>
    <col min="1" max="1" width="6.28515625" customWidth="1"/>
    <col min="2" max="2" width="16.7109375" customWidth="1"/>
    <col min="3" max="3" width="17.42578125" customWidth="1"/>
    <col min="4" max="4" width="14.42578125" customWidth="1"/>
    <col min="5" max="5" width="13.85546875" customWidth="1"/>
    <col min="7" max="7" width="15.140625" customWidth="1"/>
    <col min="8" max="8" width="32.5703125" customWidth="1"/>
    <col min="9" max="9" width="14.42578125" customWidth="1"/>
    <col min="10" max="10" width="15.5703125" customWidth="1"/>
    <col min="11" max="11" width="17.28515625" customWidth="1"/>
    <col min="15" max="15" width="14.85546875" customWidth="1"/>
  </cols>
  <sheetData>
    <row r="1" spans="1:15" ht="26.25" x14ac:dyDescent="0.4">
      <c r="A1" s="266" t="s">
        <v>274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5" ht="26.25" x14ac:dyDescent="0.25">
      <c r="A2" s="267" t="s">
        <v>275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4" spans="1:15" x14ac:dyDescent="0.25">
      <c r="A4" s="182" t="s">
        <v>276</v>
      </c>
      <c r="B4" s="182" t="s">
        <v>3</v>
      </c>
      <c r="C4" s="183" t="s">
        <v>277</v>
      </c>
      <c r="D4" s="182" t="s">
        <v>278</v>
      </c>
      <c r="E4" s="182" t="s">
        <v>279</v>
      </c>
      <c r="F4" s="182" t="s">
        <v>7</v>
      </c>
      <c r="G4" s="182" t="s">
        <v>280</v>
      </c>
      <c r="H4" s="184" t="s">
        <v>281</v>
      </c>
      <c r="I4" s="185" t="s">
        <v>282</v>
      </c>
      <c r="J4" s="185" t="s">
        <v>283</v>
      </c>
      <c r="K4" s="185" t="s">
        <v>8</v>
      </c>
    </row>
    <row r="5" spans="1:15" ht="15.75" x14ac:dyDescent="0.25">
      <c r="A5" s="186">
        <v>1</v>
      </c>
      <c r="B5" s="187" t="s">
        <v>284</v>
      </c>
      <c r="C5" s="186" t="s">
        <v>285</v>
      </c>
      <c r="D5" s="188">
        <v>23010</v>
      </c>
      <c r="E5" s="188">
        <v>91249</v>
      </c>
      <c r="F5" s="188" t="s">
        <v>13</v>
      </c>
      <c r="G5" s="189">
        <v>33000</v>
      </c>
      <c r="H5" s="190" t="s">
        <v>286</v>
      </c>
      <c r="I5" s="186" t="s">
        <v>287</v>
      </c>
      <c r="J5" s="186" t="s">
        <v>288</v>
      </c>
      <c r="K5" s="186" t="s">
        <v>289</v>
      </c>
    </row>
    <row r="6" spans="1:15" ht="15.75" x14ac:dyDescent="0.25">
      <c r="A6" s="186">
        <v>2</v>
      </c>
      <c r="B6" s="187" t="s">
        <v>284</v>
      </c>
      <c r="C6" s="186" t="s">
        <v>117</v>
      </c>
      <c r="D6" s="188">
        <v>23011</v>
      </c>
      <c r="E6" s="188">
        <v>81686</v>
      </c>
      <c r="F6" s="188" t="s">
        <v>13</v>
      </c>
      <c r="G6" s="189">
        <v>33000</v>
      </c>
      <c r="H6" s="190" t="s">
        <v>290</v>
      </c>
      <c r="I6" s="186" t="s">
        <v>291</v>
      </c>
      <c r="J6" s="186" t="s">
        <v>292</v>
      </c>
      <c r="K6" s="186" t="s">
        <v>293</v>
      </c>
      <c r="O6" s="189">
        <v>33000</v>
      </c>
    </row>
    <row r="7" spans="1:15" ht="15.75" x14ac:dyDescent="0.25">
      <c r="A7" s="186">
        <v>3</v>
      </c>
      <c r="B7" s="187" t="s">
        <v>284</v>
      </c>
      <c r="C7" s="186" t="s">
        <v>77</v>
      </c>
      <c r="D7" s="188">
        <v>23012</v>
      </c>
      <c r="E7" s="188">
        <v>80189</v>
      </c>
      <c r="F7" s="188" t="s">
        <v>13</v>
      </c>
      <c r="G7" s="189">
        <v>40000</v>
      </c>
      <c r="H7" s="190" t="s">
        <v>294</v>
      </c>
      <c r="I7" s="186" t="s">
        <v>295</v>
      </c>
      <c r="J7" s="186" t="s">
        <v>292</v>
      </c>
      <c r="K7" s="186" t="s">
        <v>296</v>
      </c>
      <c r="O7" s="189">
        <v>33000</v>
      </c>
    </row>
    <row r="8" spans="1:15" ht="15.75" x14ac:dyDescent="0.25">
      <c r="A8" s="186">
        <v>4</v>
      </c>
      <c r="B8" s="187" t="s">
        <v>284</v>
      </c>
      <c r="C8" s="186" t="s">
        <v>117</v>
      </c>
      <c r="D8" s="188">
        <v>23013</v>
      </c>
      <c r="E8" s="188">
        <v>81687</v>
      </c>
      <c r="F8" s="188" t="s">
        <v>13</v>
      </c>
      <c r="G8" s="189">
        <v>33000</v>
      </c>
      <c r="H8" s="190" t="s">
        <v>297</v>
      </c>
      <c r="I8" s="186" t="s">
        <v>295</v>
      </c>
      <c r="J8" s="186" t="s">
        <v>292</v>
      </c>
      <c r="K8" s="186" t="s">
        <v>298</v>
      </c>
      <c r="O8" s="189">
        <v>40000</v>
      </c>
    </row>
    <row r="9" spans="1:15" ht="15.75" x14ac:dyDescent="0.25">
      <c r="A9" s="186">
        <v>5</v>
      </c>
      <c r="B9" s="187" t="s">
        <v>284</v>
      </c>
      <c r="C9" s="186" t="s">
        <v>105</v>
      </c>
      <c r="D9" s="188">
        <v>23014</v>
      </c>
      <c r="E9" s="188">
        <v>32612</v>
      </c>
      <c r="F9" s="188" t="s">
        <v>13</v>
      </c>
      <c r="G9" s="189">
        <v>33000</v>
      </c>
      <c r="H9" s="190" t="s">
        <v>299</v>
      </c>
      <c r="I9" s="186" t="s">
        <v>295</v>
      </c>
      <c r="J9" s="186" t="s">
        <v>292</v>
      </c>
      <c r="K9" s="186" t="s">
        <v>300</v>
      </c>
      <c r="O9" s="189">
        <v>33000</v>
      </c>
    </row>
    <row r="10" spans="1:15" ht="15.75" x14ac:dyDescent="0.25">
      <c r="A10" s="186">
        <v>6</v>
      </c>
      <c r="B10" s="187" t="s">
        <v>284</v>
      </c>
      <c r="C10" s="186" t="s">
        <v>77</v>
      </c>
      <c r="D10" s="188">
        <v>23015</v>
      </c>
      <c r="E10" s="188">
        <v>80188</v>
      </c>
      <c r="F10" s="188" t="s">
        <v>13</v>
      </c>
      <c r="G10" s="189">
        <v>40000</v>
      </c>
      <c r="H10" s="190" t="s">
        <v>301</v>
      </c>
      <c r="I10" s="186" t="s">
        <v>302</v>
      </c>
      <c r="J10" s="186" t="s">
        <v>288</v>
      </c>
      <c r="K10" s="186" t="s">
        <v>303</v>
      </c>
      <c r="O10" s="189">
        <v>33000</v>
      </c>
    </row>
    <row r="11" spans="1:15" ht="15.75" x14ac:dyDescent="0.25">
      <c r="A11" s="186">
        <v>7</v>
      </c>
      <c r="B11" s="187" t="s">
        <v>284</v>
      </c>
      <c r="C11" s="186" t="s">
        <v>77</v>
      </c>
      <c r="D11" s="188">
        <v>23016</v>
      </c>
      <c r="E11" s="188">
        <v>80190</v>
      </c>
      <c r="F11" s="188" t="s">
        <v>13</v>
      </c>
      <c r="G11" s="189">
        <v>33000</v>
      </c>
      <c r="H11" s="190" t="s">
        <v>304</v>
      </c>
      <c r="I11" s="186" t="s">
        <v>295</v>
      </c>
      <c r="J11" s="186" t="s">
        <v>292</v>
      </c>
      <c r="K11" s="186" t="s">
        <v>305</v>
      </c>
      <c r="O11" s="189">
        <v>40000</v>
      </c>
    </row>
    <row r="12" spans="1:15" ht="15.75" x14ac:dyDescent="0.25">
      <c r="A12" s="186">
        <v>8</v>
      </c>
      <c r="B12" s="187" t="s">
        <v>284</v>
      </c>
      <c r="C12" s="186" t="s">
        <v>306</v>
      </c>
      <c r="D12" s="188">
        <v>23017</v>
      </c>
      <c r="E12" s="188">
        <v>54513</v>
      </c>
      <c r="F12" s="188" t="s">
        <v>13</v>
      </c>
      <c r="G12" s="189">
        <v>36000</v>
      </c>
      <c r="H12" s="190" t="s">
        <v>307</v>
      </c>
      <c r="I12" s="186" t="s">
        <v>295</v>
      </c>
      <c r="J12" s="186" t="s">
        <v>292</v>
      </c>
      <c r="K12" s="186" t="s">
        <v>308</v>
      </c>
      <c r="O12" s="189">
        <v>33000</v>
      </c>
    </row>
    <row r="13" spans="1:15" ht="15.75" x14ac:dyDescent="0.25">
      <c r="A13" s="186"/>
      <c r="B13" s="186"/>
      <c r="C13" s="186"/>
      <c r="D13" s="186"/>
      <c r="E13" s="186"/>
      <c r="F13" s="186"/>
      <c r="G13" s="192">
        <v>281000</v>
      </c>
      <c r="H13" s="190"/>
      <c r="I13" s="186"/>
      <c r="J13" s="186"/>
      <c r="K13" s="186"/>
      <c r="O13" s="189">
        <v>36000</v>
      </c>
    </row>
    <row r="14" spans="1:15" ht="15.75" x14ac:dyDescent="0.25">
      <c r="A14" s="186"/>
      <c r="B14" s="186"/>
      <c r="C14" s="186"/>
      <c r="D14" s="186"/>
      <c r="E14" s="186"/>
      <c r="F14" s="186"/>
      <c r="G14" s="186"/>
      <c r="H14" s="190"/>
      <c r="I14" s="186"/>
      <c r="J14" s="186"/>
      <c r="K14" s="186"/>
    </row>
    <row r="15" spans="1:15" ht="15.75" x14ac:dyDescent="0.25">
      <c r="A15" s="186">
        <v>9</v>
      </c>
      <c r="B15" s="187" t="s">
        <v>309</v>
      </c>
      <c r="C15" s="186" t="s">
        <v>105</v>
      </c>
      <c r="D15" s="188">
        <v>25551</v>
      </c>
      <c r="E15" s="188">
        <v>32610</v>
      </c>
      <c r="F15" s="188" t="s">
        <v>13</v>
      </c>
      <c r="G15" s="189">
        <v>33000</v>
      </c>
      <c r="H15" s="190" t="s">
        <v>310</v>
      </c>
      <c r="I15" s="186" t="s">
        <v>295</v>
      </c>
      <c r="J15" s="193" t="s">
        <v>292</v>
      </c>
      <c r="K15" s="186" t="s">
        <v>311</v>
      </c>
      <c r="O15" s="189">
        <v>33000</v>
      </c>
    </row>
    <row r="16" spans="1:15" ht="15.75" x14ac:dyDescent="0.25">
      <c r="A16" s="186">
        <v>10</v>
      </c>
      <c r="B16" s="187" t="s">
        <v>309</v>
      </c>
      <c r="C16" s="186" t="s">
        <v>105</v>
      </c>
      <c r="D16" s="188">
        <v>25552</v>
      </c>
      <c r="E16" s="188">
        <v>32611</v>
      </c>
      <c r="F16" s="188" t="s">
        <v>13</v>
      </c>
      <c r="G16" s="189">
        <v>33000</v>
      </c>
      <c r="H16" s="190" t="s">
        <v>312</v>
      </c>
      <c r="I16" s="186" t="s">
        <v>295</v>
      </c>
      <c r="J16" s="193" t="s">
        <v>292</v>
      </c>
      <c r="K16" s="186" t="s">
        <v>313</v>
      </c>
      <c r="O16" s="189">
        <v>33000</v>
      </c>
    </row>
    <row r="17" spans="1:15" ht="15.75" x14ac:dyDescent="0.25">
      <c r="A17" s="186">
        <v>11</v>
      </c>
      <c r="B17" s="187" t="s">
        <v>309</v>
      </c>
      <c r="C17" s="186" t="s">
        <v>285</v>
      </c>
      <c r="D17" s="188">
        <v>25553</v>
      </c>
      <c r="E17" s="188">
        <v>91250</v>
      </c>
      <c r="F17" s="188" t="s">
        <v>13</v>
      </c>
      <c r="G17" s="189">
        <v>33000</v>
      </c>
      <c r="H17" s="190" t="s">
        <v>314</v>
      </c>
      <c r="I17" s="186" t="s">
        <v>315</v>
      </c>
      <c r="J17" s="193" t="s">
        <v>292</v>
      </c>
      <c r="K17" s="186" t="s">
        <v>316</v>
      </c>
      <c r="O17" s="189">
        <v>33000</v>
      </c>
    </row>
    <row r="18" spans="1:15" ht="15.75" x14ac:dyDescent="0.25">
      <c r="A18" s="186">
        <v>12</v>
      </c>
      <c r="B18" s="187" t="s">
        <v>309</v>
      </c>
      <c r="C18" s="186" t="s">
        <v>77</v>
      </c>
      <c r="D18" s="188">
        <v>25554</v>
      </c>
      <c r="E18" s="188">
        <v>80195</v>
      </c>
      <c r="F18" s="188" t="s">
        <v>13</v>
      </c>
      <c r="G18" s="189">
        <v>33000</v>
      </c>
      <c r="H18" s="190" t="s">
        <v>317</v>
      </c>
      <c r="I18" s="186" t="s">
        <v>295</v>
      </c>
      <c r="J18" s="193" t="s">
        <v>292</v>
      </c>
      <c r="K18" s="186" t="s">
        <v>318</v>
      </c>
      <c r="O18" s="189">
        <v>33000</v>
      </c>
    </row>
    <row r="19" spans="1:15" ht="15.75" x14ac:dyDescent="0.25">
      <c r="A19" s="186">
        <v>13</v>
      </c>
      <c r="B19" s="187" t="s">
        <v>309</v>
      </c>
      <c r="C19" s="186" t="s">
        <v>285</v>
      </c>
      <c r="D19" s="188">
        <v>25555</v>
      </c>
      <c r="E19" s="188">
        <v>91253</v>
      </c>
      <c r="F19" s="188" t="s">
        <v>13</v>
      </c>
      <c r="G19" s="189">
        <v>33000</v>
      </c>
      <c r="H19" s="190" t="s">
        <v>319</v>
      </c>
      <c r="I19" s="186" t="s">
        <v>320</v>
      </c>
      <c r="J19" s="193" t="s">
        <v>288</v>
      </c>
      <c r="K19" s="186" t="s">
        <v>321</v>
      </c>
      <c r="O19" s="189">
        <v>33000</v>
      </c>
    </row>
    <row r="20" spans="1:15" ht="15.75" x14ac:dyDescent="0.25">
      <c r="A20" s="186"/>
      <c r="B20" s="188"/>
      <c r="C20" s="186"/>
      <c r="D20" s="186"/>
      <c r="E20" s="186"/>
      <c r="F20" s="186"/>
      <c r="G20" s="192">
        <v>165000</v>
      </c>
      <c r="H20" s="190"/>
      <c r="I20" s="186"/>
      <c r="J20" s="193"/>
      <c r="K20" s="186"/>
    </row>
    <row r="21" spans="1:15" ht="15.75" x14ac:dyDescent="0.25">
      <c r="A21" s="186"/>
      <c r="B21" s="188"/>
      <c r="C21" s="186"/>
      <c r="D21" s="186"/>
      <c r="E21" s="186"/>
      <c r="F21" s="186"/>
      <c r="G21" s="188"/>
      <c r="H21" s="190"/>
      <c r="I21" s="186"/>
      <c r="J21" s="193"/>
      <c r="K21" s="186"/>
    </row>
    <row r="22" spans="1:15" ht="15.75" x14ac:dyDescent="0.25">
      <c r="A22" s="186">
        <v>14</v>
      </c>
      <c r="B22" s="187" t="s">
        <v>322</v>
      </c>
      <c r="C22" s="186" t="s">
        <v>285</v>
      </c>
      <c r="D22" s="188">
        <v>25556</v>
      </c>
      <c r="E22" s="188">
        <v>91256</v>
      </c>
      <c r="F22" s="188" t="s">
        <v>13</v>
      </c>
      <c r="G22" s="189">
        <v>33000</v>
      </c>
      <c r="H22" s="190" t="s">
        <v>323</v>
      </c>
      <c r="I22" s="186" t="s">
        <v>287</v>
      </c>
      <c r="J22" s="193" t="s">
        <v>288</v>
      </c>
      <c r="K22" s="186" t="s">
        <v>324</v>
      </c>
    </row>
    <row r="23" spans="1:15" ht="15.75" x14ac:dyDescent="0.25">
      <c r="A23" s="186">
        <v>15</v>
      </c>
      <c r="B23" s="187" t="s">
        <v>322</v>
      </c>
      <c r="C23" s="186" t="s">
        <v>325</v>
      </c>
      <c r="D23" s="188">
        <v>25557</v>
      </c>
      <c r="E23" s="188">
        <v>440255</v>
      </c>
      <c r="F23" s="188" t="s">
        <v>13</v>
      </c>
      <c r="G23" s="189">
        <v>30000</v>
      </c>
      <c r="H23" s="190" t="s">
        <v>326</v>
      </c>
      <c r="I23" s="186" t="s">
        <v>295</v>
      </c>
      <c r="J23" s="193" t="s">
        <v>292</v>
      </c>
      <c r="K23" s="186" t="s">
        <v>327</v>
      </c>
    </row>
    <row r="24" spans="1:15" ht="15.75" x14ac:dyDescent="0.25">
      <c r="A24" s="186">
        <v>16</v>
      </c>
      <c r="B24" s="187" t="s">
        <v>322</v>
      </c>
      <c r="C24" s="186" t="s">
        <v>328</v>
      </c>
      <c r="D24" s="188">
        <v>25558</v>
      </c>
      <c r="E24" s="188">
        <v>448239</v>
      </c>
      <c r="F24" s="188" t="s">
        <v>13</v>
      </c>
      <c r="G24" s="189">
        <v>30000</v>
      </c>
      <c r="H24" s="190" t="s">
        <v>329</v>
      </c>
      <c r="I24" s="186" t="s">
        <v>302</v>
      </c>
      <c r="J24" s="193" t="s">
        <v>288</v>
      </c>
      <c r="K24" s="186" t="s">
        <v>330</v>
      </c>
    </row>
    <row r="25" spans="1:15" ht="15.75" x14ac:dyDescent="0.25">
      <c r="A25" s="186">
        <v>17</v>
      </c>
      <c r="B25" s="187" t="s">
        <v>322</v>
      </c>
      <c r="C25" s="186" t="s">
        <v>331</v>
      </c>
      <c r="D25" s="188">
        <v>25559</v>
      </c>
      <c r="E25" s="188">
        <v>440267</v>
      </c>
      <c r="F25" s="188" t="s">
        <v>13</v>
      </c>
      <c r="G25" s="189">
        <v>30000</v>
      </c>
      <c r="H25" s="190" t="s">
        <v>332</v>
      </c>
      <c r="I25" s="186" t="s">
        <v>295</v>
      </c>
      <c r="J25" s="193" t="s">
        <v>292</v>
      </c>
      <c r="K25" s="186" t="s">
        <v>333</v>
      </c>
    </row>
    <row r="26" spans="1:15" ht="15.75" x14ac:dyDescent="0.25">
      <c r="A26" s="186">
        <v>18</v>
      </c>
      <c r="B26" s="187" t="s">
        <v>322</v>
      </c>
      <c r="C26" s="186" t="s">
        <v>334</v>
      </c>
      <c r="D26" s="188">
        <v>25560</v>
      </c>
      <c r="E26" s="188">
        <v>440268</v>
      </c>
      <c r="F26" s="188" t="s">
        <v>13</v>
      </c>
      <c r="G26" s="189">
        <v>30000</v>
      </c>
      <c r="H26" s="190" t="s">
        <v>335</v>
      </c>
      <c r="I26" s="186" t="s">
        <v>336</v>
      </c>
      <c r="J26" s="193" t="s">
        <v>288</v>
      </c>
      <c r="K26" s="186" t="s">
        <v>337</v>
      </c>
    </row>
    <row r="27" spans="1:15" ht="15.75" x14ac:dyDescent="0.25">
      <c r="A27" s="186">
        <v>19</v>
      </c>
      <c r="B27" s="187" t="s">
        <v>322</v>
      </c>
      <c r="C27" s="186" t="s">
        <v>338</v>
      </c>
      <c r="D27" s="188">
        <v>25561</v>
      </c>
      <c r="E27" s="188">
        <v>80200</v>
      </c>
      <c r="F27" s="188" t="s">
        <v>13</v>
      </c>
      <c r="G27" s="189">
        <v>40000</v>
      </c>
      <c r="H27" s="190" t="s">
        <v>329</v>
      </c>
      <c r="I27" s="186" t="s">
        <v>287</v>
      </c>
      <c r="J27" s="193" t="s">
        <v>288</v>
      </c>
      <c r="K27" s="186" t="s">
        <v>339</v>
      </c>
      <c r="O27" s="204">
        <v>33000</v>
      </c>
    </row>
    <row r="28" spans="1:15" ht="15.75" x14ac:dyDescent="0.25">
      <c r="A28" s="186">
        <v>20</v>
      </c>
      <c r="B28" s="187" t="s">
        <v>322</v>
      </c>
      <c r="C28" s="186" t="s">
        <v>340</v>
      </c>
      <c r="D28" s="188">
        <v>25562</v>
      </c>
      <c r="E28" s="188">
        <v>440257</v>
      </c>
      <c r="F28" s="188" t="s">
        <v>13</v>
      </c>
      <c r="G28" s="189">
        <v>30000</v>
      </c>
      <c r="H28" s="190" t="s">
        <v>341</v>
      </c>
      <c r="I28" s="186" t="s">
        <v>315</v>
      </c>
      <c r="J28" s="193" t="s">
        <v>292</v>
      </c>
      <c r="K28" s="186" t="s">
        <v>342</v>
      </c>
      <c r="O28" s="204">
        <v>40000</v>
      </c>
    </row>
    <row r="29" spans="1:15" ht="15.75" x14ac:dyDescent="0.25">
      <c r="A29" s="186">
        <v>21</v>
      </c>
      <c r="B29" s="187" t="s">
        <v>322</v>
      </c>
      <c r="C29" s="186" t="s">
        <v>343</v>
      </c>
      <c r="D29" s="188">
        <v>25563</v>
      </c>
      <c r="E29" s="188">
        <v>448224</v>
      </c>
      <c r="F29" s="188" t="s">
        <v>13</v>
      </c>
      <c r="G29" s="189">
        <v>30000</v>
      </c>
      <c r="H29" s="190" t="s">
        <v>344</v>
      </c>
      <c r="I29" s="186" t="s">
        <v>295</v>
      </c>
      <c r="J29" s="193" t="s">
        <v>292</v>
      </c>
      <c r="K29" s="186" t="s">
        <v>345</v>
      </c>
    </row>
    <row r="30" spans="1:15" ht="15.75" x14ac:dyDescent="0.25">
      <c r="A30" s="186">
        <v>22</v>
      </c>
      <c r="B30" s="187" t="s">
        <v>322</v>
      </c>
      <c r="C30" s="186" t="s">
        <v>340</v>
      </c>
      <c r="D30" s="188">
        <v>25564</v>
      </c>
      <c r="E30" s="188">
        <v>440258</v>
      </c>
      <c r="F30" s="188" t="s">
        <v>13</v>
      </c>
      <c r="G30" s="189">
        <v>30000</v>
      </c>
      <c r="H30" s="190" t="s">
        <v>341</v>
      </c>
      <c r="I30" s="186" t="s">
        <v>315</v>
      </c>
      <c r="J30" s="193" t="s">
        <v>292</v>
      </c>
      <c r="K30" s="186" t="s">
        <v>346</v>
      </c>
    </row>
    <row r="31" spans="1:15" ht="15.75" x14ac:dyDescent="0.25">
      <c r="A31" s="186">
        <v>23</v>
      </c>
      <c r="B31" s="187" t="s">
        <v>322</v>
      </c>
      <c r="C31" s="186" t="s">
        <v>347</v>
      </c>
      <c r="D31" s="188">
        <v>25565</v>
      </c>
      <c r="E31" s="188">
        <v>440245</v>
      </c>
      <c r="F31" s="188" t="s">
        <v>13</v>
      </c>
      <c r="G31" s="189">
        <v>30000</v>
      </c>
      <c r="H31" s="190" t="s">
        <v>348</v>
      </c>
      <c r="I31" s="186" t="s">
        <v>349</v>
      </c>
      <c r="J31" s="193" t="s">
        <v>288</v>
      </c>
      <c r="K31" s="186" t="s">
        <v>350</v>
      </c>
      <c r="O31" s="204">
        <v>30000</v>
      </c>
    </row>
    <row r="32" spans="1:15" ht="15.75" x14ac:dyDescent="0.25">
      <c r="A32" s="186">
        <v>24</v>
      </c>
      <c r="B32" s="187" t="s">
        <v>322</v>
      </c>
      <c r="C32" s="186" t="s">
        <v>351</v>
      </c>
      <c r="D32" s="188">
        <v>25566</v>
      </c>
      <c r="E32" s="188">
        <v>440269</v>
      </c>
      <c r="F32" s="188" t="s">
        <v>13</v>
      </c>
      <c r="G32" s="189">
        <v>30000</v>
      </c>
      <c r="H32" s="190" t="s">
        <v>352</v>
      </c>
      <c r="I32" s="186" t="s">
        <v>295</v>
      </c>
      <c r="J32" s="193" t="s">
        <v>292</v>
      </c>
      <c r="K32" s="186" t="s">
        <v>353</v>
      </c>
    </row>
    <row r="33" spans="1:11" ht="15.75" x14ac:dyDescent="0.25">
      <c r="A33" s="186">
        <v>25</v>
      </c>
      <c r="B33" s="187" t="s">
        <v>322</v>
      </c>
      <c r="C33" s="186" t="s">
        <v>354</v>
      </c>
      <c r="D33" s="188">
        <v>25567</v>
      </c>
      <c r="E33" s="188">
        <v>440270</v>
      </c>
      <c r="F33" s="188" t="s">
        <v>13</v>
      </c>
      <c r="G33" s="189">
        <v>30000</v>
      </c>
      <c r="H33" s="190" t="s">
        <v>355</v>
      </c>
      <c r="I33" s="186" t="s">
        <v>356</v>
      </c>
      <c r="J33" s="193" t="s">
        <v>288</v>
      </c>
      <c r="K33" s="186" t="s">
        <v>357</v>
      </c>
    </row>
    <row r="34" spans="1:11" ht="15.75" x14ac:dyDescent="0.25">
      <c r="A34" s="186">
        <v>26</v>
      </c>
      <c r="B34" s="187" t="s">
        <v>322</v>
      </c>
      <c r="C34" s="186" t="s">
        <v>358</v>
      </c>
      <c r="D34" s="188">
        <v>25568</v>
      </c>
      <c r="E34" s="188">
        <v>440266</v>
      </c>
      <c r="F34" s="188" t="s">
        <v>13</v>
      </c>
      <c r="G34" s="189">
        <v>30000</v>
      </c>
      <c r="H34" s="190" t="s">
        <v>359</v>
      </c>
      <c r="I34" s="186" t="s">
        <v>295</v>
      </c>
      <c r="J34" s="193" t="s">
        <v>292</v>
      </c>
      <c r="K34" s="186" t="s">
        <v>360</v>
      </c>
    </row>
    <row r="35" spans="1:11" ht="15.75" x14ac:dyDescent="0.25">
      <c r="A35" s="186">
        <v>27</v>
      </c>
      <c r="B35" s="187" t="s">
        <v>322</v>
      </c>
      <c r="C35" s="186" t="s">
        <v>306</v>
      </c>
      <c r="D35" s="188">
        <v>25569</v>
      </c>
      <c r="E35" s="188">
        <v>54517</v>
      </c>
      <c r="F35" s="188" t="s">
        <v>13</v>
      </c>
      <c r="G35" s="189">
        <v>33000</v>
      </c>
      <c r="H35" s="190" t="s">
        <v>361</v>
      </c>
      <c r="I35" s="186" t="s">
        <v>291</v>
      </c>
      <c r="J35" s="193" t="s">
        <v>292</v>
      </c>
      <c r="K35" s="186" t="s">
        <v>362</v>
      </c>
    </row>
    <row r="36" spans="1:11" ht="15.75" x14ac:dyDescent="0.25">
      <c r="A36" s="186">
        <v>28</v>
      </c>
      <c r="B36" s="187" t="s">
        <v>322</v>
      </c>
      <c r="C36" s="186" t="s">
        <v>338</v>
      </c>
      <c r="D36" s="188">
        <v>25570</v>
      </c>
      <c r="E36" s="188">
        <v>80196</v>
      </c>
      <c r="F36" s="188" t="s">
        <v>13</v>
      </c>
      <c r="G36" s="189">
        <v>40000</v>
      </c>
      <c r="H36" s="190" t="s">
        <v>329</v>
      </c>
      <c r="I36" s="186" t="s">
        <v>287</v>
      </c>
      <c r="J36" s="193" t="s">
        <v>288</v>
      </c>
      <c r="K36" s="186" t="s">
        <v>363</v>
      </c>
    </row>
    <row r="37" spans="1:11" ht="15.75" x14ac:dyDescent="0.25">
      <c r="A37" s="186"/>
      <c r="B37" s="194"/>
      <c r="C37" s="186"/>
      <c r="D37" s="188"/>
      <c r="E37" s="188"/>
      <c r="F37" s="188"/>
      <c r="G37" s="192">
        <v>476000</v>
      </c>
      <c r="H37" s="190"/>
      <c r="I37" s="186"/>
      <c r="J37" s="193"/>
      <c r="K37" s="186"/>
    </row>
    <row r="38" spans="1:11" ht="15.75" x14ac:dyDescent="0.25">
      <c r="A38" s="186"/>
      <c r="B38" s="194"/>
      <c r="C38" s="186"/>
      <c r="D38" s="188"/>
      <c r="E38" s="188"/>
      <c r="F38" s="188"/>
      <c r="G38" s="189"/>
      <c r="H38" s="190"/>
      <c r="I38" s="186"/>
      <c r="J38" s="193"/>
      <c r="K38" s="186"/>
    </row>
    <row r="39" spans="1:11" ht="15.75" x14ac:dyDescent="0.25">
      <c r="A39" s="186">
        <v>29</v>
      </c>
      <c r="B39" s="187" t="s">
        <v>364</v>
      </c>
      <c r="C39" s="186" t="s">
        <v>365</v>
      </c>
      <c r="D39" s="188">
        <v>25571</v>
      </c>
      <c r="E39" s="188">
        <v>32614</v>
      </c>
      <c r="F39" s="188" t="s">
        <v>13</v>
      </c>
      <c r="G39" s="189">
        <v>40000</v>
      </c>
      <c r="H39" s="190" t="s">
        <v>366</v>
      </c>
      <c r="I39" s="186" t="s">
        <v>78</v>
      </c>
      <c r="J39" s="193" t="s">
        <v>367</v>
      </c>
      <c r="K39" s="186" t="s">
        <v>368</v>
      </c>
    </row>
    <row r="40" spans="1:11" ht="15.75" x14ac:dyDescent="0.25">
      <c r="A40" s="186">
        <v>30</v>
      </c>
      <c r="B40" s="187" t="s">
        <v>364</v>
      </c>
      <c r="C40" s="186" t="s">
        <v>365</v>
      </c>
      <c r="D40" s="188">
        <v>25572</v>
      </c>
      <c r="E40" s="188">
        <v>32621</v>
      </c>
      <c r="F40" s="188" t="s">
        <v>13</v>
      </c>
      <c r="G40" s="189">
        <v>36000</v>
      </c>
      <c r="H40" s="190" t="s">
        <v>366</v>
      </c>
      <c r="I40" s="186" t="s">
        <v>78</v>
      </c>
      <c r="J40" s="193" t="s">
        <v>367</v>
      </c>
      <c r="K40" s="186" t="s">
        <v>369</v>
      </c>
    </row>
    <row r="41" spans="1:11" ht="15.75" x14ac:dyDescent="0.25">
      <c r="A41" s="186">
        <v>31</v>
      </c>
      <c r="B41" s="187" t="s">
        <v>364</v>
      </c>
      <c r="C41" s="186" t="s">
        <v>365</v>
      </c>
      <c r="D41" s="188">
        <v>25573</v>
      </c>
      <c r="E41" s="188">
        <v>32616</v>
      </c>
      <c r="F41" s="188" t="s">
        <v>13</v>
      </c>
      <c r="G41" s="189">
        <v>40000</v>
      </c>
      <c r="H41" s="190" t="s">
        <v>370</v>
      </c>
      <c r="I41" s="186" t="s">
        <v>371</v>
      </c>
      <c r="J41" s="193" t="s">
        <v>371</v>
      </c>
      <c r="K41" s="186" t="s">
        <v>372</v>
      </c>
    </row>
    <row r="42" spans="1:11" ht="15.75" x14ac:dyDescent="0.25">
      <c r="A42" s="186">
        <v>32</v>
      </c>
      <c r="B42" s="187" t="s">
        <v>364</v>
      </c>
      <c r="C42" s="186" t="s">
        <v>365</v>
      </c>
      <c r="D42" s="188">
        <v>25574</v>
      </c>
      <c r="E42" s="188">
        <v>32617</v>
      </c>
      <c r="F42" s="188" t="s">
        <v>13</v>
      </c>
      <c r="G42" s="189">
        <v>36000</v>
      </c>
      <c r="H42" s="190" t="s">
        <v>370</v>
      </c>
      <c r="I42" s="186" t="s">
        <v>371</v>
      </c>
      <c r="J42" s="193" t="s">
        <v>371</v>
      </c>
      <c r="K42" s="186" t="s">
        <v>373</v>
      </c>
    </row>
    <row r="43" spans="1:11" ht="15.75" x14ac:dyDescent="0.25">
      <c r="A43" s="186">
        <v>33</v>
      </c>
      <c r="B43" s="187" t="s">
        <v>364</v>
      </c>
      <c r="C43" s="186" t="s">
        <v>365</v>
      </c>
      <c r="D43" s="188">
        <v>25575</v>
      </c>
      <c r="E43" s="188">
        <v>32615</v>
      </c>
      <c r="F43" s="188" t="s">
        <v>13</v>
      </c>
      <c r="G43" s="189">
        <v>40000</v>
      </c>
      <c r="H43" s="190" t="s">
        <v>366</v>
      </c>
      <c r="I43" s="186" t="s">
        <v>78</v>
      </c>
      <c r="J43" s="193" t="s">
        <v>367</v>
      </c>
      <c r="K43" s="186" t="s">
        <v>374</v>
      </c>
    </row>
    <row r="44" spans="1:11" ht="15.75" x14ac:dyDescent="0.25">
      <c r="A44" s="186">
        <v>34</v>
      </c>
      <c r="B44" s="187" t="s">
        <v>364</v>
      </c>
      <c r="C44" s="186" t="s">
        <v>338</v>
      </c>
      <c r="D44" s="188">
        <v>25576</v>
      </c>
      <c r="E44" s="188">
        <v>80205</v>
      </c>
      <c r="F44" s="188" t="s">
        <v>13</v>
      </c>
      <c r="G44" s="189">
        <v>45000</v>
      </c>
      <c r="H44" s="190" t="s">
        <v>366</v>
      </c>
      <c r="I44" s="186" t="s">
        <v>78</v>
      </c>
      <c r="J44" s="193" t="s">
        <v>367</v>
      </c>
      <c r="K44" s="186" t="s">
        <v>375</v>
      </c>
    </row>
    <row r="45" spans="1:11" ht="15.75" x14ac:dyDescent="0.25">
      <c r="A45" s="186">
        <v>35</v>
      </c>
      <c r="B45" s="187" t="s">
        <v>364</v>
      </c>
      <c r="C45" s="186" t="s">
        <v>365</v>
      </c>
      <c r="D45" s="188">
        <v>25577</v>
      </c>
      <c r="E45" s="188">
        <v>32613</v>
      </c>
      <c r="F45" s="188" t="s">
        <v>13</v>
      </c>
      <c r="G45" s="189">
        <v>33000</v>
      </c>
      <c r="H45" s="190" t="s">
        <v>376</v>
      </c>
      <c r="I45" s="186" t="s">
        <v>295</v>
      </c>
      <c r="J45" s="193" t="s">
        <v>292</v>
      </c>
      <c r="K45" s="186" t="s">
        <v>300</v>
      </c>
    </row>
    <row r="46" spans="1:11" ht="15.75" x14ac:dyDescent="0.25">
      <c r="A46" s="186">
        <v>36</v>
      </c>
      <c r="B46" s="187" t="s">
        <v>364</v>
      </c>
      <c r="C46" s="186" t="s">
        <v>338</v>
      </c>
      <c r="D46" s="188">
        <v>25578</v>
      </c>
      <c r="E46" s="188">
        <v>80199</v>
      </c>
      <c r="F46" s="188" t="s">
        <v>13</v>
      </c>
      <c r="G46" s="189">
        <v>40000</v>
      </c>
      <c r="H46" s="190" t="s">
        <v>352</v>
      </c>
      <c r="I46" s="186" t="s">
        <v>295</v>
      </c>
      <c r="J46" s="193" t="s">
        <v>292</v>
      </c>
      <c r="K46" s="186" t="s">
        <v>296</v>
      </c>
    </row>
    <row r="47" spans="1:11" ht="15.75" x14ac:dyDescent="0.25">
      <c r="A47" s="186">
        <v>37</v>
      </c>
      <c r="B47" s="187" t="s">
        <v>364</v>
      </c>
      <c r="C47" s="186" t="s">
        <v>338</v>
      </c>
      <c r="D47" s="188">
        <v>25579</v>
      </c>
      <c r="E47" s="188">
        <v>80206</v>
      </c>
      <c r="F47" s="188" t="s">
        <v>13</v>
      </c>
      <c r="G47" s="189">
        <v>40000</v>
      </c>
      <c r="H47" s="190" t="s">
        <v>377</v>
      </c>
      <c r="I47" s="186" t="s">
        <v>378</v>
      </c>
      <c r="J47" s="193" t="s">
        <v>378</v>
      </c>
      <c r="K47" s="186" t="s">
        <v>379</v>
      </c>
    </row>
    <row r="48" spans="1:11" ht="15.75" x14ac:dyDescent="0.25">
      <c r="A48" s="186">
        <v>38</v>
      </c>
      <c r="B48" s="187" t="s">
        <v>364</v>
      </c>
      <c r="C48" s="186" t="s">
        <v>285</v>
      </c>
      <c r="D48" s="188">
        <v>25580</v>
      </c>
      <c r="E48" s="188">
        <v>91258</v>
      </c>
      <c r="F48" s="188" t="s">
        <v>13</v>
      </c>
      <c r="G48" s="189">
        <v>50000</v>
      </c>
      <c r="H48" s="190" t="s">
        <v>366</v>
      </c>
      <c r="I48" s="186" t="s">
        <v>78</v>
      </c>
      <c r="J48" s="193" t="s">
        <v>367</v>
      </c>
      <c r="K48" s="186" t="s">
        <v>380</v>
      </c>
    </row>
    <row r="49" spans="1:15" ht="15.75" x14ac:dyDescent="0.25">
      <c r="A49" s="186"/>
      <c r="B49" s="194"/>
      <c r="C49" s="186"/>
      <c r="D49" s="188"/>
      <c r="E49" s="188"/>
      <c r="F49" s="188"/>
      <c r="G49" s="192">
        <v>400000</v>
      </c>
      <c r="H49" s="190"/>
      <c r="I49" s="186"/>
      <c r="J49" s="193"/>
      <c r="K49" s="186"/>
    </row>
    <row r="50" spans="1:15" ht="15.75" x14ac:dyDescent="0.25">
      <c r="A50" s="186"/>
      <c r="B50" s="194"/>
      <c r="C50" s="186"/>
      <c r="D50" s="188"/>
      <c r="E50" s="188"/>
      <c r="F50" s="188"/>
      <c r="G50" s="192"/>
      <c r="H50" s="190"/>
      <c r="I50" s="186"/>
      <c r="J50" s="193"/>
      <c r="K50" s="186"/>
    </row>
    <row r="51" spans="1:15" ht="15.75" x14ac:dyDescent="0.25">
      <c r="A51" s="186">
        <v>39</v>
      </c>
      <c r="B51" s="187" t="s">
        <v>381</v>
      </c>
      <c r="C51" s="186" t="s">
        <v>365</v>
      </c>
      <c r="D51" s="188">
        <v>25581</v>
      </c>
      <c r="E51" s="188">
        <v>32618</v>
      </c>
      <c r="F51" s="188" t="s">
        <v>13</v>
      </c>
      <c r="G51" s="189">
        <v>33000</v>
      </c>
      <c r="H51" s="190" t="s">
        <v>382</v>
      </c>
      <c r="I51" s="186" t="s">
        <v>287</v>
      </c>
      <c r="J51" s="193" t="s">
        <v>288</v>
      </c>
      <c r="K51" s="186" t="s">
        <v>311</v>
      </c>
    </row>
    <row r="52" spans="1:15" ht="15.75" x14ac:dyDescent="0.25">
      <c r="A52" s="186">
        <v>40</v>
      </c>
      <c r="B52" s="187" t="s">
        <v>381</v>
      </c>
      <c r="C52" s="186" t="s">
        <v>383</v>
      </c>
      <c r="D52" s="188">
        <v>25582</v>
      </c>
      <c r="E52" s="188">
        <v>81680</v>
      </c>
      <c r="F52" s="188" t="s">
        <v>13</v>
      </c>
      <c r="G52" s="189">
        <v>33000</v>
      </c>
      <c r="H52" s="190" t="s">
        <v>384</v>
      </c>
      <c r="I52" s="186" t="s">
        <v>291</v>
      </c>
      <c r="J52" s="193" t="s">
        <v>292</v>
      </c>
      <c r="K52" s="186" t="s">
        <v>385</v>
      </c>
    </row>
    <row r="53" spans="1:15" ht="15.75" x14ac:dyDescent="0.25">
      <c r="A53" s="186">
        <v>41</v>
      </c>
      <c r="B53" s="187" t="s">
        <v>381</v>
      </c>
      <c r="C53" s="186" t="s">
        <v>338</v>
      </c>
      <c r="D53" s="188">
        <v>25583</v>
      </c>
      <c r="E53" s="188">
        <v>80197</v>
      </c>
      <c r="F53" s="188" t="s">
        <v>13</v>
      </c>
      <c r="G53" s="189">
        <v>33000</v>
      </c>
      <c r="H53" s="190" t="s">
        <v>386</v>
      </c>
      <c r="I53" s="186" t="s">
        <v>295</v>
      </c>
      <c r="J53" s="193" t="s">
        <v>292</v>
      </c>
      <c r="K53" s="186" t="s">
        <v>387</v>
      </c>
    </row>
    <row r="54" spans="1:15" ht="15.75" x14ac:dyDescent="0.25">
      <c r="A54" s="186">
        <v>42</v>
      </c>
      <c r="B54" s="187" t="s">
        <v>381</v>
      </c>
      <c r="C54" s="186" t="s">
        <v>306</v>
      </c>
      <c r="D54" s="188">
        <v>25584</v>
      </c>
      <c r="E54" s="188">
        <v>54523</v>
      </c>
      <c r="F54" s="188" t="s">
        <v>13</v>
      </c>
      <c r="G54" s="189">
        <v>33000</v>
      </c>
      <c r="H54" s="190" t="s">
        <v>388</v>
      </c>
      <c r="I54" s="186" t="s">
        <v>389</v>
      </c>
      <c r="J54" s="193" t="s">
        <v>292</v>
      </c>
      <c r="K54" s="186" t="s">
        <v>390</v>
      </c>
    </row>
    <row r="55" spans="1:15" ht="15.75" x14ac:dyDescent="0.25">
      <c r="A55" s="186">
        <v>43</v>
      </c>
      <c r="B55" s="187" t="s">
        <v>381</v>
      </c>
      <c r="C55" s="186" t="s">
        <v>306</v>
      </c>
      <c r="D55" s="188">
        <v>25585</v>
      </c>
      <c r="E55" s="188">
        <v>54520</v>
      </c>
      <c r="F55" s="188" t="s">
        <v>13</v>
      </c>
      <c r="G55" s="189">
        <v>33000</v>
      </c>
      <c r="H55" s="190" t="s">
        <v>391</v>
      </c>
      <c r="I55" s="186" t="s">
        <v>295</v>
      </c>
      <c r="J55" s="193" t="s">
        <v>292</v>
      </c>
      <c r="K55" s="186" t="s">
        <v>392</v>
      </c>
    </row>
    <row r="56" spans="1:15" ht="15.75" x14ac:dyDescent="0.25">
      <c r="A56" s="186">
        <v>44</v>
      </c>
      <c r="B56" s="187" t="s">
        <v>381</v>
      </c>
      <c r="C56" s="186" t="s">
        <v>306</v>
      </c>
      <c r="D56" s="188">
        <v>25586</v>
      </c>
      <c r="E56" s="188">
        <v>54511</v>
      </c>
      <c r="F56" s="188" t="s">
        <v>13</v>
      </c>
      <c r="G56" s="189">
        <v>33000</v>
      </c>
      <c r="H56" s="190" t="s">
        <v>361</v>
      </c>
      <c r="I56" s="186" t="s">
        <v>291</v>
      </c>
      <c r="J56" s="193" t="s">
        <v>292</v>
      </c>
      <c r="K56" s="186" t="s">
        <v>393</v>
      </c>
    </row>
    <row r="57" spans="1:15" ht="15.75" x14ac:dyDescent="0.25">
      <c r="A57" s="186">
        <v>45</v>
      </c>
      <c r="B57" s="187" t="s">
        <v>381</v>
      </c>
      <c r="C57" s="186" t="s">
        <v>285</v>
      </c>
      <c r="D57" s="188">
        <v>25587</v>
      </c>
      <c r="E57" s="188">
        <v>91257</v>
      </c>
      <c r="F57" s="188" t="s">
        <v>13</v>
      </c>
      <c r="G57" s="189">
        <v>33000</v>
      </c>
      <c r="H57" s="190" t="s">
        <v>394</v>
      </c>
      <c r="I57" s="186" t="s">
        <v>295</v>
      </c>
      <c r="J57" s="193" t="s">
        <v>292</v>
      </c>
      <c r="K57" s="186" t="s">
        <v>395</v>
      </c>
    </row>
    <row r="58" spans="1:15" ht="15.75" x14ac:dyDescent="0.25">
      <c r="A58" s="186">
        <v>46</v>
      </c>
      <c r="B58" s="187" t="s">
        <v>381</v>
      </c>
      <c r="C58" s="186" t="s">
        <v>338</v>
      </c>
      <c r="D58" s="188">
        <v>25588</v>
      </c>
      <c r="E58" s="188">
        <v>80191</v>
      </c>
      <c r="F58" s="188" t="s">
        <v>13</v>
      </c>
      <c r="G58" s="189">
        <v>40000</v>
      </c>
      <c r="H58" s="190" t="s">
        <v>386</v>
      </c>
      <c r="I58" s="186" t="s">
        <v>295</v>
      </c>
      <c r="J58" s="193" t="s">
        <v>292</v>
      </c>
      <c r="K58" s="186" t="s">
        <v>339</v>
      </c>
    </row>
    <row r="59" spans="1:15" ht="15.75" x14ac:dyDescent="0.25">
      <c r="A59" s="186">
        <v>47</v>
      </c>
      <c r="B59" s="187" t="s">
        <v>381</v>
      </c>
      <c r="C59" s="186" t="s">
        <v>338</v>
      </c>
      <c r="D59" s="188">
        <v>25589</v>
      </c>
      <c r="E59" s="188">
        <v>80204</v>
      </c>
      <c r="F59" s="188" t="s">
        <v>13</v>
      </c>
      <c r="G59" s="189">
        <v>45000</v>
      </c>
      <c r="H59" s="190" t="s">
        <v>366</v>
      </c>
      <c r="I59" s="186" t="s">
        <v>78</v>
      </c>
      <c r="J59" s="193" t="s">
        <v>367</v>
      </c>
      <c r="K59" s="186" t="s">
        <v>396</v>
      </c>
      <c r="O59" s="189">
        <v>33000</v>
      </c>
    </row>
    <row r="60" spans="1:15" ht="15.75" x14ac:dyDescent="0.25">
      <c r="A60" s="186">
        <v>48</v>
      </c>
      <c r="B60" s="187" t="s">
        <v>381</v>
      </c>
      <c r="C60" s="186" t="s">
        <v>365</v>
      </c>
      <c r="D60" s="188">
        <v>25590</v>
      </c>
      <c r="E60" s="188">
        <v>32608</v>
      </c>
      <c r="F60" s="188" t="s">
        <v>13</v>
      </c>
      <c r="G60" s="189">
        <v>33000</v>
      </c>
      <c r="H60" s="190" t="s">
        <v>397</v>
      </c>
      <c r="I60" s="186" t="s">
        <v>398</v>
      </c>
      <c r="J60" s="193" t="s">
        <v>292</v>
      </c>
      <c r="K60" s="186" t="s">
        <v>313</v>
      </c>
      <c r="O60" s="189">
        <v>40000</v>
      </c>
    </row>
    <row r="61" spans="1:15" ht="15.75" x14ac:dyDescent="0.25">
      <c r="A61" s="186">
        <v>49</v>
      </c>
      <c r="B61" s="187" t="s">
        <v>381</v>
      </c>
      <c r="C61" s="186" t="s">
        <v>383</v>
      </c>
      <c r="D61" s="188">
        <v>25591</v>
      </c>
      <c r="E61" s="188">
        <v>81692</v>
      </c>
      <c r="F61" s="188" t="s">
        <v>13</v>
      </c>
      <c r="G61" s="189">
        <v>33000</v>
      </c>
      <c r="H61" s="190" t="s">
        <v>352</v>
      </c>
      <c r="I61" s="186" t="s">
        <v>295</v>
      </c>
      <c r="J61" s="193" t="s">
        <v>292</v>
      </c>
      <c r="K61" s="186" t="s">
        <v>399</v>
      </c>
    </row>
    <row r="62" spans="1:15" ht="15.75" x14ac:dyDescent="0.25">
      <c r="A62" s="186"/>
      <c r="B62" s="194"/>
      <c r="C62" s="186"/>
      <c r="D62" s="188"/>
      <c r="E62" s="188"/>
      <c r="F62" s="188"/>
      <c r="G62" s="192">
        <v>382000</v>
      </c>
      <c r="H62" s="190"/>
      <c r="I62" s="186"/>
      <c r="J62" s="193"/>
      <c r="K62" s="186"/>
    </row>
    <row r="63" spans="1:15" ht="15.75" x14ac:dyDescent="0.25">
      <c r="A63" s="186"/>
      <c r="B63" s="194"/>
      <c r="C63" s="186"/>
      <c r="D63" s="188"/>
      <c r="E63" s="188"/>
      <c r="F63" s="188"/>
      <c r="G63" s="192"/>
      <c r="H63" s="190"/>
      <c r="I63" s="186"/>
      <c r="J63" s="193"/>
      <c r="K63" s="186"/>
      <c r="O63" s="204">
        <v>400000</v>
      </c>
    </row>
    <row r="64" spans="1:15" ht="15.75" x14ac:dyDescent="0.25">
      <c r="A64" s="186">
        <v>50</v>
      </c>
      <c r="B64" s="187" t="s">
        <v>400</v>
      </c>
      <c r="C64" s="186" t="s">
        <v>401</v>
      </c>
      <c r="D64" s="188">
        <v>25593</v>
      </c>
      <c r="E64" s="188">
        <v>440293</v>
      </c>
      <c r="F64" s="188" t="s">
        <v>13</v>
      </c>
      <c r="G64" s="189">
        <v>30000</v>
      </c>
      <c r="H64" s="190" t="s">
        <v>402</v>
      </c>
      <c r="I64" s="186" t="s">
        <v>287</v>
      </c>
      <c r="J64" s="193" t="s">
        <v>288</v>
      </c>
      <c r="K64" s="186" t="s">
        <v>330</v>
      </c>
      <c r="O64" s="192">
        <v>382000</v>
      </c>
    </row>
    <row r="65" spans="1:15" ht="15.75" x14ac:dyDescent="0.25">
      <c r="A65" s="186">
        <v>51</v>
      </c>
      <c r="B65" s="187" t="s">
        <v>400</v>
      </c>
      <c r="C65" s="186" t="s">
        <v>403</v>
      </c>
      <c r="D65" s="188">
        <v>25594</v>
      </c>
      <c r="E65" s="188">
        <v>440294</v>
      </c>
      <c r="F65" s="188" t="s">
        <v>13</v>
      </c>
      <c r="G65" s="189">
        <v>30000</v>
      </c>
      <c r="H65" s="190" t="s">
        <v>404</v>
      </c>
      <c r="I65" s="186" t="s">
        <v>302</v>
      </c>
      <c r="J65" s="193" t="s">
        <v>288</v>
      </c>
      <c r="K65" s="186" t="s">
        <v>405</v>
      </c>
    </row>
    <row r="66" spans="1:15" ht="15.75" x14ac:dyDescent="0.25">
      <c r="A66" s="186">
        <v>52</v>
      </c>
      <c r="B66" s="187" t="s">
        <v>400</v>
      </c>
      <c r="C66" s="186" t="s">
        <v>306</v>
      </c>
      <c r="D66" s="188">
        <v>25595</v>
      </c>
      <c r="E66" s="188">
        <v>54525</v>
      </c>
      <c r="F66" s="188" t="s">
        <v>13</v>
      </c>
      <c r="G66" s="189">
        <v>40000</v>
      </c>
      <c r="H66" s="190" t="s">
        <v>406</v>
      </c>
      <c r="I66" s="186" t="s">
        <v>407</v>
      </c>
      <c r="J66" s="193" t="s">
        <v>408</v>
      </c>
      <c r="K66" s="186" t="s">
        <v>409</v>
      </c>
      <c r="O66" s="189">
        <v>40000</v>
      </c>
    </row>
    <row r="67" spans="1:15" ht="15.75" x14ac:dyDescent="0.25">
      <c r="A67" s="186">
        <v>53</v>
      </c>
      <c r="B67" s="187" t="s">
        <v>400</v>
      </c>
      <c r="C67" s="186" t="s">
        <v>410</v>
      </c>
      <c r="D67" s="188">
        <v>25596</v>
      </c>
      <c r="E67" s="188">
        <v>440291</v>
      </c>
      <c r="F67" s="188" t="s">
        <v>13</v>
      </c>
      <c r="G67" s="189">
        <v>30000</v>
      </c>
      <c r="H67" s="190" t="s">
        <v>411</v>
      </c>
      <c r="I67" s="186" t="s">
        <v>302</v>
      </c>
      <c r="J67" s="193" t="s">
        <v>288</v>
      </c>
      <c r="K67" s="186" t="s">
        <v>353</v>
      </c>
      <c r="O67" s="189">
        <v>33000</v>
      </c>
    </row>
    <row r="68" spans="1:15" ht="15.75" x14ac:dyDescent="0.25">
      <c r="A68" s="186">
        <v>54</v>
      </c>
      <c r="B68" s="187" t="s">
        <v>400</v>
      </c>
      <c r="C68" s="186" t="s">
        <v>306</v>
      </c>
      <c r="D68" s="188">
        <v>25597</v>
      </c>
      <c r="E68" s="188">
        <v>54515</v>
      </c>
      <c r="F68" s="188" t="s">
        <v>13</v>
      </c>
      <c r="G68" s="189">
        <v>33000</v>
      </c>
      <c r="H68" s="190" t="s">
        <v>412</v>
      </c>
      <c r="I68" s="186" t="s">
        <v>302</v>
      </c>
      <c r="J68" s="193" t="s">
        <v>288</v>
      </c>
      <c r="K68" s="186" t="s">
        <v>308</v>
      </c>
      <c r="O68" s="189">
        <v>45000</v>
      </c>
    </row>
    <row r="69" spans="1:15" ht="15.75" x14ac:dyDescent="0.25">
      <c r="A69" s="186">
        <v>55</v>
      </c>
      <c r="B69" s="187" t="s">
        <v>400</v>
      </c>
      <c r="C69" s="186" t="s">
        <v>338</v>
      </c>
      <c r="D69" s="188">
        <v>25598</v>
      </c>
      <c r="E69" s="188">
        <v>80203</v>
      </c>
      <c r="F69" s="188" t="s">
        <v>13</v>
      </c>
      <c r="G69" s="189">
        <v>45000</v>
      </c>
      <c r="H69" s="190" t="s">
        <v>366</v>
      </c>
      <c r="I69" s="186" t="s">
        <v>78</v>
      </c>
      <c r="J69" s="193" t="s">
        <v>367</v>
      </c>
      <c r="K69" s="186" t="s">
        <v>413</v>
      </c>
      <c r="O69" s="189">
        <v>33000</v>
      </c>
    </row>
    <row r="70" spans="1:15" ht="15.75" x14ac:dyDescent="0.25">
      <c r="A70" s="186">
        <v>56</v>
      </c>
      <c r="B70" s="187" t="s">
        <v>400</v>
      </c>
      <c r="C70" s="186" t="s">
        <v>383</v>
      </c>
      <c r="D70" s="188">
        <v>25599</v>
      </c>
      <c r="E70" s="188">
        <v>81681</v>
      </c>
      <c r="F70" s="188" t="s">
        <v>13</v>
      </c>
      <c r="G70" s="189">
        <v>33000</v>
      </c>
      <c r="H70" s="190" t="s">
        <v>414</v>
      </c>
      <c r="I70" s="186" t="s">
        <v>295</v>
      </c>
      <c r="J70" s="193" t="s">
        <v>292</v>
      </c>
      <c r="K70" s="186" t="s">
        <v>327</v>
      </c>
      <c r="O70" s="189">
        <v>33000</v>
      </c>
    </row>
    <row r="71" spans="1:15" ht="15.75" x14ac:dyDescent="0.25">
      <c r="A71" s="186">
        <v>57</v>
      </c>
      <c r="B71" s="187" t="s">
        <v>400</v>
      </c>
      <c r="C71" s="186" t="s">
        <v>383</v>
      </c>
      <c r="D71" s="188">
        <v>25600</v>
      </c>
      <c r="E71" s="188">
        <v>81688</v>
      </c>
      <c r="F71" s="188" t="s">
        <v>13</v>
      </c>
      <c r="G71" s="189">
        <v>33000</v>
      </c>
      <c r="H71" s="190" t="s">
        <v>415</v>
      </c>
      <c r="I71" s="186" t="s">
        <v>320</v>
      </c>
      <c r="J71" s="193" t="s">
        <v>288</v>
      </c>
      <c r="K71" s="186" t="s">
        <v>416</v>
      </c>
    </row>
    <row r="72" spans="1:15" ht="15.75" x14ac:dyDescent="0.25">
      <c r="A72" s="186"/>
      <c r="B72" s="194"/>
      <c r="C72" s="186"/>
      <c r="D72" s="186"/>
      <c r="E72" s="186"/>
      <c r="F72" s="188"/>
      <c r="G72" s="192">
        <v>274000</v>
      </c>
      <c r="H72" s="190"/>
      <c r="I72" s="186"/>
      <c r="J72" s="193"/>
      <c r="K72" s="186"/>
    </row>
    <row r="73" spans="1:15" ht="15.75" x14ac:dyDescent="0.25">
      <c r="A73" s="186"/>
      <c r="B73" s="194"/>
      <c r="C73" s="186"/>
      <c r="D73" s="186"/>
      <c r="E73" s="186"/>
      <c r="F73" s="188"/>
      <c r="G73" s="192"/>
      <c r="H73" s="190"/>
      <c r="I73" s="186"/>
      <c r="J73" s="193"/>
      <c r="K73" s="186"/>
    </row>
    <row r="74" spans="1:15" ht="15.75" x14ac:dyDescent="0.25">
      <c r="A74" s="186">
        <v>58</v>
      </c>
      <c r="B74" s="187" t="s">
        <v>417</v>
      </c>
      <c r="C74" s="186" t="s">
        <v>365</v>
      </c>
      <c r="D74" s="188">
        <v>23018</v>
      </c>
      <c r="E74" s="188">
        <v>32620</v>
      </c>
      <c r="F74" s="188" t="s">
        <v>13</v>
      </c>
      <c r="G74" s="189">
        <v>33000</v>
      </c>
      <c r="H74" s="190" t="s">
        <v>418</v>
      </c>
      <c r="I74" s="186" t="s">
        <v>287</v>
      </c>
      <c r="J74" s="193" t="s">
        <v>288</v>
      </c>
      <c r="K74" s="186" t="s">
        <v>313</v>
      </c>
      <c r="O74" s="189">
        <v>33000</v>
      </c>
    </row>
    <row r="75" spans="1:15" ht="15.75" x14ac:dyDescent="0.25">
      <c r="A75" s="186">
        <v>59</v>
      </c>
      <c r="B75" s="187" t="s">
        <v>417</v>
      </c>
      <c r="C75" s="186" t="s">
        <v>338</v>
      </c>
      <c r="D75" s="188">
        <v>23019</v>
      </c>
      <c r="E75" s="188">
        <v>80208</v>
      </c>
      <c r="F75" s="188" t="s">
        <v>13</v>
      </c>
      <c r="G75" s="189">
        <v>40000</v>
      </c>
      <c r="H75" s="190" t="s">
        <v>329</v>
      </c>
      <c r="I75" s="186" t="s">
        <v>287</v>
      </c>
      <c r="J75" s="193" t="s">
        <v>288</v>
      </c>
      <c r="K75" s="186" t="s">
        <v>339</v>
      </c>
      <c r="O75" s="189">
        <v>40000</v>
      </c>
    </row>
    <row r="76" spans="1:15" ht="15.75" x14ac:dyDescent="0.25">
      <c r="A76" s="186">
        <v>60</v>
      </c>
      <c r="B76" s="187" t="s">
        <v>417</v>
      </c>
      <c r="C76" s="186" t="s">
        <v>306</v>
      </c>
      <c r="D76" s="188">
        <v>23020</v>
      </c>
      <c r="E76" s="188">
        <v>54502</v>
      </c>
      <c r="F76" s="188" t="s">
        <v>13</v>
      </c>
      <c r="G76" s="189">
        <v>33000</v>
      </c>
      <c r="H76" s="190" t="s">
        <v>419</v>
      </c>
      <c r="I76" s="186" t="s">
        <v>295</v>
      </c>
      <c r="J76" s="193" t="s">
        <v>292</v>
      </c>
      <c r="K76" s="186" t="s">
        <v>392</v>
      </c>
      <c r="O76" s="189">
        <v>33000</v>
      </c>
    </row>
    <row r="77" spans="1:15" ht="15.75" x14ac:dyDescent="0.25">
      <c r="A77" s="186">
        <v>61</v>
      </c>
      <c r="B77" s="187" t="s">
        <v>417</v>
      </c>
      <c r="C77" s="186" t="s">
        <v>365</v>
      </c>
      <c r="D77" s="188">
        <v>23021</v>
      </c>
      <c r="E77" s="188">
        <v>32619</v>
      </c>
      <c r="F77" s="188" t="s">
        <v>13</v>
      </c>
      <c r="G77" s="189">
        <v>33000</v>
      </c>
      <c r="H77" s="190" t="s">
        <v>352</v>
      </c>
      <c r="I77" s="186" t="s">
        <v>295</v>
      </c>
      <c r="J77" s="193" t="s">
        <v>292</v>
      </c>
      <c r="K77" s="186" t="s">
        <v>420</v>
      </c>
      <c r="O77" s="189">
        <v>33000</v>
      </c>
    </row>
    <row r="78" spans="1:15" ht="15.75" x14ac:dyDescent="0.25">
      <c r="A78" s="186">
        <v>62</v>
      </c>
      <c r="B78" s="187" t="s">
        <v>417</v>
      </c>
      <c r="C78" s="186" t="s">
        <v>285</v>
      </c>
      <c r="D78" s="188">
        <v>23022</v>
      </c>
      <c r="E78" s="188">
        <v>91259</v>
      </c>
      <c r="F78" s="188" t="s">
        <v>13</v>
      </c>
      <c r="G78" s="189">
        <v>33000</v>
      </c>
      <c r="H78" s="190" t="s">
        <v>421</v>
      </c>
      <c r="I78" s="186" t="s">
        <v>295</v>
      </c>
      <c r="J78" s="193" t="s">
        <v>292</v>
      </c>
      <c r="K78" s="186" t="s">
        <v>422</v>
      </c>
      <c r="O78" s="189">
        <v>33000</v>
      </c>
    </row>
    <row r="79" spans="1:15" ht="15.75" x14ac:dyDescent="0.25">
      <c r="A79" s="186">
        <v>63</v>
      </c>
      <c r="B79" s="187" t="s">
        <v>417</v>
      </c>
      <c r="C79" s="186" t="s">
        <v>338</v>
      </c>
      <c r="D79" s="188">
        <v>23023</v>
      </c>
      <c r="E79" s="188">
        <v>80212</v>
      </c>
      <c r="F79" s="188" t="s">
        <v>13</v>
      </c>
      <c r="G79" s="189">
        <v>45000</v>
      </c>
      <c r="H79" s="190" t="s">
        <v>366</v>
      </c>
      <c r="I79" s="186" t="s">
        <v>78</v>
      </c>
      <c r="J79" s="193" t="s">
        <v>367</v>
      </c>
      <c r="K79" s="186" t="s">
        <v>423</v>
      </c>
      <c r="O79" s="189">
        <v>45000</v>
      </c>
    </row>
    <row r="80" spans="1:15" ht="15.75" x14ac:dyDescent="0.25">
      <c r="A80" s="186">
        <v>64</v>
      </c>
      <c r="B80" s="187" t="s">
        <v>417</v>
      </c>
      <c r="C80" s="186" t="s">
        <v>338</v>
      </c>
      <c r="D80" s="188">
        <v>23024</v>
      </c>
      <c r="E80" s="188">
        <v>80213</v>
      </c>
      <c r="F80" s="188" t="s">
        <v>13</v>
      </c>
      <c r="G80" s="189">
        <v>45000</v>
      </c>
      <c r="H80" s="190" t="s">
        <v>366</v>
      </c>
      <c r="I80" s="186" t="s">
        <v>78</v>
      </c>
      <c r="J80" s="193" t="s">
        <v>367</v>
      </c>
      <c r="K80" s="186" t="s">
        <v>424</v>
      </c>
      <c r="O80" s="189">
        <v>45000</v>
      </c>
    </row>
    <row r="81" spans="1:15" ht="15.75" x14ac:dyDescent="0.25">
      <c r="A81" s="186">
        <v>65</v>
      </c>
      <c r="B81" s="187" t="s">
        <v>417</v>
      </c>
      <c r="C81" s="186" t="s">
        <v>338</v>
      </c>
      <c r="D81" s="188">
        <v>23025</v>
      </c>
      <c r="E81" s="188">
        <v>80214</v>
      </c>
      <c r="F81" s="188" t="s">
        <v>13</v>
      </c>
      <c r="G81" s="189">
        <v>50000</v>
      </c>
      <c r="H81" s="190" t="s">
        <v>366</v>
      </c>
      <c r="I81" s="186" t="s">
        <v>78</v>
      </c>
      <c r="J81" s="193" t="s">
        <v>367</v>
      </c>
      <c r="K81" s="186" t="s">
        <v>425</v>
      </c>
      <c r="O81" s="189">
        <v>50000</v>
      </c>
    </row>
    <row r="82" spans="1:15" ht="15.75" x14ac:dyDescent="0.25">
      <c r="A82" s="186">
        <v>66</v>
      </c>
      <c r="B82" s="187" t="s">
        <v>417</v>
      </c>
      <c r="C82" s="186" t="s">
        <v>338</v>
      </c>
      <c r="D82" s="188">
        <v>23026</v>
      </c>
      <c r="E82" s="188">
        <v>80215</v>
      </c>
      <c r="F82" s="188" t="s">
        <v>13</v>
      </c>
      <c r="G82" s="189">
        <v>50000</v>
      </c>
      <c r="H82" s="190" t="s">
        <v>366</v>
      </c>
      <c r="I82" s="186" t="s">
        <v>78</v>
      </c>
      <c r="J82" s="193" t="s">
        <v>367</v>
      </c>
      <c r="K82" s="186" t="s">
        <v>426</v>
      </c>
      <c r="O82" s="189">
        <v>50000</v>
      </c>
    </row>
    <row r="83" spans="1:15" ht="15.75" x14ac:dyDescent="0.25">
      <c r="A83" s="186">
        <v>67</v>
      </c>
      <c r="B83" s="187" t="s">
        <v>417</v>
      </c>
      <c r="C83" s="186" t="s">
        <v>338</v>
      </c>
      <c r="D83" s="188">
        <v>23027</v>
      </c>
      <c r="E83" s="188">
        <v>80211</v>
      </c>
      <c r="F83" s="188" t="s">
        <v>13</v>
      </c>
      <c r="G83" s="189">
        <v>50000</v>
      </c>
      <c r="H83" s="190" t="s">
        <v>427</v>
      </c>
      <c r="I83" s="186" t="s">
        <v>428</v>
      </c>
      <c r="J83" s="193" t="s">
        <v>429</v>
      </c>
      <c r="K83" s="186" t="s">
        <v>430</v>
      </c>
      <c r="O83" s="189">
        <v>50000</v>
      </c>
    </row>
    <row r="84" spans="1:15" ht="15.75" x14ac:dyDescent="0.25">
      <c r="A84" s="186">
        <v>68</v>
      </c>
      <c r="B84" s="187" t="s">
        <v>417</v>
      </c>
      <c r="C84" s="186" t="s">
        <v>383</v>
      </c>
      <c r="D84" s="188">
        <v>23028</v>
      </c>
      <c r="E84" s="188">
        <v>81698</v>
      </c>
      <c r="F84" s="188" t="s">
        <v>13</v>
      </c>
      <c r="G84" s="189">
        <v>33000</v>
      </c>
      <c r="H84" s="190" t="s">
        <v>414</v>
      </c>
      <c r="I84" s="186" t="s">
        <v>295</v>
      </c>
      <c r="J84" s="193" t="s">
        <v>292</v>
      </c>
      <c r="K84" s="186" t="s">
        <v>431</v>
      </c>
      <c r="O84" s="189">
        <v>33000</v>
      </c>
    </row>
    <row r="85" spans="1:15" ht="15.75" x14ac:dyDescent="0.25">
      <c r="A85" s="186">
        <v>69</v>
      </c>
      <c r="B85" s="187" t="s">
        <v>417</v>
      </c>
      <c r="C85" s="186" t="s">
        <v>432</v>
      </c>
      <c r="D85" s="188">
        <v>23029</v>
      </c>
      <c r="E85" s="188">
        <v>440283</v>
      </c>
      <c r="F85" s="188" t="s">
        <v>13</v>
      </c>
      <c r="G85" s="189">
        <v>30000</v>
      </c>
      <c r="H85" s="190" t="s">
        <v>433</v>
      </c>
      <c r="I85" s="186" t="s">
        <v>287</v>
      </c>
      <c r="J85" s="193" t="s">
        <v>288</v>
      </c>
      <c r="K85" s="186" t="s">
        <v>353</v>
      </c>
    </row>
    <row r="86" spans="1:15" ht="15.75" x14ac:dyDescent="0.25">
      <c r="A86" s="186">
        <v>70</v>
      </c>
      <c r="B86" s="187" t="s">
        <v>417</v>
      </c>
      <c r="C86" s="186" t="s">
        <v>434</v>
      </c>
      <c r="D86" s="188">
        <v>23030</v>
      </c>
      <c r="E86" s="188">
        <v>440288</v>
      </c>
      <c r="F86" s="188" t="s">
        <v>13</v>
      </c>
      <c r="G86" s="189">
        <v>30000</v>
      </c>
      <c r="H86" s="190" t="s">
        <v>435</v>
      </c>
      <c r="I86" s="186" t="s">
        <v>287</v>
      </c>
      <c r="J86" s="193" t="s">
        <v>288</v>
      </c>
      <c r="K86" s="186" t="s">
        <v>436</v>
      </c>
    </row>
    <row r="87" spans="1:15" ht="15.75" x14ac:dyDescent="0.25">
      <c r="A87" s="186">
        <v>71</v>
      </c>
      <c r="B87" s="187" t="s">
        <v>417</v>
      </c>
      <c r="C87" s="186" t="s">
        <v>437</v>
      </c>
      <c r="D87" s="188">
        <v>23031</v>
      </c>
      <c r="E87" s="188">
        <v>440301</v>
      </c>
      <c r="F87" s="188" t="s">
        <v>13</v>
      </c>
      <c r="G87" s="189">
        <v>30000</v>
      </c>
      <c r="H87" s="190" t="s">
        <v>438</v>
      </c>
      <c r="I87" s="186" t="s">
        <v>287</v>
      </c>
      <c r="J87" s="193" t="s">
        <v>288</v>
      </c>
      <c r="K87" s="186" t="s">
        <v>333</v>
      </c>
    </row>
    <row r="88" spans="1:15" ht="15.75" x14ac:dyDescent="0.25">
      <c r="A88" s="186">
        <v>72</v>
      </c>
      <c r="B88" s="187" t="s">
        <v>417</v>
      </c>
      <c r="C88" s="186" t="s">
        <v>439</v>
      </c>
      <c r="D88" s="188">
        <v>23032</v>
      </c>
      <c r="E88" s="188">
        <v>440299</v>
      </c>
      <c r="F88" s="188" t="s">
        <v>13</v>
      </c>
      <c r="G88" s="189">
        <v>30000</v>
      </c>
      <c r="H88" s="190" t="s">
        <v>440</v>
      </c>
      <c r="I88" s="186" t="s">
        <v>295</v>
      </c>
      <c r="J88" s="193" t="s">
        <v>292</v>
      </c>
      <c r="K88" s="186" t="s">
        <v>441</v>
      </c>
    </row>
    <row r="89" spans="1:15" ht="15.75" x14ac:dyDescent="0.25">
      <c r="A89" s="186"/>
      <c r="B89" s="186"/>
      <c r="C89" s="186"/>
      <c r="D89" s="186"/>
      <c r="E89" s="186"/>
      <c r="F89" s="186"/>
      <c r="G89" s="192">
        <v>565000</v>
      </c>
      <c r="H89" s="190"/>
      <c r="I89" s="186"/>
      <c r="J89" s="186"/>
      <c r="K89" s="186"/>
    </row>
    <row r="90" spans="1:15" ht="15.75" x14ac:dyDescent="0.25">
      <c r="A90" s="181"/>
      <c r="B90" s="181"/>
      <c r="C90" s="181"/>
      <c r="D90" s="181"/>
      <c r="E90" s="181"/>
      <c r="F90" s="191"/>
      <c r="G90" s="191"/>
      <c r="H90" s="181"/>
      <c r="I90" s="181"/>
      <c r="J90" s="181"/>
      <c r="K90" s="181"/>
      <c r="O90" s="204">
        <f>SUM(O6:O89)</f>
        <v>2033000</v>
      </c>
    </row>
    <row r="91" spans="1:15" ht="15.75" x14ac:dyDescent="0.25">
      <c r="A91" s="181"/>
      <c r="B91" s="181"/>
      <c r="C91" s="181"/>
      <c r="D91" s="181"/>
      <c r="E91" s="181"/>
      <c r="F91" s="195"/>
      <c r="G91" s="196"/>
      <c r="H91" s="181"/>
      <c r="I91" s="181"/>
      <c r="J91" s="181"/>
      <c r="K91" s="181"/>
    </row>
    <row r="93" spans="1:15" x14ac:dyDescent="0.25">
      <c r="G93" s="204">
        <f>SUM(G89,G72,G62,G49,G37,G20,G13)</f>
        <v>2543000</v>
      </c>
    </row>
    <row r="95" spans="1:15" ht="15.75" x14ac:dyDescent="0.25">
      <c r="A95" s="181"/>
      <c r="B95" s="197" t="s">
        <v>442</v>
      </c>
      <c r="C95" s="198"/>
      <c r="D95" s="197"/>
      <c r="E95" s="197"/>
      <c r="F95" s="198"/>
      <c r="G95" s="199" t="s">
        <v>443</v>
      </c>
      <c r="H95" s="197"/>
      <c r="I95" s="197" t="s">
        <v>444</v>
      </c>
      <c r="J95" s="181"/>
      <c r="K95" s="181"/>
    </row>
    <row r="96" spans="1:15" ht="15.75" x14ac:dyDescent="0.25">
      <c r="B96" s="200" t="s">
        <v>445</v>
      </c>
      <c r="C96" s="198"/>
      <c r="D96" s="197"/>
      <c r="E96" s="197"/>
      <c r="F96" s="198"/>
      <c r="G96" s="200" t="s">
        <v>446</v>
      </c>
      <c r="H96" s="197"/>
      <c r="I96" s="200" t="s">
        <v>447</v>
      </c>
    </row>
    <row r="97" spans="2:9" ht="15.75" x14ac:dyDescent="0.25">
      <c r="B97" s="199" t="s">
        <v>448</v>
      </c>
      <c r="C97" s="201"/>
      <c r="D97" s="181"/>
      <c r="E97" s="181"/>
      <c r="F97" s="202"/>
      <c r="G97" s="181"/>
      <c r="H97" s="181"/>
      <c r="I97" s="199" t="s">
        <v>449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C17" sqref="A1:XFD1048576"/>
    </sheetView>
  </sheetViews>
  <sheetFormatPr defaultRowHeight="15" x14ac:dyDescent="0.25"/>
  <cols>
    <col min="1" max="1" width="6.28515625" customWidth="1"/>
    <col min="2" max="2" width="16.7109375" customWidth="1"/>
    <col min="3" max="3" width="17.42578125" customWidth="1"/>
    <col min="4" max="4" width="14.42578125" customWidth="1"/>
    <col min="5" max="5" width="13.85546875" customWidth="1"/>
    <col min="7" max="7" width="15.140625" customWidth="1"/>
    <col min="8" max="8" width="17.28515625" customWidth="1"/>
    <col min="9" max="9" width="20.140625" customWidth="1"/>
  </cols>
  <sheetData>
    <row r="1" spans="1:8" ht="26.25" x14ac:dyDescent="0.4">
      <c r="A1" s="266" t="s">
        <v>274</v>
      </c>
      <c r="B1" s="266"/>
      <c r="C1" s="266"/>
      <c r="D1" s="266"/>
      <c r="E1" s="266"/>
      <c r="F1" s="266"/>
      <c r="G1" s="266"/>
      <c r="H1" s="266"/>
    </row>
    <row r="2" spans="1:8" ht="26.25" x14ac:dyDescent="0.25">
      <c r="A2" s="267" t="s">
        <v>275</v>
      </c>
      <c r="B2" s="267"/>
      <c r="C2" s="267"/>
      <c r="D2" s="267"/>
      <c r="E2" s="267"/>
      <c r="F2" s="267"/>
      <c r="G2" s="267"/>
      <c r="H2" s="267"/>
    </row>
    <row r="4" spans="1:8" x14ac:dyDescent="0.25">
      <c r="A4" s="182" t="s">
        <v>276</v>
      </c>
      <c r="B4" s="182" t="s">
        <v>3</v>
      </c>
      <c r="C4" s="183" t="s">
        <v>277</v>
      </c>
      <c r="D4" s="182" t="s">
        <v>278</v>
      </c>
      <c r="E4" s="182" t="s">
        <v>279</v>
      </c>
      <c r="F4" s="182" t="s">
        <v>7</v>
      </c>
      <c r="G4" s="182" t="s">
        <v>280</v>
      </c>
      <c r="H4" s="185" t="s">
        <v>8</v>
      </c>
    </row>
    <row r="5" spans="1:8" ht="15.75" x14ac:dyDescent="0.25">
      <c r="A5" s="186">
        <v>1</v>
      </c>
      <c r="B5" s="187" t="s">
        <v>284</v>
      </c>
      <c r="C5" s="186" t="s">
        <v>285</v>
      </c>
      <c r="D5" s="188">
        <v>23010</v>
      </c>
      <c r="E5" s="188">
        <v>91249</v>
      </c>
      <c r="F5" s="188" t="s">
        <v>13</v>
      </c>
      <c r="G5" s="189">
        <v>33000</v>
      </c>
      <c r="H5" s="186" t="s">
        <v>289</v>
      </c>
    </row>
    <row r="6" spans="1:8" ht="15.75" x14ac:dyDescent="0.25">
      <c r="A6" s="186">
        <v>2</v>
      </c>
      <c r="B6" s="187" t="s">
        <v>284</v>
      </c>
      <c r="C6" s="186" t="s">
        <v>117</v>
      </c>
      <c r="D6" s="188">
        <v>23011</v>
      </c>
      <c r="E6" s="188">
        <v>81686</v>
      </c>
      <c r="F6" s="188" t="s">
        <v>13</v>
      </c>
      <c r="G6" s="189">
        <v>33000</v>
      </c>
      <c r="H6" s="186" t="s">
        <v>293</v>
      </c>
    </row>
    <row r="7" spans="1:8" ht="15.75" x14ac:dyDescent="0.25">
      <c r="A7" s="186">
        <v>3</v>
      </c>
      <c r="B7" s="187" t="s">
        <v>284</v>
      </c>
      <c r="C7" s="186" t="s">
        <v>77</v>
      </c>
      <c r="D7" s="188">
        <v>23012</v>
      </c>
      <c r="E7" s="188">
        <v>80189</v>
      </c>
      <c r="F7" s="188" t="s">
        <v>13</v>
      </c>
      <c r="G7" s="189">
        <v>40000</v>
      </c>
      <c r="H7" s="186" t="s">
        <v>296</v>
      </c>
    </row>
    <row r="8" spans="1:8" ht="15.75" x14ac:dyDescent="0.25">
      <c r="A8" s="186">
        <v>4</v>
      </c>
      <c r="B8" s="187" t="s">
        <v>284</v>
      </c>
      <c r="C8" s="186" t="s">
        <v>117</v>
      </c>
      <c r="D8" s="188">
        <v>23013</v>
      </c>
      <c r="E8" s="188">
        <v>81687</v>
      </c>
      <c r="F8" s="188" t="s">
        <v>13</v>
      </c>
      <c r="G8" s="189">
        <v>33000</v>
      </c>
      <c r="H8" s="186" t="s">
        <v>298</v>
      </c>
    </row>
    <row r="9" spans="1:8" ht="15.75" x14ac:dyDescent="0.25">
      <c r="A9" s="186">
        <v>5</v>
      </c>
      <c r="B9" s="187" t="s">
        <v>284</v>
      </c>
      <c r="C9" s="186" t="s">
        <v>105</v>
      </c>
      <c r="D9" s="188">
        <v>23014</v>
      </c>
      <c r="E9" s="188">
        <v>32612</v>
      </c>
      <c r="F9" s="188" t="s">
        <v>13</v>
      </c>
      <c r="G9" s="189">
        <v>33000</v>
      </c>
      <c r="H9" s="186" t="s">
        <v>300</v>
      </c>
    </row>
    <row r="10" spans="1:8" ht="15.75" x14ac:dyDescent="0.25">
      <c r="A10" s="186">
        <v>6</v>
      </c>
      <c r="B10" s="187" t="s">
        <v>284</v>
      </c>
      <c r="C10" s="186" t="s">
        <v>77</v>
      </c>
      <c r="D10" s="188">
        <v>23015</v>
      </c>
      <c r="E10" s="188">
        <v>80188</v>
      </c>
      <c r="F10" s="188" t="s">
        <v>13</v>
      </c>
      <c r="G10" s="189">
        <v>40000</v>
      </c>
      <c r="H10" s="186" t="s">
        <v>303</v>
      </c>
    </row>
    <row r="11" spans="1:8" ht="15.75" x14ac:dyDescent="0.25">
      <c r="A11" s="186">
        <v>7</v>
      </c>
      <c r="B11" s="187" t="s">
        <v>284</v>
      </c>
      <c r="C11" s="186" t="s">
        <v>77</v>
      </c>
      <c r="D11" s="188">
        <v>23016</v>
      </c>
      <c r="E11" s="188">
        <v>80190</v>
      </c>
      <c r="F11" s="188" t="s">
        <v>13</v>
      </c>
      <c r="G11" s="189">
        <v>33000</v>
      </c>
      <c r="H11" s="186" t="s">
        <v>305</v>
      </c>
    </row>
    <row r="12" spans="1:8" ht="15.75" x14ac:dyDescent="0.25">
      <c r="A12" s="186">
        <v>8</v>
      </c>
      <c r="B12" s="187" t="s">
        <v>284</v>
      </c>
      <c r="C12" s="186" t="s">
        <v>306</v>
      </c>
      <c r="D12" s="188">
        <v>23017</v>
      </c>
      <c r="E12" s="188">
        <v>54513</v>
      </c>
      <c r="F12" s="188" t="s">
        <v>13</v>
      </c>
      <c r="G12" s="189">
        <v>36000</v>
      </c>
      <c r="H12" s="186" t="s">
        <v>308</v>
      </c>
    </row>
    <row r="13" spans="1:8" ht="15.75" x14ac:dyDescent="0.25">
      <c r="A13" s="186"/>
      <c r="B13" s="186"/>
      <c r="C13" s="186"/>
      <c r="D13" s="186"/>
      <c r="E13" s="186"/>
      <c r="F13" s="186"/>
      <c r="G13" s="192">
        <v>281000</v>
      </c>
      <c r="H13" s="186"/>
    </row>
    <row r="14" spans="1:8" ht="15.75" x14ac:dyDescent="0.25">
      <c r="A14" s="186"/>
      <c r="B14" s="186"/>
      <c r="C14" s="186"/>
      <c r="D14" s="186"/>
      <c r="E14" s="186"/>
      <c r="F14" s="186"/>
      <c r="G14" s="186"/>
      <c r="H14" s="186"/>
    </row>
    <row r="15" spans="1:8" ht="15.75" x14ac:dyDescent="0.25">
      <c r="A15" s="186">
        <v>9</v>
      </c>
      <c r="B15" s="187" t="s">
        <v>309</v>
      </c>
      <c r="C15" s="186" t="s">
        <v>105</v>
      </c>
      <c r="D15" s="188">
        <v>25551</v>
      </c>
      <c r="E15" s="188">
        <v>32610</v>
      </c>
      <c r="F15" s="188" t="s">
        <v>13</v>
      </c>
      <c r="G15" s="189">
        <v>33000</v>
      </c>
      <c r="H15" s="186" t="s">
        <v>311</v>
      </c>
    </row>
    <row r="16" spans="1:8" ht="15.75" x14ac:dyDescent="0.25">
      <c r="A16" s="186">
        <v>10</v>
      </c>
      <c r="B16" s="187" t="s">
        <v>309</v>
      </c>
      <c r="C16" s="186" t="s">
        <v>105</v>
      </c>
      <c r="D16" s="188">
        <v>25552</v>
      </c>
      <c r="E16" s="188">
        <v>32611</v>
      </c>
      <c r="F16" s="188" t="s">
        <v>13</v>
      </c>
      <c r="G16" s="189">
        <v>33000</v>
      </c>
      <c r="H16" s="186" t="s">
        <v>313</v>
      </c>
    </row>
    <row r="17" spans="1:8" ht="15.75" x14ac:dyDescent="0.25">
      <c r="A17" s="186">
        <v>11</v>
      </c>
      <c r="B17" s="187" t="s">
        <v>309</v>
      </c>
      <c r="C17" s="186" t="s">
        <v>285</v>
      </c>
      <c r="D17" s="188">
        <v>25553</v>
      </c>
      <c r="E17" s="188">
        <v>91250</v>
      </c>
      <c r="F17" s="188" t="s">
        <v>13</v>
      </c>
      <c r="G17" s="189">
        <v>33000</v>
      </c>
      <c r="H17" s="186" t="s">
        <v>316</v>
      </c>
    </row>
    <row r="18" spans="1:8" ht="15.75" x14ac:dyDescent="0.25">
      <c r="A18" s="186">
        <v>12</v>
      </c>
      <c r="B18" s="187" t="s">
        <v>309</v>
      </c>
      <c r="C18" s="186" t="s">
        <v>77</v>
      </c>
      <c r="D18" s="188">
        <v>25554</v>
      </c>
      <c r="E18" s="188">
        <v>80195</v>
      </c>
      <c r="F18" s="188" t="s">
        <v>13</v>
      </c>
      <c r="G18" s="189">
        <v>33000</v>
      </c>
      <c r="H18" s="186" t="s">
        <v>318</v>
      </c>
    </row>
    <row r="19" spans="1:8" ht="15.75" x14ac:dyDescent="0.25">
      <c r="A19" s="186">
        <v>13</v>
      </c>
      <c r="B19" s="187" t="s">
        <v>309</v>
      </c>
      <c r="C19" s="186" t="s">
        <v>285</v>
      </c>
      <c r="D19" s="188">
        <v>25555</v>
      </c>
      <c r="E19" s="188">
        <v>91253</v>
      </c>
      <c r="F19" s="188" t="s">
        <v>13</v>
      </c>
      <c r="G19" s="189">
        <v>33000</v>
      </c>
      <c r="H19" s="186" t="s">
        <v>321</v>
      </c>
    </row>
    <row r="20" spans="1:8" ht="15.75" x14ac:dyDescent="0.25">
      <c r="A20" s="186"/>
      <c r="B20" s="188"/>
      <c r="C20" s="186"/>
      <c r="D20" s="186"/>
      <c r="E20" s="186"/>
      <c r="F20" s="186"/>
      <c r="G20" s="192">
        <v>165000</v>
      </c>
      <c r="H20" s="186"/>
    </row>
    <row r="21" spans="1:8" ht="15.75" x14ac:dyDescent="0.25">
      <c r="A21" s="186"/>
      <c r="B21" s="188"/>
      <c r="C21" s="186"/>
      <c r="D21" s="186"/>
      <c r="E21" s="186"/>
      <c r="F21" s="186"/>
      <c r="G21" s="188"/>
      <c r="H21" s="186"/>
    </row>
    <row r="22" spans="1:8" ht="15.75" x14ac:dyDescent="0.25">
      <c r="A22" s="186">
        <v>14</v>
      </c>
      <c r="B22" s="187" t="s">
        <v>322</v>
      </c>
      <c r="C22" s="186" t="s">
        <v>285</v>
      </c>
      <c r="D22" s="188">
        <v>25556</v>
      </c>
      <c r="E22" s="188">
        <v>91256</v>
      </c>
      <c r="F22" s="188" t="s">
        <v>13</v>
      </c>
      <c r="G22" s="189">
        <v>33000</v>
      </c>
      <c r="H22" s="186" t="s">
        <v>324</v>
      </c>
    </row>
    <row r="23" spans="1:8" ht="15.75" x14ac:dyDescent="0.25">
      <c r="A23" s="186">
        <v>15</v>
      </c>
      <c r="B23" s="187" t="s">
        <v>322</v>
      </c>
      <c r="C23" s="186" t="s">
        <v>325</v>
      </c>
      <c r="D23" s="188">
        <v>25557</v>
      </c>
      <c r="E23" s="188">
        <v>440255</v>
      </c>
      <c r="F23" s="188" t="s">
        <v>13</v>
      </c>
      <c r="G23" s="189">
        <v>30000</v>
      </c>
      <c r="H23" s="186" t="s">
        <v>327</v>
      </c>
    </row>
    <row r="24" spans="1:8" ht="15.75" x14ac:dyDescent="0.25">
      <c r="A24" s="186">
        <v>16</v>
      </c>
      <c r="B24" s="187" t="s">
        <v>322</v>
      </c>
      <c r="C24" s="186" t="s">
        <v>328</v>
      </c>
      <c r="D24" s="188">
        <v>25558</v>
      </c>
      <c r="E24" s="188">
        <v>448239</v>
      </c>
      <c r="F24" s="188" t="s">
        <v>13</v>
      </c>
      <c r="G24" s="189">
        <v>30000</v>
      </c>
      <c r="H24" s="186" t="s">
        <v>330</v>
      </c>
    </row>
    <row r="25" spans="1:8" ht="15.75" x14ac:dyDescent="0.25">
      <c r="A25" s="186">
        <v>17</v>
      </c>
      <c r="B25" s="187" t="s">
        <v>322</v>
      </c>
      <c r="C25" s="186" t="s">
        <v>331</v>
      </c>
      <c r="D25" s="188">
        <v>25559</v>
      </c>
      <c r="E25" s="188">
        <v>440267</v>
      </c>
      <c r="F25" s="188" t="s">
        <v>13</v>
      </c>
      <c r="G25" s="189">
        <v>30000</v>
      </c>
      <c r="H25" s="186" t="s">
        <v>333</v>
      </c>
    </row>
    <row r="26" spans="1:8" ht="15.75" x14ac:dyDescent="0.25">
      <c r="A26" s="186">
        <v>18</v>
      </c>
      <c r="B26" s="187" t="s">
        <v>322</v>
      </c>
      <c r="C26" s="186" t="s">
        <v>334</v>
      </c>
      <c r="D26" s="188">
        <v>25560</v>
      </c>
      <c r="E26" s="188">
        <v>440268</v>
      </c>
      <c r="F26" s="188" t="s">
        <v>13</v>
      </c>
      <c r="G26" s="189">
        <v>30000</v>
      </c>
      <c r="H26" s="186" t="s">
        <v>337</v>
      </c>
    </row>
    <row r="27" spans="1:8" ht="15.75" x14ac:dyDescent="0.25">
      <c r="A27" s="186">
        <v>19</v>
      </c>
      <c r="B27" s="187" t="s">
        <v>322</v>
      </c>
      <c r="C27" s="186" t="s">
        <v>338</v>
      </c>
      <c r="D27" s="188">
        <v>25561</v>
      </c>
      <c r="E27" s="188">
        <v>80200</v>
      </c>
      <c r="F27" s="188" t="s">
        <v>13</v>
      </c>
      <c r="G27" s="189">
        <v>40000</v>
      </c>
      <c r="H27" s="186" t="s">
        <v>339</v>
      </c>
    </row>
    <row r="28" spans="1:8" ht="15.75" x14ac:dyDescent="0.25">
      <c r="A28" s="186">
        <v>20</v>
      </c>
      <c r="B28" s="187" t="s">
        <v>322</v>
      </c>
      <c r="C28" s="186" t="s">
        <v>340</v>
      </c>
      <c r="D28" s="188">
        <v>25562</v>
      </c>
      <c r="E28" s="188">
        <v>440257</v>
      </c>
      <c r="F28" s="188" t="s">
        <v>13</v>
      </c>
      <c r="G28" s="189">
        <v>30000</v>
      </c>
      <c r="H28" s="186" t="s">
        <v>342</v>
      </c>
    </row>
    <row r="29" spans="1:8" ht="15.75" x14ac:dyDescent="0.25">
      <c r="A29" s="186">
        <v>21</v>
      </c>
      <c r="B29" s="187" t="s">
        <v>322</v>
      </c>
      <c r="C29" s="186" t="s">
        <v>343</v>
      </c>
      <c r="D29" s="188">
        <v>25563</v>
      </c>
      <c r="E29" s="188">
        <v>448224</v>
      </c>
      <c r="F29" s="188" t="s">
        <v>13</v>
      </c>
      <c r="G29" s="189">
        <v>30000</v>
      </c>
      <c r="H29" s="186" t="s">
        <v>345</v>
      </c>
    </row>
    <row r="30" spans="1:8" ht="15.75" x14ac:dyDescent="0.25">
      <c r="A30" s="186">
        <v>22</v>
      </c>
      <c r="B30" s="187" t="s">
        <v>322</v>
      </c>
      <c r="C30" s="186" t="s">
        <v>340</v>
      </c>
      <c r="D30" s="188">
        <v>25564</v>
      </c>
      <c r="E30" s="188">
        <v>440258</v>
      </c>
      <c r="F30" s="188" t="s">
        <v>13</v>
      </c>
      <c r="G30" s="189">
        <v>30000</v>
      </c>
      <c r="H30" s="186" t="s">
        <v>346</v>
      </c>
    </row>
    <row r="31" spans="1:8" ht="15.75" x14ac:dyDescent="0.25">
      <c r="A31" s="186">
        <v>23</v>
      </c>
      <c r="B31" s="187" t="s">
        <v>322</v>
      </c>
      <c r="C31" s="186" t="s">
        <v>347</v>
      </c>
      <c r="D31" s="188">
        <v>25565</v>
      </c>
      <c r="E31" s="188">
        <v>440245</v>
      </c>
      <c r="F31" s="188" t="s">
        <v>13</v>
      </c>
      <c r="G31" s="189">
        <v>30000</v>
      </c>
      <c r="H31" s="186" t="s">
        <v>350</v>
      </c>
    </row>
    <row r="32" spans="1:8" ht="15.75" x14ac:dyDescent="0.25">
      <c r="A32" s="186">
        <v>24</v>
      </c>
      <c r="B32" s="187" t="s">
        <v>322</v>
      </c>
      <c r="C32" s="186" t="s">
        <v>351</v>
      </c>
      <c r="D32" s="188">
        <v>25566</v>
      </c>
      <c r="E32" s="188">
        <v>440269</v>
      </c>
      <c r="F32" s="188" t="s">
        <v>13</v>
      </c>
      <c r="G32" s="189">
        <v>30000</v>
      </c>
      <c r="H32" s="186" t="s">
        <v>353</v>
      </c>
    </row>
    <row r="33" spans="1:8" ht="15.75" x14ac:dyDescent="0.25">
      <c r="A33" s="186">
        <v>25</v>
      </c>
      <c r="B33" s="187" t="s">
        <v>322</v>
      </c>
      <c r="C33" s="186" t="s">
        <v>354</v>
      </c>
      <c r="D33" s="188">
        <v>25567</v>
      </c>
      <c r="E33" s="188">
        <v>440270</v>
      </c>
      <c r="F33" s="188" t="s">
        <v>13</v>
      </c>
      <c r="G33" s="189">
        <v>30000</v>
      </c>
      <c r="H33" s="186" t="s">
        <v>357</v>
      </c>
    </row>
    <row r="34" spans="1:8" ht="15.75" x14ac:dyDescent="0.25">
      <c r="A34" s="186">
        <v>26</v>
      </c>
      <c r="B34" s="187" t="s">
        <v>322</v>
      </c>
      <c r="C34" s="186" t="s">
        <v>358</v>
      </c>
      <c r="D34" s="188">
        <v>25568</v>
      </c>
      <c r="E34" s="188">
        <v>440266</v>
      </c>
      <c r="F34" s="188" t="s">
        <v>13</v>
      </c>
      <c r="G34" s="189">
        <v>30000</v>
      </c>
      <c r="H34" s="186" t="s">
        <v>360</v>
      </c>
    </row>
    <row r="35" spans="1:8" ht="15.75" x14ac:dyDescent="0.25">
      <c r="A35" s="186">
        <v>27</v>
      </c>
      <c r="B35" s="187" t="s">
        <v>322</v>
      </c>
      <c r="C35" s="186" t="s">
        <v>306</v>
      </c>
      <c r="D35" s="188">
        <v>25569</v>
      </c>
      <c r="E35" s="188">
        <v>54517</v>
      </c>
      <c r="F35" s="188" t="s">
        <v>13</v>
      </c>
      <c r="G35" s="189">
        <v>33000</v>
      </c>
      <c r="H35" s="186" t="s">
        <v>362</v>
      </c>
    </row>
    <row r="36" spans="1:8" ht="15.75" x14ac:dyDescent="0.25">
      <c r="A36" s="186">
        <v>28</v>
      </c>
      <c r="B36" s="187" t="s">
        <v>322</v>
      </c>
      <c r="C36" s="186" t="s">
        <v>338</v>
      </c>
      <c r="D36" s="188">
        <v>25570</v>
      </c>
      <c r="E36" s="188">
        <v>80196</v>
      </c>
      <c r="F36" s="188" t="s">
        <v>13</v>
      </c>
      <c r="G36" s="189">
        <v>40000</v>
      </c>
      <c r="H36" s="186" t="s">
        <v>363</v>
      </c>
    </row>
    <row r="37" spans="1:8" ht="15.75" x14ac:dyDescent="0.25">
      <c r="A37" s="186"/>
      <c r="B37" s="194"/>
      <c r="C37" s="186"/>
      <c r="D37" s="188"/>
      <c r="E37" s="188"/>
      <c r="F37" s="188"/>
      <c r="G37" s="192">
        <v>476000</v>
      </c>
      <c r="H37" s="186"/>
    </row>
    <row r="38" spans="1:8" ht="15.75" x14ac:dyDescent="0.25">
      <c r="A38" s="186"/>
      <c r="B38" s="194"/>
      <c r="C38" s="186"/>
      <c r="D38" s="188"/>
      <c r="E38" s="188"/>
      <c r="F38" s="188"/>
      <c r="G38" s="189"/>
      <c r="H38" s="186"/>
    </row>
    <row r="39" spans="1:8" ht="15.75" x14ac:dyDescent="0.25">
      <c r="A39" s="186">
        <v>29</v>
      </c>
      <c r="B39" s="187" t="s">
        <v>364</v>
      </c>
      <c r="C39" s="186" t="s">
        <v>365</v>
      </c>
      <c r="D39" s="188">
        <v>25571</v>
      </c>
      <c r="E39" s="188">
        <v>32614</v>
      </c>
      <c r="F39" s="188" t="s">
        <v>13</v>
      </c>
      <c r="G39" s="189">
        <v>40000</v>
      </c>
      <c r="H39" s="186" t="s">
        <v>368</v>
      </c>
    </row>
    <row r="40" spans="1:8" ht="15.75" x14ac:dyDescent="0.25">
      <c r="A40" s="186">
        <v>30</v>
      </c>
      <c r="B40" s="187" t="s">
        <v>364</v>
      </c>
      <c r="C40" s="186" t="s">
        <v>365</v>
      </c>
      <c r="D40" s="188">
        <v>25572</v>
      </c>
      <c r="E40" s="188">
        <v>32621</v>
      </c>
      <c r="F40" s="188" t="s">
        <v>13</v>
      </c>
      <c r="G40" s="189">
        <v>36000</v>
      </c>
      <c r="H40" s="186" t="s">
        <v>369</v>
      </c>
    </row>
    <row r="41" spans="1:8" ht="15.75" x14ac:dyDescent="0.25">
      <c r="A41" s="186">
        <v>31</v>
      </c>
      <c r="B41" s="187" t="s">
        <v>364</v>
      </c>
      <c r="C41" s="186" t="s">
        <v>365</v>
      </c>
      <c r="D41" s="188">
        <v>25573</v>
      </c>
      <c r="E41" s="188">
        <v>32616</v>
      </c>
      <c r="F41" s="188" t="s">
        <v>13</v>
      </c>
      <c r="G41" s="189">
        <v>40000</v>
      </c>
      <c r="H41" s="186" t="s">
        <v>372</v>
      </c>
    </row>
    <row r="42" spans="1:8" ht="15.75" x14ac:dyDescent="0.25">
      <c r="A42" s="186">
        <v>32</v>
      </c>
      <c r="B42" s="187" t="s">
        <v>364</v>
      </c>
      <c r="C42" s="186" t="s">
        <v>365</v>
      </c>
      <c r="D42" s="188">
        <v>25574</v>
      </c>
      <c r="E42" s="188">
        <v>32617</v>
      </c>
      <c r="F42" s="188" t="s">
        <v>13</v>
      </c>
      <c r="G42" s="189">
        <v>36000</v>
      </c>
      <c r="H42" s="186" t="s">
        <v>373</v>
      </c>
    </row>
    <row r="43" spans="1:8" ht="15.75" x14ac:dyDescent="0.25">
      <c r="A43" s="186">
        <v>33</v>
      </c>
      <c r="B43" s="187" t="s">
        <v>364</v>
      </c>
      <c r="C43" s="186" t="s">
        <v>365</v>
      </c>
      <c r="D43" s="188">
        <v>25575</v>
      </c>
      <c r="E43" s="188">
        <v>32615</v>
      </c>
      <c r="F43" s="188" t="s">
        <v>13</v>
      </c>
      <c r="G43" s="189">
        <v>40000</v>
      </c>
      <c r="H43" s="186" t="s">
        <v>374</v>
      </c>
    </row>
    <row r="44" spans="1:8" ht="15.75" x14ac:dyDescent="0.25">
      <c r="A44" s="186">
        <v>34</v>
      </c>
      <c r="B44" s="187" t="s">
        <v>364</v>
      </c>
      <c r="C44" s="186" t="s">
        <v>338</v>
      </c>
      <c r="D44" s="188">
        <v>25576</v>
      </c>
      <c r="E44" s="188">
        <v>80205</v>
      </c>
      <c r="F44" s="188" t="s">
        <v>13</v>
      </c>
      <c r="G44" s="189">
        <v>45000</v>
      </c>
      <c r="H44" s="186" t="s">
        <v>375</v>
      </c>
    </row>
    <row r="45" spans="1:8" ht="15.75" x14ac:dyDescent="0.25">
      <c r="A45" s="186">
        <v>35</v>
      </c>
      <c r="B45" s="187" t="s">
        <v>364</v>
      </c>
      <c r="C45" s="186" t="s">
        <v>365</v>
      </c>
      <c r="D45" s="188">
        <v>25577</v>
      </c>
      <c r="E45" s="188">
        <v>32613</v>
      </c>
      <c r="F45" s="188" t="s">
        <v>13</v>
      </c>
      <c r="G45" s="189">
        <v>33000</v>
      </c>
      <c r="H45" s="186" t="s">
        <v>300</v>
      </c>
    </row>
    <row r="46" spans="1:8" ht="15.75" x14ac:dyDescent="0.25">
      <c r="A46" s="186">
        <v>36</v>
      </c>
      <c r="B46" s="187" t="s">
        <v>364</v>
      </c>
      <c r="C46" s="186" t="s">
        <v>338</v>
      </c>
      <c r="D46" s="188">
        <v>25578</v>
      </c>
      <c r="E46" s="188">
        <v>80199</v>
      </c>
      <c r="F46" s="188" t="s">
        <v>13</v>
      </c>
      <c r="G46" s="189">
        <v>40000</v>
      </c>
      <c r="H46" s="186" t="s">
        <v>296</v>
      </c>
    </row>
    <row r="47" spans="1:8" ht="15.75" x14ac:dyDescent="0.25">
      <c r="A47" s="186">
        <v>37</v>
      </c>
      <c r="B47" s="187" t="s">
        <v>364</v>
      </c>
      <c r="C47" s="186" t="s">
        <v>338</v>
      </c>
      <c r="D47" s="188">
        <v>25579</v>
      </c>
      <c r="E47" s="188">
        <v>80206</v>
      </c>
      <c r="F47" s="188" t="s">
        <v>13</v>
      </c>
      <c r="G47" s="189">
        <v>40000</v>
      </c>
      <c r="H47" s="186" t="s">
        <v>379</v>
      </c>
    </row>
    <row r="48" spans="1:8" ht="15.75" x14ac:dyDescent="0.25">
      <c r="A48" s="186">
        <v>38</v>
      </c>
      <c r="B48" s="187" t="s">
        <v>364</v>
      </c>
      <c r="C48" s="186" t="s">
        <v>285</v>
      </c>
      <c r="D48" s="188">
        <v>25580</v>
      </c>
      <c r="E48" s="188">
        <v>91258</v>
      </c>
      <c r="F48" s="188" t="s">
        <v>13</v>
      </c>
      <c r="G48" s="189">
        <v>50000</v>
      </c>
      <c r="H48" s="186" t="s">
        <v>380</v>
      </c>
    </row>
    <row r="49" spans="1:8" ht="15.75" x14ac:dyDescent="0.25">
      <c r="A49" s="186"/>
      <c r="B49" s="194"/>
      <c r="C49" s="186"/>
      <c r="D49" s="188"/>
      <c r="E49" s="188"/>
      <c r="F49" s="188"/>
      <c r="G49" s="192">
        <v>400000</v>
      </c>
      <c r="H49" s="186"/>
    </row>
    <row r="50" spans="1:8" ht="15.75" x14ac:dyDescent="0.25">
      <c r="A50" s="186"/>
      <c r="B50" s="194"/>
      <c r="C50" s="186"/>
      <c r="D50" s="188"/>
      <c r="E50" s="188"/>
      <c r="F50" s="188"/>
      <c r="G50" s="192"/>
      <c r="H50" s="186"/>
    </row>
    <row r="51" spans="1:8" ht="15.75" x14ac:dyDescent="0.25">
      <c r="A51" s="186">
        <v>39</v>
      </c>
      <c r="B51" s="187" t="s">
        <v>381</v>
      </c>
      <c r="C51" s="186" t="s">
        <v>365</v>
      </c>
      <c r="D51" s="188">
        <v>25581</v>
      </c>
      <c r="E51" s="188">
        <v>32618</v>
      </c>
      <c r="F51" s="188" t="s">
        <v>13</v>
      </c>
      <c r="G51" s="189">
        <v>33000</v>
      </c>
      <c r="H51" s="186" t="s">
        <v>311</v>
      </c>
    </row>
    <row r="52" spans="1:8" ht="15.75" x14ac:dyDescent="0.25">
      <c r="A52" s="186">
        <v>40</v>
      </c>
      <c r="B52" s="187" t="s">
        <v>381</v>
      </c>
      <c r="C52" s="186" t="s">
        <v>383</v>
      </c>
      <c r="D52" s="188">
        <v>25582</v>
      </c>
      <c r="E52" s="188">
        <v>81680</v>
      </c>
      <c r="F52" s="188" t="s">
        <v>13</v>
      </c>
      <c r="G52" s="189">
        <v>33000</v>
      </c>
      <c r="H52" s="186" t="s">
        <v>385</v>
      </c>
    </row>
    <row r="53" spans="1:8" ht="15.75" x14ac:dyDescent="0.25">
      <c r="A53" s="186">
        <v>41</v>
      </c>
      <c r="B53" s="187" t="s">
        <v>381</v>
      </c>
      <c r="C53" s="186" t="s">
        <v>338</v>
      </c>
      <c r="D53" s="188">
        <v>25583</v>
      </c>
      <c r="E53" s="188">
        <v>80197</v>
      </c>
      <c r="F53" s="188" t="s">
        <v>13</v>
      </c>
      <c r="G53" s="189">
        <v>33000</v>
      </c>
      <c r="H53" s="186" t="s">
        <v>387</v>
      </c>
    </row>
    <row r="54" spans="1:8" ht="15.75" x14ac:dyDescent="0.25">
      <c r="A54" s="186">
        <v>42</v>
      </c>
      <c r="B54" s="187" t="s">
        <v>381</v>
      </c>
      <c r="C54" s="186" t="s">
        <v>306</v>
      </c>
      <c r="D54" s="188">
        <v>25584</v>
      </c>
      <c r="E54" s="188">
        <v>54523</v>
      </c>
      <c r="F54" s="188" t="s">
        <v>13</v>
      </c>
      <c r="G54" s="189">
        <v>33000</v>
      </c>
      <c r="H54" s="186" t="s">
        <v>390</v>
      </c>
    </row>
    <row r="55" spans="1:8" ht="15.75" x14ac:dyDescent="0.25">
      <c r="A55" s="186">
        <v>43</v>
      </c>
      <c r="B55" s="187" t="s">
        <v>381</v>
      </c>
      <c r="C55" s="186" t="s">
        <v>306</v>
      </c>
      <c r="D55" s="188">
        <v>25585</v>
      </c>
      <c r="E55" s="188">
        <v>54520</v>
      </c>
      <c r="F55" s="188" t="s">
        <v>13</v>
      </c>
      <c r="G55" s="189">
        <v>33000</v>
      </c>
      <c r="H55" s="186" t="s">
        <v>392</v>
      </c>
    </row>
    <row r="56" spans="1:8" ht="15.75" x14ac:dyDescent="0.25">
      <c r="A56" s="186">
        <v>44</v>
      </c>
      <c r="B56" s="187" t="s">
        <v>381</v>
      </c>
      <c r="C56" s="186" t="s">
        <v>306</v>
      </c>
      <c r="D56" s="188">
        <v>25586</v>
      </c>
      <c r="E56" s="188">
        <v>54511</v>
      </c>
      <c r="F56" s="188" t="s">
        <v>13</v>
      </c>
      <c r="G56" s="189">
        <v>33000</v>
      </c>
      <c r="H56" s="186" t="s">
        <v>393</v>
      </c>
    </row>
    <row r="57" spans="1:8" ht="15.75" x14ac:dyDescent="0.25">
      <c r="A57" s="186">
        <v>45</v>
      </c>
      <c r="B57" s="187" t="s">
        <v>381</v>
      </c>
      <c r="C57" s="186" t="s">
        <v>285</v>
      </c>
      <c r="D57" s="188">
        <v>25587</v>
      </c>
      <c r="E57" s="188">
        <v>91257</v>
      </c>
      <c r="F57" s="188" t="s">
        <v>13</v>
      </c>
      <c r="G57" s="189">
        <v>33000</v>
      </c>
      <c r="H57" s="186" t="s">
        <v>395</v>
      </c>
    </row>
    <row r="58" spans="1:8" ht="15.75" x14ac:dyDescent="0.25">
      <c r="A58" s="186">
        <v>46</v>
      </c>
      <c r="B58" s="187" t="s">
        <v>381</v>
      </c>
      <c r="C58" s="186" t="s">
        <v>338</v>
      </c>
      <c r="D58" s="188">
        <v>25588</v>
      </c>
      <c r="E58" s="188">
        <v>80191</v>
      </c>
      <c r="F58" s="188" t="s">
        <v>13</v>
      </c>
      <c r="G58" s="189">
        <v>40000</v>
      </c>
      <c r="H58" s="186" t="s">
        <v>339</v>
      </c>
    </row>
    <row r="59" spans="1:8" ht="15.75" x14ac:dyDescent="0.25">
      <c r="A59" s="186">
        <v>47</v>
      </c>
      <c r="B59" s="187" t="s">
        <v>381</v>
      </c>
      <c r="C59" s="186" t="s">
        <v>338</v>
      </c>
      <c r="D59" s="188">
        <v>25589</v>
      </c>
      <c r="E59" s="188">
        <v>80204</v>
      </c>
      <c r="F59" s="188" t="s">
        <v>13</v>
      </c>
      <c r="G59" s="189">
        <v>45000</v>
      </c>
      <c r="H59" s="186" t="s">
        <v>396</v>
      </c>
    </row>
    <row r="60" spans="1:8" ht="15.75" x14ac:dyDescent="0.25">
      <c r="A60" s="186">
        <v>48</v>
      </c>
      <c r="B60" s="187" t="s">
        <v>381</v>
      </c>
      <c r="C60" s="186" t="s">
        <v>365</v>
      </c>
      <c r="D60" s="188">
        <v>25590</v>
      </c>
      <c r="E60" s="188">
        <v>32608</v>
      </c>
      <c r="F60" s="188" t="s">
        <v>13</v>
      </c>
      <c r="G60" s="189">
        <v>33000</v>
      </c>
      <c r="H60" s="186" t="s">
        <v>313</v>
      </c>
    </row>
    <row r="61" spans="1:8" ht="15.75" x14ac:dyDescent="0.25">
      <c r="A61" s="186">
        <v>49</v>
      </c>
      <c r="B61" s="187" t="s">
        <v>381</v>
      </c>
      <c r="C61" s="186" t="s">
        <v>383</v>
      </c>
      <c r="D61" s="188">
        <v>25591</v>
      </c>
      <c r="E61" s="188">
        <v>81692</v>
      </c>
      <c r="F61" s="188" t="s">
        <v>13</v>
      </c>
      <c r="G61" s="189">
        <v>33000</v>
      </c>
      <c r="H61" s="186" t="s">
        <v>399</v>
      </c>
    </row>
    <row r="62" spans="1:8" ht="15.75" x14ac:dyDescent="0.25">
      <c r="A62" s="186"/>
      <c r="B62" s="194"/>
      <c r="C62" s="186"/>
      <c r="D62" s="188"/>
      <c r="E62" s="188"/>
      <c r="F62" s="188"/>
      <c r="G62" s="192">
        <v>382000</v>
      </c>
      <c r="H62" s="186"/>
    </row>
    <row r="63" spans="1:8" ht="15.75" x14ac:dyDescent="0.25">
      <c r="A63" s="186"/>
      <c r="B63" s="194"/>
      <c r="C63" s="186"/>
      <c r="D63" s="188"/>
      <c r="E63" s="188"/>
      <c r="F63" s="188"/>
      <c r="G63" s="192"/>
      <c r="H63" s="186"/>
    </row>
    <row r="64" spans="1:8" ht="15.75" x14ac:dyDescent="0.25">
      <c r="A64" s="186">
        <v>50</v>
      </c>
      <c r="B64" s="187" t="s">
        <v>400</v>
      </c>
      <c r="C64" s="186" t="s">
        <v>401</v>
      </c>
      <c r="D64" s="188">
        <v>25593</v>
      </c>
      <c r="E64" s="188">
        <v>440293</v>
      </c>
      <c r="F64" s="188" t="s">
        <v>13</v>
      </c>
      <c r="G64" s="189">
        <v>30000</v>
      </c>
      <c r="H64" s="186" t="s">
        <v>330</v>
      </c>
    </row>
    <row r="65" spans="1:8" ht="15.75" x14ac:dyDescent="0.25">
      <c r="A65" s="186">
        <v>51</v>
      </c>
      <c r="B65" s="187" t="s">
        <v>400</v>
      </c>
      <c r="C65" s="186" t="s">
        <v>403</v>
      </c>
      <c r="D65" s="188">
        <v>25594</v>
      </c>
      <c r="E65" s="188">
        <v>440294</v>
      </c>
      <c r="F65" s="188" t="s">
        <v>13</v>
      </c>
      <c r="G65" s="189">
        <v>30000</v>
      </c>
      <c r="H65" s="186" t="s">
        <v>405</v>
      </c>
    </row>
    <row r="66" spans="1:8" ht="15.75" x14ac:dyDescent="0.25">
      <c r="A66" s="186">
        <v>52</v>
      </c>
      <c r="B66" s="187" t="s">
        <v>400</v>
      </c>
      <c r="C66" s="186" t="s">
        <v>306</v>
      </c>
      <c r="D66" s="188">
        <v>25595</v>
      </c>
      <c r="E66" s="188">
        <v>54525</v>
      </c>
      <c r="F66" s="188" t="s">
        <v>13</v>
      </c>
      <c r="G66" s="189">
        <v>40000</v>
      </c>
      <c r="H66" s="186" t="s">
        <v>409</v>
      </c>
    </row>
    <row r="67" spans="1:8" ht="15.75" x14ac:dyDescent="0.25">
      <c r="A67" s="186">
        <v>53</v>
      </c>
      <c r="B67" s="187" t="s">
        <v>400</v>
      </c>
      <c r="C67" s="186" t="s">
        <v>410</v>
      </c>
      <c r="D67" s="188">
        <v>25596</v>
      </c>
      <c r="E67" s="188">
        <v>440291</v>
      </c>
      <c r="F67" s="188" t="s">
        <v>13</v>
      </c>
      <c r="G67" s="189">
        <v>30000</v>
      </c>
      <c r="H67" s="186" t="s">
        <v>353</v>
      </c>
    </row>
    <row r="68" spans="1:8" ht="15.75" x14ac:dyDescent="0.25">
      <c r="A68" s="186">
        <v>54</v>
      </c>
      <c r="B68" s="187" t="s">
        <v>400</v>
      </c>
      <c r="C68" s="186" t="s">
        <v>306</v>
      </c>
      <c r="D68" s="188">
        <v>25597</v>
      </c>
      <c r="E68" s="188">
        <v>54515</v>
      </c>
      <c r="F68" s="188" t="s">
        <v>13</v>
      </c>
      <c r="G68" s="189">
        <v>33000</v>
      </c>
      <c r="H68" s="186" t="s">
        <v>308</v>
      </c>
    </row>
    <row r="69" spans="1:8" ht="15.75" x14ac:dyDescent="0.25">
      <c r="A69" s="186">
        <v>55</v>
      </c>
      <c r="B69" s="187" t="s">
        <v>400</v>
      </c>
      <c r="C69" s="186" t="s">
        <v>338</v>
      </c>
      <c r="D69" s="188">
        <v>25598</v>
      </c>
      <c r="E69" s="188">
        <v>80203</v>
      </c>
      <c r="F69" s="188" t="s">
        <v>13</v>
      </c>
      <c r="G69" s="189">
        <v>45000</v>
      </c>
      <c r="H69" s="186" t="s">
        <v>413</v>
      </c>
    </row>
    <row r="70" spans="1:8" ht="15.75" x14ac:dyDescent="0.25">
      <c r="A70" s="186">
        <v>56</v>
      </c>
      <c r="B70" s="187" t="s">
        <v>400</v>
      </c>
      <c r="C70" s="186" t="s">
        <v>383</v>
      </c>
      <c r="D70" s="188">
        <v>25599</v>
      </c>
      <c r="E70" s="188">
        <v>81681</v>
      </c>
      <c r="F70" s="188" t="s">
        <v>13</v>
      </c>
      <c r="G70" s="189">
        <v>33000</v>
      </c>
      <c r="H70" s="186" t="s">
        <v>327</v>
      </c>
    </row>
    <row r="71" spans="1:8" ht="15.75" x14ac:dyDescent="0.25">
      <c r="A71" s="186">
        <v>57</v>
      </c>
      <c r="B71" s="187" t="s">
        <v>400</v>
      </c>
      <c r="C71" s="186" t="s">
        <v>383</v>
      </c>
      <c r="D71" s="188">
        <v>25600</v>
      </c>
      <c r="E71" s="188">
        <v>81688</v>
      </c>
      <c r="F71" s="188" t="s">
        <v>13</v>
      </c>
      <c r="G71" s="189">
        <v>33000</v>
      </c>
      <c r="H71" s="186" t="s">
        <v>416</v>
      </c>
    </row>
    <row r="72" spans="1:8" ht="15.75" x14ac:dyDescent="0.25">
      <c r="A72" s="186"/>
      <c r="B72" s="194"/>
      <c r="C72" s="186"/>
      <c r="D72" s="186"/>
      <c r="E72" s="186"/>
      <c r="F72" s="188"/>
      <c r="G72" s="192">
        <v>274000</v>
      </c>
      <c r="H72" s="186"/>
    </row>
    <row r="73" spans="1:8" ht="15.75" x14ac:dyDescent="0.25">
      <c r="A73" s="186"/>
      <c r="B73" s="194"/>
      <c r="C73" s="186"/>
      <c r="D73" s="186"/>
      <c r="E73" s="186"/>
      <c r="F73" s="188"/>
      <c r="G73" s="192"/>
      <c r="H73" s="186"/>
    </row>
    <row r="74" spans="1:8" ht="15.75" x14ac:dyDescent="0.25">
      <c r="A74" s="186">
        <v>58</v>
      </c>
      <c r="B74" s="187" t="s">
        <v>417</v>
      </c>
      <c r="C74" s="186" t="s">
        <v>365</v>
      </c>
      <c r="D74" s="188">
        <v>23018</v>
      </c>
      <c r="E74" s="188">
        <v>32620</v>
      </c>
      <c r="F74" s="188" t="s">
        <v>13</v>
      </c>
      <c r="G74" s="189">
        <v>33000</v>
      </c>
      <c r="H74" s="186" t="s">
        <v>313</v>
      </c>
    </row>
    <row r="75" spans="1:8" ht="15.75" x14ac:dyDescent="0.25">
      <c r="A75" s="186">
        <v>59</v>
      </c>
      <c r="B75" s="187" t="s">
        <v>417</v>
      </c>
      <c r="C75" s="186" t="s">
        <v>338</v>
      </c>
      <c r="D75" s="188">
        <v>23019</v>
      </c>
      <c r="E75" s="188">
        <v>80208</v>
      </c>
      <c r="F75" s="188" t="s">
        <v>13</v>
      </c>
      <c r="G75" s="189">
        <v>40000</v>
      </c>
      <c r="H75" s="186" t="s">
        <v>339</v>
      </c>
    </row>
    <row r="76" spans="1:8" ht="15.75" x14ac:dyDescent="0.25">
      <c r="A76" s="186">
        <v>60</v>
      </c>
      <c r="B76" s="187" t="s">
        <v>417</v>
      </c>
      <c r="C76" s="186" t="s">
        <v>306</v>
      </c>
      <c r="D76" s="188">
        <v>23020</v>
      </c>
      <c r="E76" s="188">
        <v>54502</v>
      </c>
      <c r="F76" s="188" t="s">
        <v>13</v>
      </c>
      <c r="G76" s="189">
        <v>33000</v>
      </c>
      <c r="H76" s="186" t="s">
        <v>392</v>
      </c>
    </row>
    <row r="77" spans="1:8" ht="15.75" x14ac:dyDescent="0.25">
      <c r="A77" s="186">
        <v>61</v>
      </c>
      <c r="B77" s="187" t="s">
        <v>417</v>
      </c>
      <c r="C77" s="186" t="s">
        <v>365</v>
      </c>
      <c r="D77" s="188">
        <v>23021</v>
      </c>
      <c r="E77" s="188">
        <v>32619</v>
      </c>
      <c r="F77" s="188" t="s">
        <v>13</v>
      </c>
      <c r="G77" s="189">
        <v>33000</v>
      </c>
      <c r="H77" s="186" t="s">
        <v>420</v>
      </c>
    </row>
    <row r="78" spans="1:8" ht="15.75" x14ac:dyDescent="0.25">
      <c r="A78" s="186">
        <v>62</v>
      </c>
      <c r="B78" s="187" t="s">
        <v>417</v>
      </c>
      <c r="C78" s="186" t="s">
        <v>285</v>
      </c>
      <c r="D78" s="188">
        <v>23022</v>
      </c>
      <c r="E78" s="188">
        <v>91259</v>
      </c>
      <c r="F78" s="188" t="s">
        <v>13</v>
      </c>
      <c r="G78" s="189">
        <v>33000</v>
      </c>
      <c r="H78" s="186" t="s">
        <v>422</v>
      </c>
    </row>
    <row r="79" spans="1:8" ht="15.75" x14ac:dyDescent="0.25">
      <c r="A79" s="186">
        <v>63</v>
      </c>
      <c r="B79" s="187" t="s">
        <v>417</v>
      </c>
      <c r="C79" s="186" t="s">
        <v>338</v>
      </c>
      <c r="D79" s="188">
        <v>23023</v>
      </c>
      <c r="E79" s="188">
        <v>80212</v>
      </c>
      <c r="F79" s="188" t="s">
        <v>13</v>
      </c>
      <c r="G79" s="189">
        <v>45000</v>
      </c>
      <c r="H79" s="186" t="s">
        <v>423</v>
      </c>
    </row>
    <row r="80" spans="1:8" ht="15.75" x14ac:dyDescent="0.25">
      <c r="A80" s="186">
        <v>64</v>
      </c>
      <c r="B80" s="187" t="s">
        <v>417</v>
      </c>
      <c r="C80" s="186" t="s">
        <v>338</v>
      </c>
      <c r="D80" s="188">
        <v>23024</v>
      </c>
      <c r="E80" s="188">
        <v>80213</v>
      </c>
      <c r="F80" s="188" t="s">
        <v>13</v>
      </c>
      <c r="G80" s="189">
        <v>45000</v>
      </c>
      <c r="H80" s="186" t="s">
        <v>424</v>
      </c>
    </row>
    <row r="81" spans="1:8" ht="15.75" x14ac:dyDescent="0.25">
      <c r="A81" s="186">
        <v>65</v>
      </c>
      <c r="B81" s="187" t="s">
        <v>417</v>
      </c>
      <c r="C81" s="186" t="s">
        <v>338</v>
      </c>
      <c r="D81" s="188">
        <v>23025</v>
      </c>
      <c r="E81" s="188">
        <v>80214</v>
      </c>
      <c r="F81" s="188" t="s">
        <v>13</v>
      </c>
      <c r="G81" s="189">
        <v>50000</v>
      </c>
      <c r="H81" s="186" t="s">
        <v>425</v>
      </c>
    </row>
    <row r="82" spans="1:8" ht="15.75" x14ac:dyDescent="0.25">
      <c r="A82" s="186">
        <v>66</v>
      </c>
      <c r="B82" s="187" t="s">
        <v>417</v>
      </c>
      <c r="C82" s="186" t="s">
        <v>338</v>
      </c>
      <c r="D82" s="188">
        <v>23026</v>
      </c>
      <c r="E82" s="188">
        <v>80215</v>
      </c>
      <c r="F82" s="188" t="s">
        <v>13</v>
      </c>
      <c r="G82" s="189">
        <v>50000</v>
      </c>
      <c r="H82" s="186" t="s">
        <v>426</v>
      </c>
    </row>
    <row r="83" spans="1:8" ht="15.75" x14ac:dyDescent="0.25">
      <c r="A83" s="186">
        <v>67</v>
      </c>
      <c r="B83" s="187" t="s">
        <v>417</v>
      </c>
      <c r="C83" s="186" t="s">
        <v>338</v>
      </c>
      <c r="D83" s="188">
        <v>23027</v>
      </c>
      <c r="E83" s="188">
        <v>80211</v>
      </c>
      <c r="F83" s="188" t="s">
        <v>13</v>
      </c>
      <c r="G83" s="189">
        <v>50000</v>
      </c>
      <c r="H83" s="186" t="s">
        <v>430</v>
      </c>
    </row>
    <row r="84" spans="1:8" ht="15.75" x14ac:dyDescent="0.25">
      <c r="A84" s="186">
        <v>68</v>
      </c>
      <c r="B84" s="187" t="s">
        <v>417</v>
      </c>
      <c r="C84" s="186" t="s">
        <v>383</v>
      </c>
      <c r="D84" s="188">
        <v>23028</v>
      </c>
      <c r="E84" s="188">
        <v>81698</v>
      </c>
      <c r="F84" s="188" t="s">
        <v>13</v>
      </c>
      <c r="G84" s="189">
        <v>33000</v>
      </c>
      <c r="H84" s="186" t="s">
        <v>431</v>
      </c>
    </row>
    <row r="85" spans="1:8" ht="15.75" x14ac:dyDescent="0.25">
      <c r="A85" s="186">
        <v>69</v>
      </c>
      <c r="B85" s="187" t="s">
        <v>417</v>
      </c>
      <c r="C85" s="186" t="s">
        <v>432</v>
      </c>
      <c r="D85" s="188">
        <v>23029</v>
      </c>
      <c r="E85" s="188">
        <v>440283</v>
      </c>
      <c r="F85" s="188" t="s">
        <v>13</v>
      </c>
      <c r="G85" s="189">
        <v>30000</v>
      </c>
      <c r="H85" s="186" t="s">
        <v>353</v>
      </c>
    </row>
    <row r="86" spans="1:8" ht="15.75" x14ac:dyDescent="0.25">
      <c r="A86" s="186">
        <v>70</v>
      </c>
      <c r="B86" s="187" t="s">
        <v>417</v>
      </c>
      <c r="C86" s="186" t="s">
        <v>434</v>
      </c>
      <c r="D86" s="188">
        <v>23030</v>
      </c>
      <c r="E86" s="188">
        <v>440288</v>
      </c>
      <c r="F86" s="188" t="s">
        <v>13</v>
      </c>
      <c r="G86" s="189">
        <v>30000</v>
      </c>
      <c r="H86" s="186" t="s">
        <v>436</v>
      </c>
    </row>
    <row r="87" spans="1:8" ht="15.75" x14ac:dyDescent="0.25">
      <c r="A87" s="186">
        <v>71</v>
      </c>
      <c r="B87" s="187" t="s">
        <v>417</v>
      </c>
      <c r="C87" s="186" t="s">
        <v>437</v>
      </c>
      <c r="D87" s="188">
        <v>23031</v>
      </c>
      <c r="E87" s="188">
        <v>440301</v>
      </c>
      <c r="F87" s="188" t="s">
        <v>13</v>
      </c>
      <c r="G87" s="189">
        <v>30000</v>
      </c>
      <c r="H87" s="186" t="s">
        <v>333</v>
      </c>
    </row>
    <row r="88" spans="1:8" ht="15.75" x14ac:dyDescent="0.25">
      <c r="A88" s="186">
        <v>72</v>
      </c>
      <c r="B88" s="187" t="s">
        <v>417</v>
      </c>
      <c r="C88" s="186" t="s">
        <v>439</v>
      </c>
      <c r="D88" s="188">
        <v>23032</v>
      </c>
      <c r="E88" s="188">
        <v>440299</v>
      </c>
      <c r="F88" s="188" t="s">
        <v>13</v>
      </c>
      <c r="G88" s="189">
        <v>30000</v>
      </c>
      <c r="H88" s="186" t="s">
        <v>441</v>
      </c>
    </row>
    <row r="89" spans="1:8" ht="15.75" x14ac:dyDescent="0.25">
      <c r="A89" s="186"/>
      <c r="B89" s="186"/>
      <c r="C89" s="186"/>
      <c r="D89" s="186"/>
      <c r="E89" s="186"/>
      <c r="F89" s="186"/>
      <c r="G89" s="192">
        <v>565000</v>
      </c>
      <c r="H89" s="186"/>
    </row>
    <row r="90" spans="1:8" ht="15.75" x14ac:dyDescent="0.25">
      <c r="A90" s="181"/>
      <c r="B90" s="181"/>
      <c r="C90" s="181"/>
      <c r="D90" s="181"/>
      <c r="E90" s="181"/>
      <c r="F90" s="191"/>
      <c r="G90" s="191"/>
      <c r="H90" s="181"/>
    </row>
    <row r="91" spans="1:8" ht="15.75" x14ac:dyDescent="0.25">
      <c r="A91" s="181"/>
      <c r="B91" s="181"/>
      <c r="C91" s="181"/>
      <c r="D91" s="181"/>
      <c r="E91" s="181"/>
      <c r="F91" s="195"/>
      <c r="G91" s="196"/>
      <c r="H91" s="181"/>
    </row>
    <row r="95" spans="1:8" ht="15.75" x14ac:dyDescent="0.25">
      <c r="A95" s="181"/>
      <c r="B95" s="197" t="s">
        <v>442</v>
      </c>
      <c r="C95" s="198"/>
      <c r="D95" s="197"/>
      <c r="E95" s="197"/>
      <c r="F95" s="198"/>
      <c r="G95" s="199" t="s">
        <v>443</v>
      </c>
      <c r="H95" s="181"/>
    </row>
    <row r="96" spans="1:8" ht="15.75" x14ac:dyDescent="0.25">
      <c r="B96" s="200" t="s">
        <v>445</v>
      </c>
      <c r="C96" s="198"/>
      <c r="D96" s="197"/>
      <c r="E96" s="197"/>
      <c r="F96" s="198"/>
      <c r="G96" s="200" t="s">
        <v>446</v>
      </c>
    </row>
    <row r="97" spans="2:7" ht="15.75" x14ac:dyDescent="0.25">
      <c r="B97" s="199" t="s">
        <v>448</v>
      </c>
      <c r="C97" s="201"/>
      <c r="D97" s="181"/>
      <c r="E97" s="181"/>
      <c r="F97" s="202"/>
      <c r="G97" s="181"/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R10"/>
  <sheetViews>
    <sheetView workbookViewId="0">
      <selection activeCell="C7" sqref="C7:R7"/>
    </sheetView>
  </sheetViews>
  <sheetFormatPr defaultRowHeight="15" x14ac:dyDescent="0.25"/>
  <sheetData>
    <row r="7" spans="3:18" ht="61.5" x14ac:dyDescent="0.25">
      <c r="C7" s="268" t="s">
        <v>451</v>
      </c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10" spans="3:18" ht="15.75" x14ac:dyDescent="0.25">
      <c r="D10" s="203"/>
      <c r="E10" s="203"/>
      <c r="F10" s="203"/>
      <c r="G10" s="203"/>
      <c r="H10" s="203"/>
    </row>
  </sheetData>
  <mergeCells count="1">
    <mergeCell ref="C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T8"/>
  <sheetViews>
    <sheetView tabSelected="1" zoomScale="55" zoomScaleNormal="55" workbookViewId="0">
      <selection activeCell="C8" sqref="C8:T8"/>
    </sheetView>
  </sheetViews>
  <sheetFormatPr defaultRowHeight="15" x14ac:dyDescent="0.25"/>
  <sheetData>
    <row r="8" spans="3:20" ht="61.5" x14ac:dyDescent="0.9">
      <c r="C8" s="269" t="s">
        <v>450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</row>
  </sheetData>
  <mergeCells count="1">
    <mergeCell ref="C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NEPAL</vt:lpstr>
      <vt:lpstr>MATRIX</vt:lpstr>
      <vt:lpstr>MAINLAND</vt:lpstr>
      <vt:lpstr>MAINLAND ANALYSIS</vt:lpstr>
      <vt:lpstr>RAINOIL</vt:lpstr>
      <vt:lpstr>NORTHWEST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2017-06-21T11:15:21Z</dcterms:created>
  <dcterms:modified xsi:type="dcterms:W3CDTF">2017-08-02T14:31:10Z</dcterms:modified>
</cp:coreProperties>
</file>