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0" windowWidth="20115" windowHeight="9540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D24" i="1" l="1"/>
  <c r="D49" i="1"/>
  <c r="D48" i="1" s="1"/>
  <c r="F45" i="1"/>
  <c r="F44" i="1"/>
  <c r="F43" i="1"/>
  <c r="F42" i="1"/>
  <c r="F41" i="1"/>
  <c r="F40" i="1"/>
  <c r="F39" i="1"/>
  <c r="F38" i="1"/>
  <c r="F37" i="1"/>
  <c r="F36" i="1"/>
  <c r="E45" i="1"/>
  <c r="E44" i="1"/>
  <c r="E43" i="1"/>
  <c r="E42" i="1"/>
  <c r="E41" i="1"/>
  <c r="E40" i="1"/>
  <c r="E39" i="1"/>
  <c r="E38" i="1"/>
  <c r="E37" i="1"/>
  <c r="E36" i="1"/>
  <c r="F32" i="1"/>
  <c r="F31" i="1"/>
  <c r="F30" i="1"/>
  <c r="F28" i="1"/>
  <c r="F24" i="1"/>
  <c r="F23" i="1"/>
  <c r="F22" i="1"/>
  <c r="F21" i="1"/>
  <c r="F20" i="1"/>
  <c r="F19" i="1"/>
  <c r="F18" i="1"/>
  <c r="F17" i="1"/>
  <c r="F16" i="1"/>
  <c r="F15" i="1"/>
  <c r="F14" i="1"/>
  <c r="F13" i="1"/>
  <c r="E32" i="1"/>
  <c r="E24" i="1"/>
  <c r="E23" i="1"/>
  <c r="E22" i="1"/>
  <c r="E21" i="1"/>
  <c r="E20" i="1"/>
  <c r="E19" i="1"/>
  <c r="E18" i="1"/>
  <c r="E17" i="1"/>
  <c r="E16" i="1"/>
  <c r="E15" i="1"/>
  <c r="E14" i="1"/>
  <c r="E13" i="1"/>
  <c r="E31" i="1"/>
  <c r="D23" i="1"/>
  <c r="D25" i="1" l="1"/>
  <c r="D33" i="1" l="1"/>
  <c r="D32" i="1" l="1"/>
  <c r="D34" i="1"/>
  <c r="D28" i="1"/>
  <c r="D26" i="1"/>
  <c r="D22" i="1"/>
  <c r="D20" i="1"/>
  <c r="D19" i="1"/>
  <c r="D18" i="1"/>
  <c r="E30" i="1"/>
  <c r="D14" i="1"/>
  <c r="E28" i="1" l="1"/>
  <c r="D21" i="1"/>
  <c r="D17" i="1"/>
  <c r="D16" i="1"/>
  <c r="D15" i="1"/>
  <c r="D45" i="1"/>
  <c r="D44" i="1"/>
  <c r="D43" i="1"/>
  <c r="D42" i="1"/>
  <c r="D41" i="1"/>
  <c r="D40" i="1"/>
  <c r="D38" i="1"/>
  <c r="D37" i="1"/>
  <c r="D36" i="1"/>
  <c r="C39" i="1"/>
  <c r="D39" i="1" s="1"/>
</calcChain>
</file>

<file path=xl/sharedStrings.xml><?xml version="1.0" encoding="utf-8"?>
<sst xmlns="http://schemas.openxmlformats.org/spreadsheetml/2006/main" count="66" uniqueCount="60">
  <si>
    <t>MEMBERS OF AN ORGANIZATION</t>
  </si>
  <si>
    <t>PERSON WITH DISABILITY</t>
  </si>
  <si>
    <t>SENIOR CITIZENS</t>
  </si>
  <si>
    <t>SENIOR CITIZENS WITH PENSIONS</t>
  </si>
  <si>
    <t>MALE</t>
  </si>
  <si>
    <t>FEMALE</t>
  </si>
  <si>
    <t>TOTAL</t>
  </si>
  <si>
    <t>NUMBER</t>
  </si>
  <si>
    <t>PERCENTAGE</t>
  </si>
  <si>
    <t>SOLO PARENTS</t>
  </si>
  <si>
    <t>YOUTH ( IN-SCHOOL )</t>
  </si>
  <si>
    <t>YOUTH ( OUT-OF-SCHOOL )</t>
  </si>
  <si>
    <t>YOUTH ( WITH SPECIAL NEEDS )</t>
  </si>
  <si>
    <t>PHILHEALTH MEMBERS</t>
  </si>
  <si>
    <t>INDIVIDUALS WITH MAINTENANCE ( HB, DIABETES, ETC. )</t>
  </si>
  <si>
    <t>IMMUNIZED CHILDREN</t>
  </si>
  <si>
    <t>MALNOURISHED CHILDREN</t>
  </si>
  <si>
    <t>REDUCTION OF INFANT MORTALITY</t>
  </si>
  <si>
    <t>REDUCTION OF MORTALITY RATE OF CHILDREN</t>
  </si>
  <si>
    <t>ELIGIBLE INDIGENTS ENROLLED IN PHILHEALTH</t>
  </si>
  <si>
    <t>INDIVIDUALS WITH HYPERTENSION</t>
  </si>
  <si>
    <t>INDIVIDUALS WITH TUBERCULOSIS</t>
  </si>
  <si>
    <t>INDIVIDUALS WITH DENGUE CASES</t>
  </si>
  <si>
    <t>INDIVIDUALS WITH OTHER ILLNESSES</t>
  </si>
  <si>
    <t>INDIVIDUALS ENGAGED IN BLOOD LETTING</t>
  </si>
  <si>
    <t>INFANCY ( 0 - 3 YEARS OLD )</t>
  </si>
  <si>
    <t>EARLY CHILDHOOD ( 4 - 5 YEARS OLD )</t>
  </si>
  <si>
    <t>MIDDLE CHILDHOOD ( 6 - 8 YEARS OLD )</t>
  </si>
  <si>
    <t>LATE CHILDHOOD ( 9 - 12 YEARS OLD )</t>
  </si>
  <si>
    <t>YOUNG ADOLESCENCE ( 13 - 17 YEARS OLD )</t>
  </si>
  <si>
    <t>OLD ADOLESCENCE ( 18 - 20 YEARS OLD )</t>
  </si>
  <si>
    <t>EARLY ADULTHOOD ( 21 - 35 YEARS OLD )</t>
  </si>
  <si>
    <t>MIDDLE ADULTHOOD ( 36 - 50 YEARS OLD )</t>
  </si>
  <si>
    <t>MATURE ADULTHOOD ( 51 - 80 YEARS OLD )</t>
  </si>
  <si>
    <t>LATE ADULTHOOD ( 81 YEARS OLD AND ABOVE )</t>
  </si>
  <si>
    <t>PREGNANT WOMEN WITH PRENATAL CARE</t>
  </si>
  <si>
    <t>HOUSEHOLDS WITH SEGREGATED MATERIALS</t>
  </si>
  <si>
    <t>HOUSEHOLDS WITH RECYCLED MATERIALS</t>
  </si>
  <si>
    <t>HOUSEHOLDS WITH COMPOST PIT</t>
  </si>
  <si>
    <t>HOUSEHOLDS WITH BACKYARD GARDEN</t>
  </si>
  <si>
    <t>POPULATION</t>
  </si>
  <si>
    <t>Republic of the Philippines</t>
  </si>
  <si>
    <t>Region VII, Central Visayas</t>
  </si>
  <si>
    <t>City of Bogo</t>
  </si>
  <si>
    <t>Barangay Bungtod</t>
  </si>
  <si>
    <t>PUROK RED CORAL, SITIO LARAY</t>
  </si>
  <si>
    <t>INHABITANTS</t>
  </si>
  <si>
    <t>INDIVIDUALS ENGAGED IN FAMILY PLANNING                                                   ( IUD, PILLS, IMPLANTS, ETC. )</t>
  </si>
  <si>
    <t>Total Number of Households   :</t>
  </si>
  <si>
    <t>ACTUAL</t>
  </si>
  <si>
    <t>This data is a property of Purok Red Coral.</t>
  </si>
  <si>
    <t>PERCENTAGE ( % )</t>
  </si>
  <si>
    <t>REDUCTION OF MATERNAL/PATERNAL MORTALITY RATE                                                                                   ( CAUSE OF DEATH )</t>
  </si>
  <si>
    <t>Province of Cebu</t>
  </si>
  <si>
    <t>MCCT</t>
  </si>
  <si>
    <t xml:space="preserve">4 P's </t>
  </si>
  <si>
    <t>4 P's AND MCCT MEMBERS</t>
  </si>
  <si>
    <t>SUMMARY OF PUROK DATA 2018</t>
  </si>
  <si>
    <t>HUMAN DEVELOPMENTAL STAGES</t>
  </si>
  <si>
    <t>UNSURVEYED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</si>
</sst>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2"/>
      <color theme="1"/>
      <name val="Arial Narrow"/>
      <family val="2"/>
    </font>
    <font>
      <b/>
      <sz val="2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/>
    <xf numFmtId="1" fontId="2" fillId="2" borderId="1" xfId="0" applyNumberFormat="1" applyFont="1" applyFill="1" applyBorder="1" applyAlignment="1"/>
    <xf numFmtId="0" fontId="2" fillId="0" borderId="1" xfId="0" applyFont="1" applyBorder="1"/>
    <xf numFmtId="4" fontId="2" fillId="2" borderId="1" xfId="1" applyNumberFormat="1" applyFont="1" applyFill="1" applyBorder="1" applyAlignment="1">
      <alignment horizontal="center" vertical="center"/>
    </xf>
    <xf numFmtId="0" fontId="2" fillId="2" borderId="1" xfId="0" applyFont="1" applyFill="1" applyBorder="1"/>
    <xf numFmtId="0" fontId="2" fillId="0" borderId="1" xfId="0" applyFont="1" applyBorder="1" applyAlignment="1">
      <alignment vertical="center"/>
    </xf>
    <xf numFmtId="9" fontId="2" fillId="0" borderId="1" xfId="1" applyFont="1" applyBorder="1" applyAlignment="1">
      <alignment horizontal="center" vertical="center"/>
    </xf>
    <xf numFmtId="9" fontId="2" fillId="0" borderId="6" xfId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3" borderId="0" xfId="0" applyFont="1" applyFill="1" applyBorder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49</xdr:row>
      <xdr:rowOff>200025</xdr:rowOff>
    </xdr:from>
    <xdr:to>
      <xdr:col>5</xdr:col>
      <xdr:colOff>1066799</xdr:colOff>
      <xdr:row>52</xdr:row>
      <xdr:rowOff>323849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15725775"/>
          <a:ext cx="2152649" cy="1371599"/>
        </a:xfrm>
        <a:prstGeom prst="rect">
          <a:avLst/>
        </a:prstGeom>
      </xdr:spPr>
    </xdr:pic>
    <xdr:clientData/>
  </xdr:twoCellAnchor>
  <xdr:twoCellAnchor editAs="oneCell">
    <xdr:from>
      <xdr:col>0</xdr:col>
      <xdr:colOff>1114425</xdr:colOff>
      <xdr:row>0</xdr:row>
      <xdr:rowOff>0</xdr:rowOff>
    </xdr:from>
    <xdr:to>
      <xdr:col>0</xdr:col>
      <xdr:colOff>2505075</xdr:colOff>
      <xdr:row>5</xdr:row>
      <xdr:rowOff>200025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0" t="9455" r="24767" b="4728"/>
        <a:stretch/>
      </xdr:blipFill>
      <xdr:spPr bwMode="auto">
        <a:xfrm>
          <a:off x="1114425" y="0"/>
          <a:ext cx="1390650" cy="1247775"/>
        </a:xfrm>
        <a:prstGeom prst="ellipse">
          <a:avLst/>
        </a:prstGeom>
        <a:ln>
          <a:noFill/>
        </a:ln>
        <a:effectLst>
          <a:softEdge rad="63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828675</xdr:colOff>
      <xdr:row>0</xdr:row>
      <xdr:rowOff>57150</xdr:rowOff>
    </xdr:from>
    <xdr:to>
      <xdr:col>4</xdr:col>
      <xdr:colOff>866775</xdr:colOff>
      <xdr:row>5</xdr:row>
      <xdr:rowOff>182874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00900" y="57150"/>
          <a:ext cx="1181100" cy="1173474"/>
        </a:xfrm>
        <a:prstGeom prst="ellipse">
          <a:avLst/>
        </a:prstGeom>
        <a:ln>
          <a:noFill/>
        </a:ln>
        <a:effectLst>
          <a:softEdge rad="3175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"/>
  <sheetViews>
    <sheetView showGridLines="0" showRowColHeaders="0" tabSelected="1" workbookViewId="0">
      <selection activeCell="G5" sqref="G5"/>
    </sheetView>
  </sheetViews>
  <sheetFormatPr defaultRowHeight="15" x14ac:dyDescent="0.25"/>
  <cols>
    <col min="1" max="1" width="62.5703125" customWidth="1"/>
    <col min="2" max="2" width="16.7109375" customWidth="1"/>
    <col min="3" max="3" width="16.28515625" customWidth="1"/>
    <col min="4" max="4" width="17.140625" customWidth="1"/>
    <col min="5" max="5" width="16.85546875" customWidth="1"/>
    <col min="6" max="6" width="17.42578125" customWidth="1"/>
  </cols>
  <sheetData>
    <row r="1" spans="1:6" ht="16.5" x14ac:dyDescent="0.3">
      <c r="A1" s="17" t="s">
        <v>41</v>
      </c>
      <c r="B1" s="17"/>
      <c r="C1" s="17"/>
      <c r="D1" s="17"/>
      <c r="E1" s="17"/>
      <c r="F1" s="17"/>
    </row>
    <row r="2" spans="1:6" ht="16.5" x14ac:dyDescent="0.3">
      <c r="A2" s="17" t="s">
        <v>42</v>
      </c>
      <c r="B2" s="17"/>
      <c r="C2" s="17"/>
      <c r="D2" s="17"/>
      <c r="E2" s="17"/>
      <c r="F2" s="17"/>
    </row>
    <row r="3" spans="1:6" ht="16.5" x14ac:dyDescent="0.3">
      <c r="A3" s="17" t="s">
        <v>53</v>
      </c>
      <c r="B3" s="17"/>
      <c r="C3" s="17"/>
      <c r="D3" s="17"/>
      <c r="E3" s="17"/>
      <c r="F3" s="17"/>
    </row>
    <row r="4" spans="1:6" ht="16.5" x14ac:dyDescent="0.3">
      <c r="A4" s="17" t="s">
        <v>43</v>
      </c>
      <c r="B4" s="17"/>
      <c r="C4" s="17"/>
      <c r="D4" s="17"/>
      <c r="E4" s="17"/>
      <c r="F4" s="17"/>
    </row>
    <row r="5" spans="1:6" ht="16.5" x14ac:dyDescent="0.3">
      <c r="A5" s="17" t="s">
        <v>44</v>
      </c>
      <c r="B5" s="17"/>
      <c r="C5" s="17"/>
      <c r="D5" s="17"/>
      <c r="E5" s="17"/>
      <c r="F5" s="17"/>
    </row>
    <row r="6" spans="1:6" ht="16.5" customHeight="1" x14ac:dyDescent="0.25">
      <c r="A6" s="18" t="s">
        <v>45</v>
      </c>
      <c r="B6" s="18"/>
      <c r="C6" s="18"/>
      <c r="D6" s="18"/>
      <c r="E6" s="18"/>
      <c r="F6" s="18"/>
    </row>
    <row r="7" spans="1:6" ht="16.5" x14ac:dyDescent="0.3">
      <c r="A7" s="1"/>
      <c r="B7" s="1"/>
      <c r="C7" s="1"/>
      <c r="D7" s="1"/>
      <c r="E7" s="1"/>
      <c r="F7" s="1"/>
    </row>
    <row r="8" spans="1:6" ht="27" x14ac:dyDescent="0.35">
      <c r="A8" s="24" t="s">
        <v>57</v>
      </c>
      <c r="B8" s="24"/>
      <c r="C8" s="24"/>
      <c r="D8" s="24"/>
      <c r="E8" s="24"/>
      <c r="F8" s="24"/>
    </row>
    <row r="9" spans="1:6" ht="20.25" x14ac:dyDescent="0.3">
      <c r="A9" s="2"/>
      <c r="B9" s="2"/>
      <c r="C9" s="2"/>
      <c r="D9" s="2"/>
      <c r="E9" s="2"/>
      <c r="F9" s="2"/>
    </row>
    <row r="10" spans="1:6" ht="16.5" x14ac:dyDescent="0.3">
      <c r="A10" s="1"/>
      <c r="B10" s="1"/>
      <c r="C10" s="1"/>
      <c r="D10" s="25" t="s">
        <v>48</v>
      </c>
      <c r="E10" s="25"/>
      <c r="F10" s="3">
        <v>56</v>
      </c>
    </row>
    <row r="11" spans="1:6" ht="15.75" x14ac:dyDescent="0.25">
      <c r="A11" s="28" t="s">
        <v>46</v>
      </c>
      <c r="B11" s="23" t="s">
        <v>7</v>
      </c>
      <c r="C11" s="23"/>
      <c r="D11" s="23"/>
      <c r="E11" s="23" t="s">
        <v>51</v>
      </c>
      <c r="F11" s="23"/>
    </row>
    <row r="12" spans="1:6" ht="15.75" x14ac:dyDescent="0.25">
      <c r="A12" s="28"/>
      <c r="B12" s="4" t="s">
        <v>4</v>
      </c>
      <c r="C12" s="4" t="s">
        <v>5</v>
      </c>
      <c r="D12" s="4" t="s">
        <v>6</v>
      </c>
      <c r="E12" s="4" t="s">
        <v>4</v>
      </c>
      <c r="F12" s="4" t="s">
        <v>5</v>
      </c>
    </row>
    <row r="13" spans="1:6" ht="30.75" customHeight="1" x14ac:dyDescent="0.25">
      <c r="A13" s="5" t="s">
        <v>40</v>
      </c>
      <c r="B13" s="6">
        <v>107</v>
      </c>
      <c r="C13" s="6">
        <v>98</v>
      </c>
      <c r="D13" s="6">
        <v>205</v>
      </c>
      <c r="E13" s="15">
        <f>B13/D13*100%</f>
        <v>0.52195121951219514</v>
      </c>
      <c r="F13" s="15">
        <f t="shared" ref="F13:F24" si="0">C13/D13*100%</f>
        <v>0.47804878048780486</v>
      </c>
    </row>
    <row r="14" spans="1:6" ht="30.75" customHeight="1" x14ac:dyDescent="0.25">
      <c r="A14" s="5" t="s">
        <v>0</v>
      </c>
      <c r="B14" s="6">
        <v>2</v>
      </c>
      <c r="C14" s="6">
        <v>2</v>
      </c>
      <c r="D14" s="6">
        <f t="shared" ref="D14:D24" si="1">SUM(B14:C14)</f>
        <v>4</v>
      </c>
      <c r="E14" s="15">
        <f>B14/D14*100%</f>
        <v>0.5</v>
      </c>
      <c r="F14" s="15">
        <f t="shared" si="0"/>
        <v>0.5</v>
      </c>
    </row>
    <row r="15" spans="1:6" ht="31.5" customHeight="1" x14ac:dyDescent="0.25">
      <c r="A15" s="5" t="s">
        <v>1</v>
      </c>
      <c r="B15" s="6">
        <v>1</v>
      </c>
      <c r="C15" s="6">
        <v>0</v>
      </c>
      <c r="D15" s="6">
        <f t="shared" si="1"/>
        <v>1</v>
      </c>
      <c r="E15" s="15">
        <f>B15/D15*100%</f>
        <v>1</v>
      </c>
      <c r="F15" s="15">
        <f t="shared" si="0"/>
        <v>0</v>
      </c>
    </row>
    <row r="16" spans="1:6" ht="33" customHeight="1" x14ac:dyDescent="0.25">
      <c r="A16" s="5" t="s">
        <v>2</v>
      </c>
      <c r="B16" s="6">
        <v>8</v>
      </c>
      <c r="C16" s="6">
        <v>13</v>
      </c>
      <c r="D16" s="6">
        <f t="shared" si="1"/>
        <v>21</v>
      </c>
      <c r="E16" s="15">
        <f>B16/D16*100%</f>
        <v>0.38095238095238093</v>
      </c>
      <c r="F16" s="15">
        <f t="shared" si="0"/>
        <v>0.61904761904761907</v>
      </c>
    </row>
    <row r="17" spans="1:6" ht="33" customHeight="1" x14ac:dyDescent="0.25">
      <c r="A17" s="5" t="s">
        <v>3</v>
      </c>
      <c r="B17" s="6">
        <v>5</v>
      </c>
      <c r="C17" s="6">
        <v>5</v>
      </c>
      <c r="D17" s="6">
        <f t="shared" si="1"/>
        <v>10</v>
      </c>
      <c r="E17" s="15">
        <f>B17/D17*100%</f>
        <v>0.5</v>
      </c>
      <c r="F17" s="15">
        <f t="shared" si="0"/>
        <v>0.5</v>
      </c>
    </row>
    <row r="18" spans="1:6" ht="32.25" customHeight="1" x14ac:dyDescent="0.25">
      <c r="A18" s="5" t="s">
        <v>9</v>
      </c>
      <c r="B18" s="6">
        <v>4</v>
      </c>
      <c r="C18" s="6">
        <v>9</v>
      </c>
      <c r="D18" s="6">
        <f t="shared" si="1"/>
        <v>13</v>
      </c>
      <c r="E18" s="15">
        <f>B18/D18*100 %</f>
        <v>0.30769230769230771</v>
      </c>
      <c r="F18" s="15">
        <f t="shared" si="0"/>
        <v>0.69230769230769229</v>
      </c>
    </row>
    <row r="19" spans="1:6" ht="33" customHeight="1" x14ac:dyDescent="0.25">
      <c r="A19" s="5" t="s">
        <v>10</v>
      </c>
      <c r="B19" s="6">
        <v>9</v>
      </c>
      <c r="C19" s="6">
        <v>2</v>
      </c>
      <c r="D19" s="6">
        <f t="shared" si="1"/>
        <v>11</v>
      </c>
      <c r="E19" s="15">
        <f t="shared" ref="E19:E24" si="2">B19/D19*100%</f>
        <v>0.81818181818181823</v>
      </c>
      <c r="F19" s="15">
        <f t="shared" si="0"/>
        <v>0.18181818181818182</v>
      </c>
    </row>
    <row r="20" spans="1:6" ht="31.5" customHeight="1" x14ac:dyDescent="0.25">
      <c r="A20" s="5" t="s">
        <v>11</v>
      </c>
      <c r="B20" s="6">
        <v>3</v>
      </c>
      <c r="C20" s="6">
        <v>2</v>
      </c>
      <c r="D20" s="6">
        <f t="shared" si="1"/>
        <v>5</v>
      </c>
      <c r="E20" s="15">
        <f t="shared" si="2"/>
        <v>0.6</v>
      </c>
      <c r="F20" s="15">
        <f t="shared" si="0"/>
        <v>0.4</v>
      </c>
    </row>
    <row r="21" spans="1:6" ht="31.5" customHeight="1" x14ac:dyDescent="0.25">
      <c r="A21" s="5" t="s">
        <v>12</v>
      </c>
      <c r="B21" s="6">
        <v>2</v>
      </c>
      <c r="C21" s="6">
        <v>0</v>
      </c>
      <c r="D21" s="6">
        <f t="shared" si="1"/>
        <v>2</v>
      </c>
      <c r="E21" s="15">
        <f t="shared" si="2"/>
        <v>1</v>
      </c>
      <c r="F21" s="15">
        <f t="shared" si="0"/>
        <v>0</v>
      </c>
    </row>
    <row r="22" spans="1:6" ht="32.25" customHeight="1" x14ac:dyDescent="0.25">
      <c r="A22" s="5" t="s">
        <v>13</v>
      </c>
      <c r="B22" s="6">
        <v>32</v>
      </c>
      <c r="C22" s="6">
        <v>24</v>
      </c>
      <c r="D22" s="6">
        <f t="shared" si="1"/>
        <v>56</v>
      </c>
      <c r="E22" s="15">
        <f t="shared" si="2"/>
        <v>0.5714285714285714</v>
      </c>
      <c r="F22" s="15">
        <f t="shared" si="0"/>
        <v>0.42857142857142855</v>
      </c>
    </row>
    <row r="23" spans="1:6" ht="33" customHeight="1" x14ac:dyDescent="0.25">
      <c r="A23" s="7" t="s">
        <v>14</v>
      </c>
      <c r="B23" s="6">
        <v>2</v>
      </c>
      <c r="C23" s="6">
        <v>2</v>
      </c>
      <c r="D23" s="6">
        <f t="shared" si="1"/>
        <v>4</v>
      </c>
      <c r="E23" s="15">
        <f t="shared" si="2"/>
        <v>0.5</v>
      </c>
      <c r="F23" s="15">
        <f t="shared" si="0"/>
        <v>0.5</v>
      </c>
    </row>
    <row r="24" spans="1:6" ht="31.5" customHeight="1" x14ac:dyDescent="0.25">
      <c r="A24" s="5" t="s">
        <v>15</v>
      </c>
      <c r="B24" s="6">
        <v>6</v>
      </c>
      <c r="C24" s="6">
        <v>7</v>
      </c>
      <c r="D24" s="6">
        <f t="shared" si="1"/>
        <v>13</v>
      </c>
      <c r="E24" s="15">
        <f t="shared" si="2"/>
        <v>0.46153846153846156</v>
      </c>
      <c r="F24" s="15">
        <f t="shared" si="0"/>
        <v>0.53846153846153844</v>
      </c>
    </row>
    <row r="25" spans="1:6" ht="32.25" customHeight="1" x14ac:dyDescent="0.25">
      <c r="A25" s="5" t="s">
        <v>16</v>
      </c>
      <c r="B25" s="6">
        <v>0</v>
      </c>
      <c r="C25" s="6">
        <v>0</v>
      </c>
      <c r="D25" s="6">
        <f>SUM(B25:C25)</f>
        <v>0</v>
      </c>
      <c r="E25" s="15">
        <v>0</v>
      </c>
      <c r="F25" s="15">
        <v>0</v>
      </c>
    </row>
    <row r="26" spans="1:6" ht="33" customHeight="1" x14ac:dyDescent="0.25">
      <c r="A26" s="7" t="s">
        <v>17</v>
      </c>
      <c r="B26" s="6">
        <v>0</v>
      </c>
      <c r="C26" s="6">
        <v>0</v>
      </c>
      <c r="D26" s="6">
        <f>SUM(B26:C26)</f>
        <v>0</v>
      </c>
      <c r="E26" s="15">
        <v>0</v>
      </c>
      <c r="F26" s="15">
        <v>0</v>
      </c>
    </row>
    <row r="27" spans="1:6" ht="34.5" customHeight="1" x14ac:dyDescent="0.25">
      <c r="A27" s="7" t="s">
        <v>18</v>
      </c>
      <c r="B27" s="6">
        <v>0</v>
      </c>
      <c r="C27" s="6">
        <v>0</v>
      </c>
      <c r="D27" s="6">
        <v>0</v>
      </c>
      <c r="E27" s="15">
        <v>0</v>
      </c>
      <c r="F27" s="15">
        <v>0</v>
      </c>
    </row>
    <row r="28" spans="1:6" ht="36" customHeight="1" x14ac:dyDescent="0.25">
      <c r="A28" s="7" t="s">
        <v>52</v>
      </c>
      <c r="B28" s="6">
        <v>0</v>
      </c>
      <c r="C28" s="6">
        <v>1</v>
      </c>
      <c r="D28" s="6">
        <f>SUM(B28:C28)</f>
        <v>1</v>
      </c>
      <c r="E28" s="15">
        <f t="shared" ref="E28:E30" si="3">B28/D28*100</f>
        <v>0</v>
      </c>
      <c r="F28" s="15">
        <f>C28/D28*100%</f>
        <v>1</v>
      </c>
    </row>
    <row r="29" spans="1:6" ht="34.5" customHeight="1" x14ac:dyDescent="0.25">
      <c r="A29" s="7" t="s">
        <v>19</v>
      </c>
      <c r="B29" s="6">
        <v>0</v>
      </c>
      <c r="C29" s="6">
        <v>0</v>
      </c>
      <c r="D29" s="6">
        <v>0</v>
      </c>
      <c r="E29" s="15">
        <v>0</v>
      </c>
      <c r="F29" s="15">
        <v>0</v>
      </c>
    </row>
    <row r="30" spans="1:6" ht="33" customHeight="1" x14ac:dyDescent="0.25">
      <c r="A30" s="7" t="s">
        <v>20</v>
      </c>
      <c r="B30" s="6">
        <v>0</v>
      </c>
      <c r="C30" s="6">
        <v>2</v>
      </c>
      <c r="D30" s="6">
        <v>2</v>
      </c>
      <c r="E30" s="15">
        <f t="shared" si="3"/>
        <v>0</v>
      </c>
      <c r="F30" s="15">
        <f>C30/D30*100%</f>
        <v>1</v>
      </c>
    </row>
    <row r="31" spans="1:6" ht="33.75" customHeight="1" x14ac:dyDescent="0.25">
      <c r="A31" s="5" t="s">
        <v>21</v>
      </c>
      <c r="B31" s="6">
        <v>1</v>
      </c>
      <c r="C31" s="6">
        <v>1</v>
      </c>
      <c r="D31" s="6">
        <v>2</v>
      </c>
      <c r="E31" s="15">
        <f>B31/D31*100%</f>
        <v>0.5</v>
      </c>
      <c r="F31" s="15">
        <f>C31/D31*100%</f>
        <v>0.5</v>
      </c>
    </row>
    <row r="32" spans="1:6" ht="33.75" customHeight="1" x14ac:dyDescent="0.25">
      <c r="A32" s="5" t="s">
        <v>22</v>
      </c>
      <c r="B32" s="6">
        <v>0</v>
      </c>
      <c r="C32" s="6">
        <v>1</v>
      </c>
      <c r="D32" s="6">
        <f>SUM(B32:C32)</f>
        <v>1</v>
      </c>
      <c r="E32" s="15">
        <f>B32/D32*100%</f>
        <v>0</v>
      </c>
      <c r="F32" s="15">
        <f>C32/D32*100%</f>
        <v>1</v>
      </c>
    </row>
    <row r="33" spans="1:6" ht="33" customHeight="1" x14ac:dyDescent="0.25">
      <c r="A33" s="5" t="s">
        <v>23</v>
      </c>
      <c r="B33" s="6">
        <v>0</v>
      </c>
      <c r="C33" s="6">
        <v>0</v>
      </c>
      <c r="D33" s="6">
        <f>SUM(B33:C33)</f>
        <v>0</v>
      </c>
      <c r="E33" s="15">
        <v>0</v>
      </c>
      <c r="F33" s="15">
        <v>0</v>
      </c>
    </row>
    <row r="34" spans="1:6" ht="32.25" customHeight="1" x14ac:dyDescent="0.25">
      <c r="A34" s="5" t="s">
        <v>24</v>
      </c>
      <c r="B34" s="6">
        <v>0</v>
      </c>
      <c r="C34" s="6">
        <v>0</v>
      </c>
      <c r="D34" s="6">
        <f>SUM(B34:C34)</f>
        <v>0</v>
      </c>
      <c r="E34" s="15">
        <v>0</v>
      </c>
      <c r="F34" s="15">
        <v>0</v>
      </c>
    </row>
    <row r="35" spans="1:6" ht="33.75" customHeight="1" x14ac:dyDescent="0.25">
      <c r="A35" s="8" t="s">
        <v>58</v>
      </c>
      <c r="B35" s="9"/>
      <c r="C35" s="9"/>
      <c r="D35" s="9"/>
      <c r="E35" s="10"/>
      <c r="F35" s="10"/>
    </row>
    <row r="36" spans="1:6" ht="15.75" x14ac:dyDescent="0.25">
      <c r="A36" s="11" t="s">
        <v>25</v>
      </c>
      <c r="B36" s="6">
        <v>8</v>
      </c>
      <c r="C36" s="6">
        <v>8</v>
      </c>
      <c r="D36" s="6">
        <f t="shared" ref="D36:D45" si="4">SUM(B36:C36)</f>
        <v>16</v>
      </c>
      <c r="E36" s="15">
        <f t="shared" ref="E36:E45" si="5">B36/D36*100%</f>
        <v>0.5</v>
      </c>
      <c r="F36" s="15">
        <f t="shared" ref="F36:F45" si="6">C36/D36*100%</f>
        <v>0.5</v>
      </c>
    </row>
    <row r="37" spans="1:6" ht="15.75" x14ac:dyDescent="0.25">
      <c r="A37" s="11" t="s">
        <v>26</v>
      </c>
      <c r="B37" s="6">
        <v>3</v>
      </c>
      <c r="C37" s="6">
        <v>4</v>
      </c>
      <c r="D37" s="6">
        <f t="shared" si="4"/>
        <v>7</v>
      </c>
      <c r="E37" s="15">
        <f t="shared" si="5"/>
        <v>0.42857142857142855</v>
      </c>
      <c r="F37" s="15">
        <f t="shared" si="6"/>
        <v>0.5714285714285714</v>
      </c>
    </row>
    <row r="38" spans="1:6" ht="15.75" x14ac:dyDescent="0.25">
      <c r="A38" s="11" t="s">
        <v>27</v>
      </c>
      <c r="B38" s="6">
        <v>7</v>
      </c>
      <c r="C38" s="6">
        <v>7</v>
      </c>
      <c r="D38" s="6">
        <f t="shared" si="4"/>
        <v>14</v>
      </c>
      <c r="E38" s="15">
        <f t="shared" si="5"/>
        <v>0.5</v>
      </c>
      <c r="F38" s="15">
        <f t="shared" si="6"/>
        <v>0.5</v>
      </c>
    </row>
    <row r="39" spans="1:6" ht="15.75" x14ac:dyDescent="0.25">
      <c r="A39" s="11" t="s">
        <v>28</v>
      </c>
      <c r="B39" s="6">
        <v>13</v>
      </c>
      <c r="C39" s="6">
        <f t="shared" ref="C39" si="7">SUM(C38)</f>
        <v>7</v>
      </c>
      <c r="D39" s="6">
        <f t="shared" si="4"/>
        <v>20</v>
      </c>
      <c r="E39" s="15">
        <f t="shared" si="5"/>
        <v>0.65</v>
      </c>
      <c r="F39" s="15">
        <f t="shared" si="6"/>
        <v>0.35</v>
      </c>
    </row>
    <row r="40" spans="1:6" ht="15.75" x14ac:dyDescent="0.25">
      <c r="A40" s="11" t="s">
        <v>29</v>
      </c>
      <c r="B40" s="6">
        <v>11</v>
      </c>
      <c r="C40" s="6">
        <v>10</v>
      </c>
      <c r="D40" s="6">
        <f t="shared" si="4"/>
        <v>21</v>
      </c>
      <c r="E40" s="15">
        <f t="shared" si="5"/>
        <v>0.52380952380952384</v>
      </c>
      <c r="F40" s="15">
        <f t="shared" si="6"/>
        <v>0.47619047619047616</v>
      </c>
    </row>
    <row r="41" spans="1:6" ht="15.75" x14ac:dyDescent="0.25">
      <c r="A41" s="11" t="s">
        <v>30</v>
      </c>
      <c r="B41" s="6">
        <v>6</v>
      </c>
      <c r="C41" s="6">
        <v>1</v>
      </c>
      <c r="D41" s="6">
        <f t="shared" si="4"/>
        <v>7</v>
      </c>
      <c r="E41" s="15">
        <f t="shared" si="5"/>
        <v>0.8571428571428571</v>
      </c>
      <c r="F41" s="15">
        <f t="shared" si="6"/>
        <v>0.14285714285714285</v>
      </c>
    </row>
    <row r="42" spans="1:6" ht="15.75" x14ac:dyDescent="0.25">
      <c r="A42" s="11" t="s">
        <v>31</v>
      </c>
      <c r="B42" s="6">
        <v>28</v>
      </c>
      <c r="C42" s="6">
        <v>24</v>
      </c>
      <c r="D42" s="6">
        <f t="shared" si="4"/>
        <v>52</v>
      </c>
      <c r="E42" s="15">
        <f t="shared" si="5"/>
        <v>0.53846153846153844</v>
      </c>
      <c r="F42" s="15">
        <f t="shared" si="6"/>
        <v>0.46153846153846156</v>
      </c>
    </row>
    <row r="43" spans="1:6" ht="15.75" x14ac:dyDescent="0.25">
      <c r="A43" s="11" t="s">
        <v>32</v>
      </c>
      <c r="B43" s="6">
        <v>20</v>
      </c>
      <c r="C43" s="6">
        <v>18</v>
      </c>
      <c r="D43" s="6">
        <f t="shared" si="4"/>
        <v>38</v>
      </c>
      <c r="E43" s="15">
        <f t="shared" si="5"/>
        <v>0.52631578947368418</v>
      </c>
      <c r="F43" s="15">
        <f t="shared" si="6"/>
        <v>0.47368421052631576</v>
      </c>
    </row>
    <row r="44" spans="1:6" ht="15.75" x14ac:dyDescent="0.25">
      <c r="A44" s="11" t="s">
        <v>33</v>
      </c>
      <c r="B44" s="6">
        <v>10</v>
      </c>
      <c r="C44" s="6">
        <v>19</v>
      </c>
      <c r="D44" s="6">
        <f t="shared" si="4"/>
        <v>29</v>
      </c>
      <c r="E44" s="15">
        <f t="shared" si="5"/>
        <v>0.34482758620689657</v>
      </c>
      <c r="F44" s="15">
        <f t="shared" si="6"/>
        <v>0.65517241379310343</v>
      </c>
    </row>
    <row r="45" spans="1:6" ht="15.75" x14ac:dyDescent="0.25">
      <c r="A45" s="11" t="s">
        <v>34</v>
      </c>
      <c r="B45" s="6">
        <v>1</v>
      </c>
      <c r="C45" s="6">
        <v>0</v>
      </c>
      <c r="D45" s="6">
        <f t="shared" si="4"/>
        <v>1</v>
      </c>
      <c r="E45" s="15">
        <f t="shared" si="5"/>
        <v>1</v>
      </c>
      <c r="F45" s="15">
        <f t="shared" si="6"/>
        <v>0</v>
      </c>
    </row>
    <row r="46" spans="1:6" ht="15.75" x14ac:dyDescent="0.25">
      <c r="A46" s="4" t="s">
        <v>56</v>
      </c>
      <c r="B46" s="8" t="s">
        <v>55</v>
      </c>
      <c r="C46" s="8"/>
      <c r="D46" s="8"/>
      <c r="E46" s="12" t="s">
        <v>54</v>
      </c>
      <c r="F46" s="12"/>
    </row>
    <row r="47" spans="1:6" ht="18.75" customHeight="1" x14ac:dyDescent="0.25">
      <c r="A47" s="13"/>
      <c r="B47" s="8" t="s">
        <v>6</v>
      </c>
      <c r="C47" s="4" t="s">
        <v>49</v>
      </c>
      <c r="D47" s="4" t="s">
        <v>8</v>
      </c>
      <c r="E47" s="26" t="s">
        <v>50</v>
      </c>
      <c r="F47" s="26"/>
    </row>
    <row r="48" spans="1:6" ht="33" customHeight="1" x14ac:dyDescent="0.25">
      <c r="A48" s="14" t="s">
        <v>35</v>
      </c>
      <c r="B48" s="6">
        <v>0</v>
      </c>
      <c r="C48" s="6">
        <v>0</v>
      </c>
      <c r="D48" s="15">
        <f>C48/D49*100%</f>
        <v>0</v>
      </c>
      <c r="E48" s="26"/>
      <c r="F48" s="26"/>
    </row>
    <row r="49" spans="1:6" ht="33" customHeight="1" x14ac:dyDescent="0.25">
      <c r="A49" s="7" t="s">
        <v>47</v>
      </c>
      <c r="B49" s="6">
        <v>44</v>
      </c>
      <c r="C49" s="6">
        <v>14</v>
      </c>
      <c r="D49" s="15">
        <f>C49/B49*100%</f>
        <v>0.31818181818181818</v>
      </c>
      <c r="E49" s="26"/>
      <c r="F49" s="26"/>
    </row>
    <row r="50" spans="1:6" ht="34.5" customHeight="1" x14ac:dyDescent="0.25">
      <c r="A50" s="14" t="s">
        <v>36</v>
      </c>
      <c r="B50" s="6">
        <v>56</v>
      </c>
      <c r="C50" s="6" t="s">
        <v>59</v>
      </c>
      <c r="D50" s="15"/>
      <c r="E50" s="27"/>
      <c r="F50" s="27"/>
    </row>
    <row r="51" spans="1:6" ht="33" customHeight="1" x14ac:dyDescent="0.25">
      <c r="A51" s="14" t="s">
        <v>37</v>
      </c>
      <c r="B51" s="6">
        <v>56</v>
      </c>
      <c r="C51" s="6" t="s">
        <v>59</v>
      </c>
      <c r="D51" s="16"/>
      <c r="E51" s="19"/>
      <c r="F51" s="20"/>
    </row>
    <row r="52" spans="1:6" ht="30.75" customHeight="1" x14ac:dyDescent="0.25">
      <c r="A52" s="14" t="s">
        <v>38</v>
      </c>
      <c r="B52" s="6">
        <v>56</v>
      </c>
      <c r="C52" s="6" t="s">
        <v>59</v>
      </c>
      <c r="D52" s="16"/>
      <c r="E52" s="19"/>
      <c r="F52" s="20"/>
    </row>
    <row r="53" spans="1:6" ht="31.5" customHeight="1" x14ac:dyDescent="0.25">
      <c r="A53" s="14" t="s">
        <v>39</v>
      </c>
      <c r="B53" s="6">
        <v>56</v>
      </c>
      <c r="C53" s="6" t="s">
        <v>59</v>
      </c>
      <c r="D53" s="16"/>
      <c r="E53" s="21"/>
      <c r="F53" s="22"/>
    </row>
    <row r="54" spans="1:6" ht="16.5" x14ac:dyDescent="0.3">
      <c r="A54" s="1"/>
      <c r="B54" s="1"/>
      <c r="C54" s="1"/>
      <c r="D54" s="1"/>
      <c r="E54" s="1"/>
      <c r="F54" s="1"/>
    </row>
    <row r="55" spans="1:6" ht="16.5" x14ac:dyDescent="0.3">
      <c r="A55" s="1"/>
      <c r="B55" s="1"/>
      <c r="C55" s="1"/>
      <c r="D55" s="1"/>
      <c r="E55" s="1"/>
      <c r="F55" s="1"/>
    </row>
    <row r="56" spans="1:6" ht="16.5" x14ac:dyDescent="0.3">
      <c r="A56" s="1"/>
      <c r="B56" s="1"/>
      <c r="C56" s="1"/>
      <c r="D56" s="1"/>
      <c r="E56" s="1"/>
      <c r="F56" s="1"/>
    </row>
    <row r="57" spans="1:6" ht="16.5" x14ac:dyDescent="0.3">
      <c r="A57" s="1"/>
      <c r="B57" s="1"/>
      <c r="C57" s="1"/>
      <c r="D57" s="1"/>
      <c r="E57" s="1"/>
      <c r="F57" s="1"/>
    </row>
    <row r="58" spans="1:6" ht="16.5" x14ac:dyDescent="0.3">
      <c r="A58" s="1"/>
      <c r="B58" s="1"/>
      <c r="C58" s="1"/>
      <c r="D58" s="1"/>
      <c r="E58" s="1"/>
      <c r="F58" s="1"/>
    </row>
    <row r="59" spans="1:6" ht="16.5" x14ac:dyDescent="0.3">
      <c r="A59" s="1"/>
      <c r="B59" s="1"/>
      <c r="C59" s="1"/>
      <c r="D59" s="1"/>
      <c r="E59" s="1"/>
      <c r="F59" s="1"/>
    </row>
    <row r="60" spans="1:6" ht="16.5" x14ac:dyDescent="0.3">
      <c r="A60" s="1"/>
      <c r="B60" s="1"/>
      <c r="C60" s="1"/>
      <c r="D60" s="1"/>
      <c r="E60" s="1"/>
      <c r="F60" s="1"/>
    </row>
    <row r="61" spans="1:6" ht="16.5" x14ac:dyDescent="0.3">
      <c r="A61" s="1"/>
      <c r="B61" s="1"/>
      <c r="C61" s="1"/>
      <c r="D61" s="1"/>
      <c r="E61" s="1"/>
      <c r="F61" s="1"/>
    </row>
    <row r="62" spans="1:6" ht="16.5" x14ac:dyDescent="0.3">
      <c r="A62" s="1"/>
      <c r="B62" s="1"/>
      <c r="C62" s="1"/>
      <c r="D62" s="1"/>
      <c r="E62" s="1"/>
      <c r="F62" s="1"/>
    </row>
    <row r="63" spans="1:6" ht="16.5" x14ac:dyDescent="0.3">
      <c r="A63" s="1"/>
      <c r="B63" s="1"/>
      <c r="C63" s="1"/>
      <c r="D63" s="1"/>
      <c r="E63" s="1"/>
      <c r="F63" s="1"/>
    </row>
    <row r="64" spans="1:6" ht="16.5" x14ac:dyDescent="0.3">
      <c r="A64" s="1"/>
      <c r="B64" s="1"/>
      <c r="C64" s="1"/>
      <c r="D64" s="1"/>
      <c r="E64" s="1"/>
      <c r="F64" s="1"/>
    </row>
    <row r="65" spans="1:6" ht="16.5" x14ac:dyDescent="0.3">
      <c r="A65" s="1"/>
      <c r="B65" s="1"/>
      <c r="C65" s="1"/>
      <c r="D65" s="1"/>
      <c r="E65" s="1"/>
      <c r="F65" s="1"/>
    </row>
    <row r="66" spans="1:6" ht="16.5" x14ac:dyDescent="0.3">
      <c r="A66" s="1"/>
      <c r="B66" s="1"/>
      <c r="C66" s="1"/>
      <c r="D66" s="1"/>
      <c r="E66" s="1"/>
      <c r="F66" s="1"/>
    </row>
    <row r="67" spans="1:6" ht="16.5" x14ac:dyDescent="0.3">
      <c r="A67" s="1"/>
      <c r="B67" s="1"/>
      <c r="C67" s="1"/>
      <c r="D67" s="1"/>
      <c r="E67" s="1"/>
      <c r="F67" s="1"/>
    </row>
    <row r="68" spans="1:6" ht="16.5" x14ac:dyDescent="0.3">
      <c r="A68" s="1"/>
      <c r="B68" s="1"/>
      <c r="C68" s="1"/>
      <c r="D68" s="1"/>
      <c r="E68" s="1"/>
      <c r="F68" s="1"/>
    </row>
  </sheetData>
  <mergeCells count="13">
    <mergeCell ref="E51:F53"/>
    <mergeCell ref="E11:F11"/>
    <mergeCell ref="A8:F8"/>
    <mergeCell ref="D10:E10"/>
    <mergeCell ref="E47:F50"/>
    <mergeCell ref="A11:A12"/>
    <mergeCell ref="B11:D11"/>
    <mergeCell ref="A1:F1"/>
    <mergeCell ref="A2:F2"/>
    <mergeCell ref="A3:F3"/>
    <mergeCell ref="A5:F5"/>
    <mergeCell ref="A6:F6"/>
    <mergeCell ref="A4:F4"/>
  </mergeCells>
  <pageMargins left="0.25" right="0.2" top="0" bottom="0" header="0.3" footer="0.3"/>
  <pageSetup paperSize="5" scale="7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2019-01-19T03:07:09Z</cp:lastPrinted>
  <dcterms:created xsi:type="dcterms:W3CDTF">2018-10-11T23:54:54Z</dcterms:created>
  <dcterms:modified xsi:type="dcterms:W3CDTF">2019-03-01T19:43:47Z</dcterms:modified>
</cp:coreProperties>
</file>