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 \"/>
    </mc:Choice>
  </mc:AlternateContent>
  <bookViews>
    <workbookView xWindow="0" yWindow="0" windowWidth="11490" windowHeight="4650" firstSheet="1"/>
  </bookViews>
  <sheets>
    <sheet name="CHARGE DE TRAVAIL BP" sheetId="1" r:id="rId1"/>
    <sheet name="STATISTIQUES BUREAUX DE POSTE" sheetId="2" r:id="rId2"/>
    <sheet name="CHARGES ANNUELLES" sheetId="3" r:id="rId3"/>
    <sheet name="MATERIEL ET COUT DU TRANSPORT" sheetId="4" r:id="rId4"/>
    <sheet name="REVENU ANNUEL SUP" sheetId="5" r:id="rId5"/>
  </sheets>
  <calcPr calcId="152511"/>
</workbook>
</file>

<file path=xl/calcChain.xml><?xml version="1.0" encoding="utf-8"?>
<calcChain xmlns="http://schemas.openxmlformats.org/spreadsheetml/2006/main">
  <c r="E102" i="1" l="1"/>
  <c r="E103" i="1"/>
  <c r="E22" i="1"/>
  <c r="E38" i="1" l="1"/>
  <c r="E39" i="1"/>
  <c r="F18" i="5" l="1"/>
  <c r="R15" i="2" l="1"/>
  <c r="S15" i="2"/>
  <c r="T15" i="2"/>
  <c r="U15" i="2"/>
  <c r="V15" i="2"/>
  <c r="W15" i="2"/>
  <c r="X15" i="2"/>
  <c r="Y15" i="2"/>
  <c r="Z15" i="2"/>
  <c r="Q15" i="2"/>
  <c r="AA13" i="2"/>
  <c r="AA14" i="2"/>
  <c r="AA12" i="2"/>
  <c r="AA15" i="2" l="1"/>
  <c r="E238" i="1"/>
  <c r="C202" i="1"/>
  <c r="C195" i="1"/>
  <c r="E67" i="1"/>
  <c r="E68" i="1"/>
  <c r="E69" i="1"/>
  <c r="E70" i="1"/>
  <c r="E71" i="1"/>
  <c r="E72" i="1"/>
  <c r="C223" i="1" l="1"/>
  <c r="E230" i="1"/>
  <c r="E231" i="1"/>
  <c r="E232" i="1"/>
  <c r="E233" i="1"/>
  <c r="E234" i="1"/>
  <c r="E235" i="1"/>
  <c r="E236" i="1"/>
  <c r="E270" i="1"/>
  <c r="E189" i="1"/>
  <c r="E190" i="1"/>
  <c r="E191" i="1"/>
  <c r="E192" i="1"/>
  <c r="E193" i="1"/>
  <c r="E194" i="1"/>
  <c r="E199" i="1"/>
  <c r="E200" i="1"/>
  <c r="E201" i="1"/>
  <c r="E197" i="1"/>
  <c r="E220" i="1"/>
  <c r="E221" i="1"/>
  <c r="E227" i="1"/>
  <c r="E228" i="1"/>
  <c r="E229" i="1"/>
  <c r="E237" i="1"/>
  <c r="E239" i="1"/>
  <c r="E240" i="1"/>
  <c r="E241" i="1"/>
  <c r="E242" i="1"/>
  <c r="E243" i="1"/>
  <c r="O18" i="5"/>
  <c r="N18" i="5"/>
  <c r="M18" i="5"/>
  <c r="L18" i="5"/>
  <c r="K18" i="5"/>
  <c r="J18" i="5"/>
  <c r="I18" i="5"/>
  <c r="H18" i="5"/>
  <c r="G18" i="5"/>
  <c r="E18" i="5"/>
  <c r="B18" i="5"/>
  <c r="P17" i="5"/>
  <c r="P16" i="5"/>
  <c r="P15" i="5"/>
  <c r="P14" i="5"/>
  <c r="P13" i="5"/>
  <c r="P12" i="5"/>
  <c r="P11" i="5"/>
  <c r="P18" i="5" l="1"/>
  <c r="L15" i="3"/>
  <c r="K15" i="3"/>
  <c r="J15" i="3"/>
  <c r="I15" i="3"/>
  <c r="H15" i="3"/>
  <c r="G15" i="3"/>
  <c r="F15" i="3"/>
  <c r="E15" i="3"/>
  <c r="M14" i="3"/>
  <c r="M13" i="3"/>
  <c r="M12" i="3"/>
  <c r="M11" i="3"/>
  <c r="M9" i="3"/>
  <c r="AM19" i="4"/>
  <c r="AL19" i="4"/>
  <c r="AK19" i="4"/>
  <c r="AJ19" i="4"/>
  <c r="AI19" i="4"/>
  <c r="AG19" i="4"/>
  <c r="AF19" i="4"/>
  <c r="AE19" i="4"/>
  <c r="AD19" i="4"/>
  <c r="AC19" i="4"/>
  <c r="AA19" i="4"/>
  <c r="Z19" i="4"/>
  <c r="Y19" i="4"/>
  <c r="X19" i="4"/>
  <c r="W19" i="4"/>
  <c r="U19" i="4"/>
  <c r="T19" i="4"/>
  <c r="S19" i="4"/>
  <c r="R19" i="4"/>
  <c r="Q19" i="4"/>
  <c r="O19" i="4"/>
  <c r="N19" i="4"/>
  <c r="M19" i="4"/>
  <c r="L19" i="4"/>
  <c r="K19" i="4"/>
  <c r="I19" i="4"/>
  <c r="H19" i="4"/>
  <c r="G19" i="4"/>
  <c r="F19" i="4"/>
  <c r="E19" i="4"/>
  <c r="AN18" i="4"/>
  <c r="AH18" i="4"/>
  <c r="AB18" i="4"/>
  <c r="V18" i="4"/>
  <c r="P18" i="4"/>
  <c r="J18" i="4"/>
  <c r="AN17" i="4"/>
  <c r="AH17" i="4"/>
  <c r="AB17" i="4"/>
  <c r="V17" i="4"/>
  <c r="P17" i="4"/>
  <c r="J17" i="4"/>
  <c r="AN16" i="4"/>
  <c r="AH16" i="4"/>
  <c r="AB16" i="4"/>
  <c r="V16" i="4"/>
  <c r="P16" i="4"/>
  <c r="J16" i="4"/>
  <c r="AN15" i="4"/>
  <c r="AH15" i="4"/>
  <c r="AB15" i="4"/>
  <c r="V15" i="4"/>
  <c r="P15" i="4"/>
  <c r="J15" i="4"/>
  <c r="AN14" i="4"/>
  <c r="AH14" i="4"/>
  <c r="AB14" i="4"/>
  <c r="V14" i="4"/>
  <c r="P14" i="4"/>
  <c r="J14" i="4"/>
  <c r="AL12" i="4"/>
  <c r="AK12" i="4"/>
  <c r="AJ12" i="4"/>
  <c r="AG12" i="4"/>
  <c r="AF12" i="4"/>
  <c r="AE12" i="4"/>
  <c r="AD12" i="4"/>
  <c r="AA12" i="4"/>
  <c r="Z12" i="4"/>
  <c r="Y12" i="4"/>
  <c r="X12" i="4"/>
  <c r="U12" i="4"/>
  <c r="T12" i="4"/>
  <c r="S12" i="4"/>
  <c r="R12" i="4"/>
  <c r="O12" i="4"/>
  <c r="N12" i="4"/>
  <c r="M12" i="4"/>
  <c r="L12" i="4"/>
  <c r="I12" i="4"/>
  <c r="H12" i="4"/>
  <c r="G12" i="4"/>
  <c r="F12" i="4"/>
  <c r="AN11" i="4"/>
  <c r="AH11" i="4"/>
  <c r="AB11" i="4"/>
  <c r="V11" i="4"/>
  <c r="P11" i="4"/>
  <c r="J11" i="4"/>
  <c r="AN10" i="4"/>
  <c r="AH10" i="4"/>
  <c r="AB10" i="4"/>
  <c r="V10" i="4"/>
  <c r="P10" i="4"/>
  <c r="J10" i="4"/>
  <c r="AN9" i="4"/>
  <c r="AH9" i="4"/>
  <c r="AB9" i="4"/>
  <c r="V9" i="4"/>
  <c r="P9" i="4"/>
  <c r="J9" i="4"/>
  <c r="AN8" i="4"/>
  <c r="AH8" i="4"/>
  <c r="AB8" i="4"/>
  <c r="V8" i="4"/>
  <c r="P8" i="4"/>
  <c r="J8" i="4"/>
  <c r="O15" i="2"/>
  <c r="J15" i="2"/>
  <c r="H15" i="2"/>
  <c r="G15" i="2"/>
  <c r="F15" i="2"/>
  <c r="E15" i="2"/>
  <c r="P14" i="2"/>
  <c r="AB14" i="2" s="1"/>
  <c r="P13" i="2"/>
  <c r="AB13" i="2" s="1"/>
  <c r="P12" i="2"/>
  <c r="AB12" i="2" s="1"/>
  <c r="C365" i="1"/>
  <c r="E364" i="1"/>
  <c r="E363" i="1"/>
  <c r="C361" i="1"/>
  <c r="E360" i="1"/>
  <c r="E361" i="1" s="1"/>
  <c r="C358" i="1"/>
  <c r="E357" i="1"/>
  <c r="E356" i="1"/>
  <c r="E355" i="1"/>
  <c r="E354" i="1"/>
  <c r="E353" i="1"/>
  <c r="E352" i="1"/>
  <c r="E351" i="1"/>
  <c r="E350" i="1"/>
  <c r="C348" i="1"/>
  <c r="E347" i="1"/>
  <c r="E346" i="1"/>
  <c r="E345" i="1"/>
  <c r="E344" i="1"/>
  <c r="E343" i="1"/>
  <c r="E342" i="1"/>
  <c r="E341" i="1"/>
  <c r="C306" i="1"/>
  <c r="E305" i="1"/>
  <c r="E304" i="1"/>
  <c r="E303" i="1"/>
  <c r="E302" i="1"/>
  <c r="E301" i="1"/>
  <c r="E300" i="1"/>
  <c r="E299" i="1"/>
  <c r="E298" i="1"/>
  <c r="C289" i="1"/>
  <c r="E288" i="1"/>
  <c r="E287" i="1"/>
  <c r="E286" i="1"/>
  <c r="E285" i="1"/>
  <c r="E284" i="1"/>
  <c r="E283" i="1"/>
  <c r="E282" i="1"/>
  <c r="E281" i="1"/>
  <c r="C280" i="1"/>
  <c r="E279" i="1"/>
  <c r="E278" i="1"/>
  <c r="E277" i="1"/>
  <c r="E276" i="1"/>
  <c r="E275" i="1"/>
  <c r="E274" i="1"/>
  <c r="E273" i="1"/>
  <c r="C272" i="1"/>
  <c r="E271" i="1"/>
  <c r="E269" i="1"/>
  <c r="E268" i="1"/>
  <c r="E267" i="1"/>
  <c r="E266" i="1"/>
  <c r="E265" i="1"/>
  <c r="E264" i="1"/>
  <c r="C263" i="1"/>
  <c r="E262" i="1"/>
  <c r="E261" i="1"/>
  <c r="E260" i="1"/>
  <c r="E259" i="1"/>
  <c r="E258" i="1"/>
  <c r="C244" i="1"/>
  <c r="E226" i="1"/>
  <c r="E225" i="1"/>
  <c r="E224" i="1"/>
  <c r="E222" i="1"/>
  <c r="E198" i="1"/>
  <c r="E202" i="1" s="1"/>
  <c r="E195" i="1"/>
  <c r="C179" i="1"/>
  <c r="E178" i="1"/>
  <c r="E177" i="1"/>
  <c r="E176" i="1"/>
  <c r="E175" i="1"/>
  <c r="C166" i="1"/>
  <c r="E165" i="1"/>
  <c r="E164" i="1"/>
  <c r="E163" i="1"/>
  <c r="E162" i="1"/>
  <c r="E161" i="1"/>
  <c r="E160" i="1"/>
  <c r="E159" i="1"/>
  <c r="E158" i="1"/>
  <c r="C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C123" i="1"/>
  <c r="E122" i="1"/>
  <c r="E121" i="1"/>
  <c r="E120" i="1"/>
  <c r="E119" i="1"/>
  <c r="E117" i="1"/>
  <c r="E116" i="1"/>
  <c r="C107" i="1"/>
  <c r="E106" i="1"/>
  <c r="E105" i="1"/>
  <c r="E104" i="1"/>
  <c r="E101" i="1"/>
  <c r="E100" i="1"/>
  <c r="E99" i="1"/>
  <c r="E98" i="1"/>
  <c r="E97" i="1"/>
  <c r="E96" i="1"/>
  <c r="E95" i="1"/>
  <c r="E94" i="1"/>
  <c r="E93" i="1"/>
  <c r="E92" i="1"/>
  <c r="C79" i="1"/>
  <c r="E78" i="1"/>
  <c r="E77" i="1"/>
  <c r="E75" i="1"/>
  <c r="E74" i="1"/>
  <c r="E73" i="1"/>
  <c r="E66" i="1"/>
  <c r="C58" i="1"/>
  <c r="E57" i="1"/>
  <c r="E56" i="1"/>
  <c r="E55" i="1"/>
  <c r="E54" i="1"/>
  <c r="E53" i="1"/>
  <c r="E52" i="1"/>
  <c r="E51" i="1"/>
  <c r="E50" i="1"/>
  <c r="E49" i="1"/>
  <c r="E48" i="1"/>
  <c r="C40" i="1"/>
  <c r="E37" i="1"/>
  <c r="E36" i="1"/>
  <c r="E35" i="1"/>
  <c r="E34" i="1"/>
  <c r="E33" i="1"/>
  <c r="E32" i="1"/>
  <c r="E31" i="1"/>
  <c r="E30" i="1"/>
  <c r="E29" i="1"/>
  <c r="E28" i="1"/>
  <c r="E27" i="1"/>
  <c r="E26" i="1"/>
  <c r="C24" i="1"/>
  <c r="E23" i="1"/>
  <c r="E21" i="1"/>
  <c r="E20" i="1"/>
  <c r="E19" i="1"/>
  <c r="E18" i="1"/>
  <c r="E17" i="1"/>
  <c r="E16" i="1"/>
  <c r="E15" i="1"/>
  <c r="E14" i="1"/>
  <c r="E13" i="1"/>
  <c r="C204" i="1" l="1"/>
  <c r="AB12" i="4"/>
  <c r="AH19" i="4"/>
  <c r="C309" i="1"/>
  <c r="V19" i="4"/>
  <c r="AN12" i="4"/>
  <c r="J12" i="4"/>
  <c r="AH12" i="4"/>
  <c r="P19" i="4"/>
  <c r="AN19" i="4"/>
  <c r="AB19" i="4"/>
  <c r="P12" i="4"/>
  <c r="V12" i="4"/>
  <c r="J19" i="4"/>
  <c r="P15" i="2"/>
  <c r="AB15" i="2" s="1"/>
  <c r="E223" i="1"/>
  <c r="C367" i="1"/>
  <c r="E166" i="1"/>
  <c r="E40" i="1"/>
  <c r="E365" i="1"/>
  <c r="E244" i="1"/>
  <c r="E123" i="1"/>
  <c r="E79" i="1"/>
  <c r="E306" i="1"/>
  <c r="E280" i="1"/>
  <c r="E348" i="1"/>
  <c r="E358" i="1"/>
  <c r="E58" i="1"/>
  <c r="E263" i="1"/>
  <c r="E289" i="1"/>
  <c r="M15" i="3"/>
  <c r="E24" i="1"/>
  <c r="E107" i="1"/>
  <c r="E150" i="1"/>
  <c r="E179" i="1"/>
  <c r="E272" i="1"/>
  <c r="E204" i="1" l="1"/>
  <c r="C311" i="1"/>
  <c r="C369" i="1" s="1"/>
  <c r="E309" i="1"/>
  <c r="E367" i="1"/>
  <c r="E369" i="1" s="1"/>
  <c r="C312" i="1" l="1"/>
  <c r="C368" i="1" s="1"/>
  <c r="C371" i="1" s="1"/>
  <c r="E311" i="1"/>
  <c r="E312" i="1" s="1"/>
  <c r="E368" i="1" s="1"/>
  <c r="E371" i="1" s="1"/>
</calcChain>
</file>

<file path=xl/sharedStrings.xml><?xml version="1.0" encoding="utf-8"?>
<sst xmlns="http://schemas.openxmlformats.org/spreadsheetml/2006/main" count="478" uniqueCount="334">
  <si>
    <t>Nom du bureau</t>
  </si>
  <si>
    <t>Commune</t>
  </si>
  <si>
    <t>Wilaya</t>
  </si>
  <si>
    <t>Catégorie</t>
  </si>
  <si>
    <t>I. ACTIVITE SERVICE UNIVERSEL POSTAL</t>
  </si>
  <si>
    <t>1. Production guichets</t>
  </si>
  <si>
    <t>1.1.Courrier/Colis: Poste aux lettres jusqu'à 2kg et Colis postaux jusqu'à 20 kg</t>
  </si>
  <si>
    <t>Processus</t>
  </si>
  <si>
    <t>Section</t>
  </si>
  <si>
    <t>Trafic annuel d'affranchissement (1)</t>
  </si>
  <si>
    <t xml:space="preserve">Dépôt d'envois  au guichet </t>
  </si>
  <si>
    <t>Nbre de lettre ordinaire -Régime intérieur-</t>
  </si>
  <si>
    <t>Nbre lettre ordinaire-Régime international-</t>
  </si>
  <si>
    <t>Nbre d'imprimé et d'echantillon -Régime interieur-</t>
  </si>
  <si>
    <t>Nbre d'imprimé et d'echantillon Rrégime international-</t>
  </si>
  <si>
    <t>Nbre d'envois de livres, journaux, périodiques et de catalogues  -RI-</t>
  </si>
  <si>
    <t>Nbre d'envois de livres, journaux, périodiques et de catalogues  -RIT-</t>
  </si>
  <si>
    <t>Nbre de Paquet Poste-Régime intérieur-</t>
  </si>
  <si>
    <t>Nbre de Petit Paquet -Régime international-</t>
  </si>
  <si>
    <r>
      <t>Dépôts en nombre- machine à affranchir usager-</t>
    </r>
    <r>
      <rPr>
        <sz val="9"/>
        <color theme="1"/>
        <rFont val="Arial"/>
        <family val="2"/>
      </rPr>
      <t>Nbre d'objets affranch</t>
    </r>
    <r>
      <rPr>
        <b/>
        <sz val="9"/>
        <color theme="1"/>
        <rFont val="Arial"/>
        <family val="2"/>
      </rPr>
      <t>is</t>
    </r>
  </si>
  <si>
    <r>
      <t>Dépots en nombre -machines à affranchir guichet-</t>
    </r>
    <r>
      <rPr>
        <sz val="9"/>
        <color theme="1"/>
        <rFont val="Arial"/>
        <family val="2"/>
      </rPr>
      <t>Nbre  d'objets à affranchir au guichet</t>
    </r>
  </si>
  <si>
    <t xml:space="preserve">TOTAL </t>
  </si>
  <si>
    <t>Nbre de lettre recommandée -Régime intérieur-</t>
  </si>
  <si>
    <t>Nbre de lettre recommandée -Régime international-</t>
  </si>
  <si>
    <t>Nbre d'envoi avec valeur déclarée  - Régime intérieur-</t>
  </si>
  <si>
    <t>Nbre d'envoi avec valeur déclarée  - Régime international-</t>
  </si>
  <si>
    <t>Nbre de lettre express-Régime intérieur-</t>
  </si>
  <si>
    <t>Nbre de lettre express -Régime international-</t>
  </si>
  <si>
    <t>Nbre de colis  recommandé  -Régime intérieur-</t>
  </si>
  <si>
    <t>Nbre de colis  recommandé  -Régime international-</t>
  </si>
  <si>
    <t>Nbre de colis avec valeur déclarée-Régime intérieur</t>
  </si>
  <si>
    <t>Nbre de colis avec valeur déclarée-Régime international</t>
  </si>
  <si>
    <t>Nbre d'envois de  paquets postaux-Régime intérieur-</t>
  </si>
  <si>
    <t>Nbre d'envois de petits paquets-Régime international-</t>
  </si>
  <si>
    <t>TOTAL</t>
  </si>
  <si>
    <t>Trafic annuel d'acheminement     (1)</t>
  </si>
  <si>
    <t>Tri des envois au départ d'un bureau de poste</t>
  </si>
  <si>
    <t>Trier et expédier les envois -Chargement de dépêches-</t>
  </si>
  <si>
    <t>Nbre d'objets relevés (relevage intérieur du bureau)</t>
  </si>
  <si>
    <t>Nbre d'envois ordinaires redressés et timbrés</t>
  </si>
  <si>
    <t>Nbre d'envois ordinaires redressés et oblitérés</t>
  </si>
  <si>
    <t>Nbre d'objets chargés déposés et expédiés est inscrits sur feuille 12 (VD,PR,LR)</t>
  </si>
  <si>
    <t>Nbre de plis de service recommandés expédiés</t>
  </si>
  <si>
    <t xml:space="preserve">Nbre de colis postaux déposés  et expédiés </t>
  </si>
  <si>
    <t>Nbre d'objets recommandés déposés et expédiés</t>
  </si>
  <si>
    <t>Nbre de sacs formés (dépêches)</t>
  </si>
  <si>
    <t>Nbre d'objets triés dans les boîtes postales</t>
  </si>
  <si>
    <t>Nbre d'avis de réception complétés et expédiés</t>
  </si>
  <si>
    <t>Trafic annuel         de distribution            (1)</t>
  </si>
  <si>
    <t>Traitement des envois pour préparer la distribution</t>
  </si>
  <si>
    <t>Traitement des dpêches en entrée -Mise en distribution des envois-</t>
  </si>
  <si>
    <t>Nbre de sacs ouverts</t>
  </si>
  <si>
    <t>Nbre d'envois avec valeur déclarée mise en distribution</t>
  </si>
  <si>
    <t>Nbre de Petits paquets et Paquets Postes mis en distribution</t>
  </si>
  <si>
    <t>Nbre de colis postaux recommandés RI et RIT mis en distribution.</t>
  </si>
  <si>
    <t>Nbre d'objets taxés traités</t>
  </si>
  <si>
    <t xml:space="preserve">Distribution courrier  </t>
  </si>
  <si>
    <t>4.Remise d'objets</t>
  </si>
  <si>
    <t>Nbre de lettres  ordinaires et recommandées distribuées aux boîtes postales</t>
  </si>
  <si>
    <t>Nbre de lettres  ordinaires et recommandées distribuées à domicile</t>
  </si>
  <si>
    <t>Nbre de lettres ordinaires et recommandées  distribuées au guichet</t>
  </si>
  <si>
    <t>Nbre de code confidentiel de la carte CCP distribués au guichet</t>
  </si>
  <si>
    <t>Nbre d'objets ordinaires poste restante distribués au guichet</t>
  </si>
  <si>
    <t>Nbre d'objet taxés distribués au guichet</t>
  </si>
  <si>
    <t>Nbre de journaux et imprimés distribués au guichet</t>
  </si>
  <si>
    <t>Nbre de petit paquet et paquet poste distribués au guichet</t>
  </si>
  <si>
    <t>Nbre de colis recommandés distribués à domicile</t>
  </si>
  <si>
    <t>Nbre de colis  recommandés distribués au guichet</t>
  </si>
  <si>
    <t>Nbre de plis de service distribués</t>
  </si>
  <si>
    <t>Nbre d'objets contre remboursement CRBT distribués au guichet</t>
  </si>
  <si>
    <t>Retour à l'envoyeur</t>
  </si>
  <si>
    <t xml:space="preserve">Nbre d'objets recommandés  </t>
  </si>
  <si>
    <t xml:space="preserve">Nbre d'objets ordinaires </t>
  </si>
  <si>
    <t>Nbre de codes confidentiel retournés au CNCP</t>
  </si>
  <si>
    <t>Nbre de colis postaux</t>
  </si>
  <si>
    <t>Nbre de petit paquet et paquet poste</t>
  </si>
  <si>
    <t>Nbre d'objets contre remboursement (CRBT)</t>
  </si>
  <si>
    <t>Trafic annuel            (1)</t>
  </si>
  <si>
    <t>Trafic annuel             (1)</t>
  </si>
  <si>
    <t>Vente produits et services</t>
  </si>
  <si>
    <t>Nbre de ventes de Timbre poste</t>
  </si>
  <si>
    <t>Nbre de ventes deTimbre poste sur bulletin de remise No 590</t>
  </si>
  <si>
    <t>Nbre de vente de  timbre taxes</t>
  </si>
  <si>
    <t xml:space="preserve">Nbre de ventes philatéliques </t>
  </si>
  <si>
    <t>Nbre de ventes d'emballages Colis</t>
  </si>
  <si>
    <t>Nbre de vente consommables MAI</t>
  </si>
  <si>
    <t>Nbre d'encaissement pour poste restante</t>
  </si>
  <si>
    <t>Nbre  d’encaissements pour les cases postale</t>
  </si>
  <si>
    <t>Nbre d'encaissements pour les boîtes postales (1108)</t>
  </si>
  <si>
    <t>Nbre d'encaissements pour la location des machines à affranchir (mécanique et intelligente)</t>
  </si>
  <si>
    <t>Nbre de demandes de réexpédition de courrier déposées au guichet (temporaire et définitive)</t>
  </si>
  <si>
    <t>Nbre d’ordre de changement d’adresse, d’intitulé… déposés au guichet</t>
  </si>
  <si>
    <t>Nbre de procurations postales déposées par les particuliers (776) au guichet</t>
  </si>
  <si>
    <t>Nbre de procurations postales déposées par les sociétés (755°) au guichet</t>
  </si>
  <si>
    <t>Nbre de demandes d'abonnement aux boites et case postales déposées au guichet</t>
  </si>
  <si>
    <t>Traitement réclamations</t>
  </si>
  <si>
    <t xml:space="preserve">Nbre de réclamations poste aux lettres déposées </t>
  </si>
  <si>
    <t>Nbre de réclamations Colis déposés</t>
  </si>
  <si>
    <t>Nbre de  réclamations poste aux lettres traitées au guichet (courrier)</t>
  </si>
  <si>
    <t xml:space="preserve">Nbre de  réclamations colis traitées au guichet </t>
  </si>
  <si>
    <t>Nbre de réclamations Pensions et mandats sociaux enregistrés</t>
  </si>
  <si>
    <t>Nbre de reclamations liées au Réseau enregistrées</t>
  </si>
  <si>
    <t>Total</t>
  </si>
  <si>
    <t>1.2.Télégrammes, Cécogrammes, Pensions et mandats sociaux</t>
  </si>
  <si>
    <t>Web Télégramme et Cécogramme</t>
  </si>
  <si>
    <t>Nbre de Barki@tic déposé au guichet et transmis</t>
  </si>
  <si>
    <t xml:space="preserve">Nbre de cécogrammes déposés </t>
  </si>
  <si>
    <t>Nbre de cécogrammes distribués</t>
  </si>
  <si>
    <t>Emission et paiement des Pensions et mandats sociaux</t>
  </si>
  <si>
    <t>Emission et paiement des pensions sociales</t>
  </si>
  <si>
    <t>Nbre de pensions AFS payées au guichet</t>
  </si>
  <si>
    <t>Nbre de pensions Françaises informatisés payées au guichet</t>
  </si>
  <si>
    <t>Nbre de mandats internationaux payés au guichet (retraite versés par mandat-caisse de retraite)</t>
  </si>
  <si>
    <t>Nbre de mandats payés à domicile</t>
  </si>
  <si>
    <t>Total charge SUP</t>
  </si>
  <si>
    <t>II. ACTIVITE HORS SERVICE UNIVERSEL POSTAL</t>
  </si>
  <si>
    <t>Production guichet</t>
  </si>
  <si>
    <t>Nbre d'attestation d'émission établis par le bureau</t>
  </si>
  <si>
    <t>Nbre de paiement de fonds Western Union</t>
  </si>
  <si>
    <t>Nbre de mandats express international IFSIMO régime international payés au guichet</t>
  </si>
  <si>
    <t>Nbre de mandats de dépenses publiques étrangères au service (MDPES) payés</t>
  </si>
  <si>
    <t>Gestion de comptes CCP</t>
  </si>
  <si>
    <t>Nbre de demande d'ouverture de comptes CCP  par internet et déposés au guichet</t>
  </si>
  <si>
    <t>Nbre de demande de carnets CCP déposés au guichet</t>
  </si>
  <si>
    <t xml:space="preserve">Nbre de paiement à vue </t>
  </si>
  <si>
    <t>Nbre de paiement des factures par chèques (téléphone, sonelgaz, Eau)</t>
  </si>
  <si>
    <t>Nbre de rejets sans provisions</t>
  </si>
  <si>
    <t>Nbre de retrait à vue</t>
  </si>
  <si>
    <t>Nbre de verssement CNEP par CCP</t>
  </si>
  <si>
    <t>Nbre de notifications d'avoir remises au client</t>
  </si>
  <si>
    <t>Nbre d'imputation à distance des salaires (IDS)</t>
  </si>
  <si>
    <t>Nbre de retraits par cartes CCP</t>
  </si>
  <si>
    <t>Nbre de retraits après réservation</t>
  </si>
  <si>
    <t xml:space="preserve">Nbre d'adhesion au service RACIMO </t>
  </si>
  <si>
    <t>Nbre d'adhesion au service E-paiement</t>
  </si>
  <si>
    <t>Nbre d'attribution de code pour la consultation de solde (internet et RACIDI)</t>
  </si>
  <si>
    <t>Nbre de certification de chèques</t>
  </si>
  <si>
    <t>Gestion des transactions monétiques</t>
  </si>
  <si>
    <t>Nbre de retraits  par cartes CCP sur GAB d'Algérie Poste (domestique)</t>
  </si>
  <si>
    <t>Nbre d'approvisionnement des GAB en fonds</t>
  </si>
  <si>
    <t>Nbre de cartes CCP recues au bureau</t>
  </si>
  <si>
    <t>Nbre de cartes CCP distibuées au guichet</t>
  </si>
  <si>
    <t>Nbre de cartes CCP retournées au CNCP</t>
  </si>
  <si>
    <t>Gstion de comptes CNEP</t>
  </si>
  <si>
    <t xml:space="preserve">Nbre d'ouverture de comptes CNEP (premier versement) </t>
  </si>
  <si>
    <t>Nbre de versements ultérieurs</t>
  </si>
  <si>
    <t>Nbre de remboursements intégral (clôture ou décès)</t>
  </si>
  <si>
    <t xml:space="preserve">Nbre d'attestations d'intérêts déposés au guichet </t>
  </si>
  <si>
    <t>Nbre de dépôts de livrets pour remplacement, régul, transfert)</t>
  </si>
  <si>
    <t>capitalisation des intérêts sur livrets</t>
  </si>
  <si>
    <t>Ventes pour comptes de  tiers</t>
  </si>
  <si>
    <t>Nbre de vente de vignettes auto</t>
  </si>
  <si>
    <t xml:space="preserve">Nbre de vente de timbre fiscaux </t>
  </si>
  <si>
    <t>Nbre de vente de timbres amandes</t>
  </si>
  <si>
    <t>Nbre de vente annuaires professionnels</t>
  </si>
  <si>
    <t>Nbre de recharge STORM OOREEDO</t>
  </si>
  <si>
    <t>Nbre de rechargements Arsseli</t>
  </si>
  <si>
    <t>Encaissement pour comptes  de tiers</t>
  </si>
  <si>
    <t>Nbre d'encaissement des factures téléphoniques d'Algérie Télécom</t>
  </si>
  <si>
    <t>Nbre d'encaissement des factures téléphoniques ATMobilis</t>
  </si>
  <si>
    <t>Nbre d'encaissement des factures téléphoniques d'Orascom Telecom</t>
  </si>
  <si>
    <t>Nbre d'encaissement des factures Banques (société Générale, El baraka, BNP Pariba, Cetelem)</t>
  </si>
  <si>
    <t>Nbre d'encaissement des factures compagnies d'assurances ( Gam assurances)</t>
  </si>
  <si>
    <t>Nbre d'encaissement factures de l'eau (SEAAL,SEOR, ADE)</t>
  </si>
  <si>
    <t>Nbre d'encaissement de factures de l'energie (SONELGAZ)</t>
  </si>
  <si>
    <t>Nbre d'ecaissement ONFD et ONEG</t>
  </si>
  <si>
    <t>Traitement des réclamations</t>
  </si>
  <si>
    <t>Nbre de reclamations CCP enregistrées</t>
  </si>
  <si>
    <t>Nbre de réclamations CNEP enregistrés</t>
  </si>
  <si>
    <t>Nbre de réclamations Mandats enregistrés</t>
  </si>
  <si>
    <t>Nbre de réclamations GAB enregistrés</t>
  </si>
  <si>
    <t xml:space="preserve">Nbre de reclamations CCP traitées </t>
  </si>
  <si>
    <t>Nbre de réclamations CNEP traitées</t>
  </si>
  <si>
    <t>Nbre de réclamations Mandats traitées</t>
  </si>
  <si>
    <t xml:space="preserve">Nbre de reclamations GAB traitées </t>
  </si>
  <si>
    <t>Total charge hors SUP</t>
  </si>
  <si>
    <t>Total SUP+HSUP</t>
  </si>
  <si>
    <t>III. Activités communes</t>
  </si>
  <si>
    <t>Gestion de la caisse</t>
  </si>
  <si>
    <t xml:space="preserve">Mouvements internes </t>
  </si>
  <si>
    <t>Nbre de demande de fonds par les guichets du bureau</t>
  </si>
  <si>
    <t>Nbre de versement de fonds par les guichets du bureau</t>
  </si>
  <si>
    <t>Nbre d'approvisionnements en fonds des bureaux rattachés</t>
  </si>
  <si>
    <t>Nbre de versement de fonds par les bureaux rattachés</t>
  </si>
  <si>
    <t>Nbre de demande de valeurs postales par les guichets du bureau (TP,TF,carte téléphoniques)</t>
  </si>
  <si>
    <t>Nbre d'approvisionnement en valeurs des bureaux rattachés</t>
  </si>
  <si>
    <t>Nbre de versement de valeurs postales par les bureaux rattachés</t>
  </si>
  <si>
    <t>Mouvements externes</t>
  </si>
  <si>
    <t>bureaux non centralis. fonds reçus, Nb de réceptions</t>
  </si>
  <si>
    <t>Bureaux non centralis. fonds versés, Nbre d'envois</t>
  </si>
  <si>
    <t>Bureaux non centralis. Valeurs postales reçues, Nbre de réceptions</t>
  </si>
  <si>
    <t>Bureaux non centralis. Valeurs postales versées, Nbre d'envois</t>
  </si>
  <si>
    <t>bureaux centralis. fonds reçus, Nb de réceptions</t>
  </si>
  <si>
    <t>bureaux centralis. fonds envoyés : Nbre d'envois</t>
  </si>
  <si>
    <t>bureaux centralis. Valeurs postales reçues, Nbre de réceptions</t>
  </si>
  <si>
    <t>bureaux centralis. Valeurs postales versées, Nbre d'envois</t>
  </si>
  <si>
    <t>Relations avec les Banques</t>
  </si>
  <si>
    <t xml:space="preserve">Nbre d'approvisionnements en fonds auprès des Banques </t>
  </si>
  <si>
    <t>Comptabilité</t>
  </si>
  <si>
    <t>Nbre de chèques postaux d'appurement émis par le bureau</t>
  </si>
  <si>
    <t>Nbre de chèques bancaires télécomponsés</t>
  </si>
  <si>
    <t>Total charge de travail en commun</t>
  </si>
  <si>
    <t>Total général</t>
  </si>
  <si>
    <t>Taux SUP</t>
  </si>
  <si>
    <t>WILAYA</t>
  </si>
  <si>
    <t>Statistiques service universel (intérieur et international) y compris le courrier des Ministères (dispense d'affranchissement)</t>
  </si>
  <si>
    <t>TOTAL TRAFIC SUP       (1)</t>
  </si>
  <si>
    <t>TOTAL TRAFIC HORS SUR   (2)</t>
  </si>
  <si>
    <t>TOTAL GENERAL TRAFIC (1)+(2)</t>
  </si>
  <si>
    <t>Poste aux lettre jusqu'à 2 kg y compris les livres, catalogues et périodiques</t>
  </si>
  <si>
    <t xml:space="preserve">Colis jusqu'à 20 kg </t>
  </si>
  <si>
    <t xml:space="preserve">Envois Web Télégrammes </t>
  </si>
  <si>
    <t>Envois Cécogrammes</t>
  </si>
  <si>
    <t>Envois ordinaires</t>
  </si>
  <si>
    <t>Envois recommandés</t>
  </si>
  <si>
    <t>Envois à valeur déclarée</t>
  </si>
  <si>
    <t>AFS</t>
  </si>
  <si>
    <t>Mandats RIT</t>
  </si>
  <si>
    <t>Opérations CNEP</t>
  </si>
  <si>
    <r>
      <t xml:space="preserve">(*) Pension sociale: </t>
    </r>
    <r>
      <rPr>
        <sz val="10"/>
        <rFont val="Times New Roman"/>
        <family val="1"/>
      </rPr>
      <t xml:space="preserve">Une somme d'argent versée régulièrement par un organisme ou par une tierce personne au profit d'un bénéficiare (pensions françaises et les  pensions payées par mandats ( CNR,CNAS, CASNOS, allocation Chomage, nafaka et autres) </t>
    </r>
  </si>
  <si>
    <t>N°</t>
  </si>
  <si>
    <t>Nom des établissements postaux</t>
  </si>
  <si>
    <t>Classe</t>
  </si>
  <si>
    <t>TRAFIC /BUREAU</t>
  </si>
  <si>
    <t>Nbre Pensions et mandats sociaux (*)</t>
  </si>
  <si>
    <t xml:space="preserve">Pensions Françaises </t>
  </si>
  <si>
    <t>Autres mandats</t>
  </si>
  <si>
    <r>
      <t xml:space="preserve">(*) Mandat social: </t>
    </r>
    <r>
      <rPr>
        <sz val="10"/>
        <rFont val="Times New Roman"/>
        <family val="1"/>
      </rPr>
      <t>Procédé, y compris technique ou électronique permettant de faire parvenir une somme d'argent d'une caisse sociale d'adhésion, services sociaux Apc et /ou Wilaya, associations caritatives autorisées par la loi, au bénefice d'une personne ou plusieurs, via le réseau postal</t>
    </r>
  </si>
  <si>
    <t xml:space="preserve">      Statistiques Service Universel et Hors services universel par bureau de poste</t>
  </si>
  <si>
    <t xml:space="preserve">1. Répartition et coût du matériel de transport par bureau </t>
  </si>
  <si>
    <t>Véhicule léger (tourisme)</t>
  </si>
  <si>
    <t>Véhicules blindés</t>
  </si>
  <si>
    <t>Camions</t>
  </si>
  <si>
    <t>Fourgons/fourgonnettes</t>
  </si>
  <si>
    <t>4X4</t>
  </si>
  <si>
    <t xml:space="preserve">Motocyclettes/Scooter </t>
  </si>
  <si>
    <t>Affectation</t>
  </si>
  <si>
    <t>Acheminement courrier</t>
  </si>
  <si>
    <t>Distribution courrier</t>
  </si>
  <si>
    <t>Levée des boites aux lettres</t>
  </si>
  <si>
    <t>Transport de fonds</t>
  </si>
  <si>
    <t>Nombre Total</t>
  </si>
  <si>
    <t>Coût du matériel de transport</t>
  </si>
  <si>
    <t>Carburant</t>
  </si>
  <si>
    <t>Lubrifiants</t>
  </si>
  <si>
    <t>Pneumatique</t>
  </si>
  <si>
    <t>Entretien &amp; Maintenance</t>
  </si>
  <si>
    <t xml:space="preserve">Assurance </t>
  </si>
  <si>
    <t>Total coût</t>
  </si>
  <si>
    <t xml:space="preserve">    Charges annuelles  par bureau (DA)</t>
  </si>
  <si>
    <t>Consommation annuelle</t>
  </si>
  <si>
    <t>Fournitures de bureaux</t>
  </si>
  <si>
    <t>Imprimés et formulaires</t>
  </si>
  <si>
    <t>consommables informatiques</t>
  </si>
  <si>
    <t>Electricité</t>
  </si>
  <si>
    <t xml:space="preserve">Eau </t>
  </si>
  <si>
    <t>Téléphone et Fax</t>
  </si>
  <si>
    <t>Habillement</t>
  </si>
  <si>
    <t>Autres consommables</t>
  </si>
  <si>
    <t>Revenu annuel service universel par bureau(DA)</t>
  </si>
  <si>
    <t xml:space="preserve">Classe </t>
  </si>
  <si>
    <t>RPODUITS SERVICE UNIVERSEL</t>
  </si>
  <si>
    <t>Affranchissement en numéraire (MA au bureau + le port payé (PP))</t>
  </si>
  <si>
    <t>Affranchissement des usager (MA des entreprises)</t>
  </si>
  <si>
    <r>
      <t xml:space="preserve">Correspondances en franchise </t>
    </r>
    <r>
      <rPr>
        <sz val="7"/>
        <color theme="1"/>
        <rFont val="Arial"/>
        <family val="2"/>
      </rPr>
      <t>(abonnement journaux et périodiques) dispense de timbrage</t>
    </r>
  </si>
  <si>
    <t>Vente consommables MAI</t>
  </si>
  <si>
    <t>Location machines à affranchir</t>
  </si>
  <si>
    <t>Taxes sur Colis Postaux</t>
  </si>
  <si>
    <t>Figurines (TP, Tim. de collection &amp; T. taxes)</t>
  </si>
  <si>
    <t>Droits et taxes CRBT</t>
  </si>
  <si>
    <t>Location boites et cases postales et abonnement poste restante</t>
  </si>
  <si>
    <t>TOTAL PRODUITS</t>
  </si>
  <si>
    <t>(*)</t>
  </si>
  <si>
    <t>Mandats émis par des caisses sociales (APC/Wilaya) et associations caritatives (Zakat, ,,,,)</t>
  </si>
  <si>
    <t>(**)</t>
  </si>
  <si>
    <t>Paiement mandats internationaux (retraités de la France)</t>
  </si>
  <si>
    <t>Taux charge de travail SUP</t>
  </si>
  <si>
    <t>charge SUP+taux charge activité commune SUP/total général*100</t>
  </si>
  <si>
    <t>Taux activité commune SUP</t>
  </si>
  <si>
    <t>Nbre d'objets chargés d'office (CO) régime intérieur (plis de service (Algérie Poste)</t>
  </si>
  <si>
    <t>Nbre de lettres ordinaires  mis en distribution</t>
  </si>
  <si>
    <t>Nbre de lettres recommandés mis en distribution</t>
  </si>
  <si>
    <t>Nbre de plis de service recommandés mis en distribution</t>
  </si>
  <si>
    <t>Nbre de journaux et imprimés mis en distribution</t>
  </si>
  <si>
    <t>Nbre d'objets contre remboursement (CRBT) mis en distribution</t>
  </si>
  <si>
    <t>Nbre de code confidentiel de la carte CCP mis en distribution</t>
  </si>
  <si>
    <t xml:space="preserve">Nbre d'accusés de réception mis en distribution </t>
  </si>
  <si>
    <t>Courrier non distribué</t>
  </si>
  <si>
    <t>Nbre de Mandats électroniques  payés</t>
  </si>
  <si>
    <t>Traitement d'un dépôt d'envoi par le client - objets ordinaires-</t>
  </si>
  <si>
    <t>Traitement d'un dépôt d'envoi par le client - objets enregistrés-</t>
  </si>
  <si>
    <t>Emission et paiement des mandats sociaux</t>
  </si>
  <si>
    <t>Nbre d'attestations  de paiement de mandats et pensions en devises délivrées.</t>
  </si>
  <si>
    <t xml:space="preserve">Emission  et paiement des  mandats </t>
  </si>
  <si>
    <t>Nbre de vente de cartes de rechargement téléphonique (mobile et fixe)</t>
  </si>
  <si>
    <t xml:space="preserve">Nbre de Mandats électroniques émis </t>
  </si>
  <si>
    <t>Nbre de demande d'ouverture de comptes CCP déposés au guichet (saisie et validation)</t>
  </si>
  <si>
    <t>Nbre de demande de relevé de compte</t>
  </si>
  <si>
    <t>Nbre d'édition RIP</t>
  </si>
  <si>
    <t>Nbre de demande  de code E-CNEP</t>
  </si>
  <si>
    <t>Nbre de réservation de fonds</t>
  </si>
  <si>
    <t>Nbre d'avis de réception distribués à domicile</t>
  </si>
  <si>
    <t>Nbre de réclamations Pensions et mandats sociaux traitées au guichet</t>
  </si>
  <si>
    <t>Nbre de reclamations liées au Réseau traitées  au guichet</t>
  </si>
  <si>
    <t>Mandats électroniques  Régime Intérieur</t>
  </si>
  <si>
    <t>Statistique service financiers et diversification (hors service universel)</t>
  </si>
  <si>
    <t>Opérations CCP (PAV, RAV,IDS,RSP, Demande  d'avoir, camande de chèques  )</t>
  </si>
  <si>
    <t>VAC</t>
  </si>
  <si>
    <t>Mandats Western Union</t>
  </si>
  <si>
    <t>Opérations encaissement des factures</t>
  </si>
  <si>
    <t>Opérations CCP guichets</t>
  </si>
  <si>
    <t>CCHEQ</t>
  </si>
  <si>
    <t>Ventes vignattes auto</t>
  </si>
  <si>
    <t>Ventes TF&amp;TA</t>
  </si>
  <si>
    <t xml:space="preserve">Ventes cartes téléphonique et recharges </t>
  </si>
  <si>
    <t xml:space="preserve"> web télégramme</t>
  </si>
  <si>
    <t>Nbre de Barki@tic pro transmis par les clients et distibués par le bureau</t>
  </si>
  <si>
    <t xml:space="preserve">Nbre de mandats retraites émis (CNR, CASNOS,,,) </t>
  </si>
  <si>
    <t>Nbre de mandats retraites  payés</t>
  </si>
  <si>
    <t>Opérations CCP  GAB</t>
  </si>
  <si>
    <t xml:space="preserve">Nbre de versement compte CCP accéléré (VAC et ordinaire) </t>
  </si>
  <si>
    <r>
      <t xml:space="preserve">Dépots en nombre -dispenses d'affranchissement- </t>
    </r>
    <r>
      <rPr>
        <sz val="9"/>
        <color theme="1"/>
        <rFont val="Arial"/>
        <family val="2"/>
      </rPr>
      <t>Nbre d'objets déposés au guichet</t>
    </r>
  </si>
  <si>
    <r>
      <t xml:space="preserve">Dépôts en nombre- </t>
    </r>
    <r>
      <rPr>
        <sz val="9"/>
        <color theme="1"/>
        <rFont val="Arial"/>
        <family val="2"/>
      </rPr>
      <t>Nbre d'objets recommandés-</t>
    </r>
  </si>
  <si>
    <t>Nbre de CH28 mis en distribution</t>
  </si>
  <si>
    <t>Nbre de CH28 distribué au guichet</t>
  </si>
  <si>
    <t>Nbre de CH28 distribué à domicile</t>
  </si>
  <si>
    <t>Nbre de CH 28 retournés au CNCP</t>
  </si>
  <si>
    <t>Nbre de remboursements CNEP partiel</t>
  </si>
  <si>
    <t>commission sur les mandats RI</t>
  </si>
  <si>
    <t>Total volume temps       (1)*(2)</t>
  </si>
  <si>
    <t>Mandats retraites</t>
  </si>
  <si>
    <t>DENOMINATION DU BUREAU</t>
  </si>
  <si>
    <t>Temps d'exécution unitaire en heure        (2)</t>
  </si>
  <si>
    <r>
      <t>STATISTIQUES  PAR BUREAU (</t>
    </r>
    <r>
      <rPr>
        <sz val="12"/>
        <rFont val="Arial"/>
        <family val="2"/>
      </rPr>
      <t>calcul charge de travail</t>
    </r>
    <r>
      <rPr>
        <b/>
        <sz val="12"/>
        <rFont val="Arial"/>
        <family val="2"/>
      </rPr>
      <t>) -ANNEE 2017-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</si>
</sst>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0"/>
    <numFmt numFmtId="165" formatCode="#,##0.00\ _€"/>
  </numFmts>
  <fonts count="5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20"/>
      <name val="Times New Roman"/>
      <family val="1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9"/>
      <name val="Times New Roman"/>
      <family val="1"/>
    </font>
    <font>
      <sz val="10"/>
      <name val="Arial"/>
      <family val="2"/>
    </font>
    <font>
      <b/>
      <sz val="9"/>
      <color theme="1"/>
      <name val="Arial Black"/>
      <family val="2"/>
    </font>
    <font>
      <b/>
      <sz val="14"/>
      <name val="Times New Roman"/>
      <family val="1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Arial"/>
      <family val="2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b/>
      <sz val="9"/>
      <color theme="1"/>
      <name val="Times New Roman"/>
      <family val="1"/>
    </font>
    <font>
      <b/>
      <sz val="16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20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309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7" fillId="0" borderId="1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Fill="1" applyBorder="1" applyAlignment="1"/>
    <xf numFmtId="0" fontId="11" fillId="0" borderId="7" xfId="0" applyFont="1" applyFill="1" applyBorder="1" applyAlignment="1"/>
    <xf numFmtId="0" fontId="8" fillId="0" borderId="1" xfId="0" applyFont="1" applyFill="1" applyBorder="1"/>
    <xf numFmtId="0" fontId="0" fillId="0" borderId="7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0" borderId="1" xfId="0" applyBorder="1"/>
    <xf numFmtId="0" fontId="7" fillId="0" borderId="11" xfId="0" applyFont="1" applyBorder="1"/>
    <xf numFmtId="0" fontId="0" fillId="0" borderId="12" xfId="0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0" borderId="0" xfId="0" applyFont="1"/>
    <xf numFmtId="0" fontId="13" fillId="0" borderId="0" xfId="0" applyFont="1"/>
    <xf numFmtId="0" fontId="3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3" fillId="0" borderId="1" xfId="0" applyFont="1" applyBorder="1"/>
    <xf numFmtId="0" fontId="9" fillId="0" borderId="1" xfId="0" applyFont="1" applyBorder="1"/>
    <xf numFmtId="0" fontId="0" fillId="0" borderId="0" xfId="0" applyFill="1" applyBorder="1"/>
    <xf numFmtId="0" fontId="7" fillId="0" borderId="9" xfId="0" applyFont="1" applyFill="1" applyBorder="1"/>
    <xf numFmtId="0" fontId="3" fillId="4" borderId="1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7" fillId="4" borderId="14" xfId="0" applyFont="1" applyFill="1" applyBorder="1"/>
    <xf numFmtId="0" fontId="0" fillId="5" borderId="1" xfId="0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0" borderId="1" xfId="0" applyFill="1" applyBorder="1"/>
    <xf numFmtId="0" fontId="0" fillId="0" borderId="0" xfId="0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/>
    <xf numFmtId="164" fontId="19" fillId="8" borderId="1" xfId="0" applyNumberFormat="1" applyFont="1" applyFill="1" applyBorder="1" applyAlignment="1">
      <alignment horizontal="center" vertical="center" wrapText="1"/>
    </xf>
    <xf numFmtId="0" fontId="28" fillId="0" borderId="2" xfId="0" applyFont="1" applyBorder="1"/>
    <xf numFmtId="0" fontId="29" fillId="0" borderId="9" xfId="0" applyFont="1" applyBorder="1"/>
    <xf numFmtId="0" fontId="28" fillId="0" borderId="9" xfId="0" applyFont="1" applyBorder="1"/>
    <xf numFmtId="0" fontId="30" fillId="0" borderId="1" xfId="1" applyFont="1" applyBorder="1" applyAlignment="1" applyProtection="1">
      <alignment vertical="center"/>
      <protection locked="0"/>
    </xf>
    <xf numFmtId="0" fontId="30" fillId="0" borderId="14" xfId="1" applyFont="1" applyBorder="1" applyAlignment="1" applyProtection="1">
      <alignment vertical="center"/>
      <protection locked="0"/>
    </xf>
    <xf numFmtId="0" fontId="31" fillId="10" borderId="1" xfId="1" applyFont="1" applyFill="1" applyBorder="1" applyAlignment="1" applyProtection="1">
      <alignment vertical="center" wrapText="1" shrinkToFit="1"/>
      <protection locked="0"/>
    </xf>
    <xf numFmtId="0" fontId="0" fillId="0" borderId="2" xfId="0" applyBorder="1"/>
    <xf numFmtId="0" fontId="0" fillId="0" borderId="6" xfId="0" applyBorder="1"/>
    <xf numFmtId="0" fontId="0" fillId="8" borderId="1" xfId="0" applyFill="1" applyBorder="1"/>
    <xf numFmtId="0" fontId="0" fillId="3" borderId="1" xfId="0" applyFill="1" applyBorder="1"/>
    <xf numFmtId="164" fontId="32" fillId="0" borderId="0" xfId="0" applyNumberFormat="1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0" fontId="36" fillId="7" borderId="1" xfId="0" applyFont="1" applyFill="1" applyBorder="1" applyAlignment="1">
      <alignment horizontal="left" vertical="center"/>
    </xf>
    <xf numFmtId="0" fontId="36" fillId="10" borderId="1" xfId="0" applyFont="1" applyFill="1" applyBorder="1" applyAlignment="1">
      <alignment horizontal="center" vertical="center"/>
    </xf>
    <xf numFmtId="0" fontId="36" fillId="10" borderId="6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35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vertical="center"/>
    </xf>
    <xf numFmtId="0" fontId="33" fillId="0" borderId="0" xfId="0" applyFont="1"/>
    <xf numFmtId="164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40" fillId="2" borderId="1" xfId="1" applyFont="1" applyFill="1" applyBorder="1" applyAlignment="1">
      <alignment horizontal="center" vertical="center" wrapText="1"/>
    </xf>
    <xf numFmtId="0" fontId="40" fillId="8" borderId="6" xfId="1" applyFont="1" applyFill="1" applyBorder="1" applyAlignment="1">
      <alignment vertical="center" wrapText="1"/>
    </xf>
    <xf numFmtId="0" fontId="36" fillId="10" borderId="3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40" fillId="8" borderId="9" xfId="1" applyFont="1" applyFill="1" applyBorder="1" applyAlignment="1">
      <alignment vertical="center" wrapText="1"/>
    </xf>
    <xf numFmtId="0" fontId="37" fillId="8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24" fillId="0" borderId="12" xfId="1" applyFont="1" applyFill="1" applyBorder="1" applyAlignment="1" applyProtection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3" fillId="2" borderId="1" xfId="1" applyFont="1" applyFill="1" applyBorder="1" applyAlignment="1">
      <alignment horizontal="center" vertical="center" wrapText="1"/>
    </xf>
    <xf numFmtId="164" fontId="41" fillId="0" borderId="1" xfId="0" applyNumberFormat="1" applyFont="1" applyFill="1" applyBorder="1" applyAlignment="1">
      <alignment vertical="center"/>
    </xf>
    <xf numFmtId="164" fontId="41" fillId="7" borderId="1" xfId="0" applyNumberFormat="1" applyFont="1" applyFill="1" applyBorder="1" applyAlignment="1">
      <alignment vertical="center"/>
    </xf>
    <xf numFmtId="0" fontId="44" fillId="0" borderId="1" xfId="0" applyFont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6" fillId="0" borderId="0" xfId="0" applyFont="1" applyAlignment="1">
      <alignment vertical="center"/>
    </xf>
    <xf numFmtId="164" fontId="45" fillId="0" borderId="0" xfId="0" applyNumberFormat="1" applyFont="1" applyFill="1" applyAlignment="1">
      <alignment vertical="center" textRotation="90"/>
    </xf>
    <xf numFmtId="164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165" fontId="46" fillId="0" borderId="1" xfId="0" applyNumberFormat="1" applyFont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 wrapText="1"/>
    </xf>
    <xf numFmtId="165" fontId="44" fillId="12" borderId="1" xfId="0" applyNumberFormat="1" applyFont="1" applyFill="1" applyBorder="1" applyAlignment="1">
      <alignment vertical="center"/>
    </xf>
    <xf numFmtId="0" fontId="0" fillId="0" borderId="0" xfId="0" applyBorder="1"/>
    <xf numFmtId="0" fontId="7" fillId="0" borderId="12" xfId="0" applyFont="1" applyBorder="1"/>
    <xf numFmtId="0" fontId="6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0" fontId="7" fillId="0" borderId="6" xfId="0" applyFont="1" applyBorder="1"/>
    <xf numFmtId="0" fontId="6" fillId="14" borderId="6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center" vertical="center"/>
    </xf>
    <xf numFmtId="43" fontId="10" fillId="0" borderId="6" xfId="0" applyNumberFormat="1" applyFont="1" applyBorder="1" applyAlignment="1">
      <alignment horizontal="center" vertical="center"/>
    </xf>
    <xf numFmtId="164" fontId="19" fillId="8" borderId="1" xfId="0" applyNumberFormat="1" applyFont="1" applyFill="1" applyBorder="1" applyAlignment="1">
      <alignment horizontal="center" vertical="center"/>
    </xf>
    <xf numFmtId="164" fontId="32" fillId="8" borderId="1" xfId="0" applyNumberFormat="1" applyFont="1" applyFill="1" applyBorder="1" applyAlignment="1">
      <alignment horizontal="center" vertical="center"/>
    </xf>
    <xf numFmtId="0" fontId="50" fillId="0" borderId="0" xfId="0" applyFont="1" applyBorder="1" applyAlignment="1"/>
    <xf numFmtId="0" fontId="0" fillId="0" borderId="0" xfId="0" applyBorder="1" applyAlignment="1"/>
    <xf numFmtId="43" fontId="47" fillId="0" borderId="0" xfId="0" applyNumberFormat="1" applyFont="1" applyBorder="1" applyAlignment="1">
      <alignment horizontal="center" vertical="center"/>
    </xf>
    <xf numFmtId="43" fontId="51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/>
    <xf numFmtId="43" fontId="25" fillId="0" borderId="0" xfId="0" applyNumberFormat="1" applyFont="1" applyBorder="1" applyAlignment="1">
      <alignment horizontal="center" vertical="center"/>
    </xf>
    <xf numFmtId="0" fontId="5" fillId="0" borderId="0" xfId="0" applyFont="1"/>
    <xf numFmtId="43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1" fillId="0" borderId="0" xfId="1" applyFont="1" applyFill="1" applyBorder="1" applyAlignment="1">
      <alignment vertical="center"/>
    </xf>
    <xf numFmtId="0" fontId="0" fillId="8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7" xfId="0" applyFont="1" applyFill="1" applyBorder="1"/>
    <xf numFmtId="0" fontId="9" fillId="0" borderId="0" xfId="0" applyFont="1"/>
    <xf numFmtId="0" fontId="0" fillId="6" borderId="3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3" fillId="3" borderId="3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34" fillId="11" borderId="1" xfId="0" applyNumberFormat="1" applyFont="1" applyFill="1" applyBorder="1" applyAlignment="1">
      <alignment horizontal="center" vertical="center"/>
    </xf>
    <xf numFmtId="164" fontId="22" fillId="8" borderId="1" xfId="0" applyNumberFormat="1" applyFont="1" applyFill="1" applyBorder="1" applyAlignment="1">
      <alignment horizontal="center" vertical="center"/>
    </xf>
    <xf numFmtId="164" fontId="22" fillId="9" borderId="7" xfId="0" applyNumberFormat="1" applyFont="1" applyFill="1" applyBorder="1" applyAlignment="1">
      <alignment horizontal="center" vertical="center" wrapText="1"/>
    </xf>
    <xf numFmtId="164" fontId="22" fillId="9" borderId="8" xfId="0" applyNumberFormat="1" applyFont="1" applyFill="1" applyBorder="1" applyAlignment="1">
      <alignment horizontal="center" vertical="center" wrapText="1"/>
    </xf>
    <xf numFmtId="164" fontId="22" fillId="9" borderId="2" xfId="0" applyNumberFormat="1" applyFont="1" applyFill="1" applyBorder="1" applyAlignment="1">
      <alignment horizontal="center" vertical="center" wrapText="1"/>
    </xf>
    <xf numFmtId="164" fontId="22" fillId="9" borderId="10" xfId="0" applyNumberFormat="1" applyFont="1" applyFill="1" applyBorder="1" applyAlignment="1">
      <alignment horizontal="center" vertical="center" wrapText="1"/>
    </xf>
    <xf numFmtId="164" fontId="22" fillId="9" borderId="0" xfId="0" applyNumberFormat="1" applyFont="1" applyFill="1" applyBorder="1" applyAlignment="1">
      <alignment horizontal="center" vertical="center" wrapText="1"/>
    </xf>
    <xf numFmtId="164" fontId="22" fillId="9" borderId="4" xfId="0" applyNumberFormat="1" applyFont="1" applyFill="1" applyBorder="1" applyAlignment="1">
      <alignment horizontal="center" vertical="center" wrapText="1"/>
    </xf>
    <xf numFmtId="164" fontId="22" fillId="9" borderId="11" xfId="0" applyNumberFormat="1" applyFont="1" applyFill="1" applyBorder="1" applyAlignment="1">
      <alignment horizontal="center" vertical="center" wrapText="1"/>
    </xf>
    <xf numFmtId="164" fontId="22" fillId="9" borderId="15" xfId="0" applyNumberFormat="1" applyFont="1" applyFill="1" applyBorder="1" applyAlignment="1">
      <alignment horizontal="center" vertical="center" wrapText="1"/>
    </xf>
    <xf numFmtId="164" fontId="22" fillId="9" borderId="5" xfId="0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6" fillId="2" borderId="1" xfId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53" fillId="0" borderId="6" xfId="1" applyFont="1" applyFill="1" applyBorder="1" applyAlignment="1">
      <alignment horizontal="center" vertical="center" wrapText="1"/>
    </xf>
    <xf numFmtId="0" fontId="53" fillId="0" borderId="12" xfId="1" applyFont="1" applyFill="1" applyBorder="1" applyAlignment="1">
      <alignment horizontal="center" vertical="center" wrapText="1"/>
    </xf>
    <xf numFmtId="0" fontId="51" fillId="0" borderId="6" xfId="1" applyFont="1" applyFill="1" applyBorder="1" applyAlignment="1">
      <alignment horizontal="center" vertical="center" wrapText="1"/>
    </xf>
    <xf numFmtId="0" fontId="51" fillId="0" borderId="1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6" fillId="0" borderId="12" xfId="1" applyFont="1" applyFill="1" applyBorder="1" applyAlignment="1">
      <alignment horizontal="center" vertical="center" wrapText="1"/>
    </xf>
    <xf numFmtId="0" fontId="52" fillId="3" borderId="3" xfId="1" applyFont="1" applyFill="1" applyBorder="1" applyAlignment="1">
      <alignment horizontal="center" vertical="center" wrapText="1"/>
    </xf>
    <xf numFmtId="0" fontId="52" fillId="3" borderId="13" xfId="1" applyFont="1" applyFill="1" applyBorder="1" applyAlignment="1">
      <alignment horizontal="center" vertical="center" wrapText="1"/>
    </xf>
    <xf numFmtId="0" fontId="52" fillId="3" borderId="14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  <xf numFmtId="0" fontId="51" fillId="2" borderId="3" xfId="1" applyFont="1" applyFill="1" applyBorder="1" applyAlignment="1">
      <alignment horizontal="center" vertical="center" wrapText="1"/>
    </xf>
    <xf numFmtId="0" fontId="51" fillId="2" borderId="13" xfId="1" applyFont="1" applyFill="1" applyBorder="1" applyAlignment="1">
      <alignment horizontal="center" vertical="center" wrapText="1"/>
    </xf>
    <xf numFmtId="164" fontId="45" fillId="11" borderId="6" xfId="0" applyNumberFormat="1" applyFont="1" applyFill="1" applyBorder="1" applyAlignment="1">
      <alignment horizontal="center" vertical="center" textRotation="90"/>
    </xf>
    <xf numFmtId="164" fontId="45" fillId="11" borderId="9" xfId="0" applyNumberFormat="1" applyFont="1" applyFill="1" applyBorder="1" applyAlignment="1">
      <alignment horizontal="center" vertical="center" textRotation="90"/>
    </xf>
    <xf numFmtId="164" fontId="45" fillId="11" borderId="12" xfId="0" applyNumberFormat="1" applyFont="1" applyFill="1" applyBorder="1" applyAlignment="1">
      <alignment horizontal="center" vertical="center" textRotation="90"/>
    </xf>
    <xf numFmtId="0" fontId="3" fillId="12" borderId="3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5" fillId="7" borderId="0" xfId="0" applyFont="1" applyFill="1" applyAlignment="1">
      <alignment horizontal="center" vertical="center" wrapText="1"/>
    </xf>
    <xf numFmtId="164" fontId="41" fillId="2" borderId="3" xfId="0" applyNumberFormat="1" applyFont="1" applyFill="1" applyBorder="1" applyAlignment="1">
      <alignment horizontal="center" vertical="center"/>
    </xf>
    <xf numFmtId="164" fontId="41" fillId="2" borderId="13" xfId="0" applyNumberFormat="1" applyFont="1" applyFill="1" applyBorder="1" applyAlignment="1">
      <alignment horizontal="center" vertical="center"/>
    </xf>
    <xf numFmtId="164" fontId="41" fillId="2" borderId="14" xfId="0" applyNumberFormat="1" applyFont="1" applyFill="1" applyBorder="1" applyAlignment="1">
      <alignment horizontal="center" vertical="center"/>
    </xf>
    <xf numFmtId="164" fontId="32" fillId="12" borderId="6" xfId="0" applyNumberFormat="1" applyFont="1" applyFill="1" applyBorder="1" applyAlignment="1">
      <alignment horizontal="center" vertical="center" wrapText="1"/>
    </xf>
    <xf numFmtId="164" fontId="32" fillId="12" borderId="12" xfId="0" applyNumberFormat="1" applyFont="1" applyFill="1" applyBorder="1" applyAlignment="1">
      <alignment horizontal="center" vertical="center" wrapText="1"/>
    </xf>
    <xf numFmtId="164" fontId="36" fillId="12" borderId="1" xfId="0" applyNumberFormat="1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164" fontId="41" fillId="0" borderId="1" xfId="0" applyNumberFormat="1" applyFont="1" applyFill="1" applyBorder="1" applyAlignment="1">
      <alignment horizontal="center" vertical="center"/>
    </xf>
    <xf numFmtId="164" fontId="41" fillId="0" borderId="2" xfId="0" applyNumberFormat="1" applyFont="1" applyFill="1" applyBorder="1" applyAlignment="1">
      <alignment horizontal="center" vertical="center"/>
    </xf>
    <xf numFmtId="164" fontId="41" fillId="0" borderId="4" xfId="0" applyNumberFormat="1" applyFont="1" applyFill="1" applyBorder="1" applyAlignment="1">
      <alignment horizontal="center" vertical="center"/>
    </xf>
    <xf numFmtId="164" fontId="41" fillId="0" borderId="5" xfId="0" applyNumberFormat="1" applyFont="1" applyFill="1" applyBorder="1" applyAlignment="1">
      <alignment horizontal="center" vertical="center"/>
    </xf>
    <xf numFmtId="164" fontId="22" fillId="8" borderId="3" xfId="0" applyNumberFormat="1" applyFont="1" applyFill="1" applyBorder="1" applyAlignment="1">
      <alignment horizontal="center" vertical="center"/>
    </xf>
    <xf numFmtId="164" fontId="22" fillId="8" borderId="13" xfId="0" applyNumberFormat="1" applyFont="1" applyFill="1" applyBorder="1" applyAlignment="1">
      <alignment horizontal="center" vertical="center"/>
    </xf>
    <xf numFmtId="164" fontId="22" fillId="8" borderId="14" xfId="0" applyNumberFormat="1" applyFont="1" applyFill="1" applyBorder="1" applyAlignment="1">
      <alignment horizontal="center" vertical="center"/>
    </xf>
    <xf numFmtId="164" fontId="39" fillId="9" borderId="16" xfId="0" applyNumberFormat="1" applyFont="1" applyFill="1" applyBorder="1" applyAlignment="1">
      <alignment horizontal="center" vertical="center" wrapText="1"/>
    </xf>
    <xf numFmtId="164" fontId="39" fillId="9" borderId="0" xfId="0" applyNumberFormat="1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/>
    </xf>
    <xf numFmtId="0" fontId="33" fillId="8" borderId="12" xfId="0" applyFont="1" applyFill="1" applyBorder="1" applyAlignment="1">
      <alignment horizontal="center"/>
    </xf>
    <xf numFmtId="0" fontId="33" fillId="8" borderId="6" xfId="0" applyFont="1" applyFill="1" applyBorder="1" applyAlignment="1">
      <alignment horizontal="center"/>
    </xf>
    <xf numFmtId="0" fontId="33" fillId="8" borderId="9" xfId="0" applyFont="1" applyFill="1" applyBorder="1" applyAlignment="1">
      <alignment horizontal="center"/>
    </xf>
    <xf numFmtId="0" fontId="38" fillId="8" borderId="6" xfId="1" applyFont="1" applyFill="1" applyBorder="1" applyAlignment="1">
      <alignment horizontal="center" vertical="center" wrapText="1"/>
    </xf>
    <xf numFmtId="0" fontId="38" fillId="8" borderId="9" xfId="1" applyFont="1" applyFill="1" applyBorder="1" applyAlignment="1">
      <alignment horizontal="center" vertical="center" wrapText="1"/>
    </xf>
    <xf numFmtId="0" fontId="38" fillId="8" borderId="12" xfId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2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64" fontId="37" fillId="13" borderId="1" xfId="0" applyNumberFormat="1" applyFont="1" applyFill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3"/>
  <sheetViews>
    <sheetView tabSelected="1" topLeftCell="A286" workbookViewId="0">
      <selection activeCell="C298" sqref="C298"/>
    </sheetView>
  </sheetViews>
  <sheetFormatPr baseColWidth="10" defaultRowHeight="15" x14ac:dyDescent="0.25"/>
  <cols>
    <col min="1" max="1" width="15.28515625" customWidth="1"/>
    <col min="2" max="2" width="83.28515625" customWidth="1"/>
    <col min="3" max="3" width="14.5703125" customWidth="1"/>
    <col min="4" max="4" width="13.5703125" customWidth="1"/>
    <col min="5" max="5" width="12.140625" customWidth="1"/>
  </cols>
  <sheetData>
    <row r="1" spans="1:5" ht="15.75" x14ac:dyDescent="0.25">
      <c r="A1" s="211" t="s">
        <v>333</v>
      </c>
      <c r="B1" s="211"/>
      <c r="C1" s="211"/>
      <c r="D1" s="211"/>
      <c r="E1" s="211"/>
    </row>
    <row r="2" spans="1:5" x14ac:dyDescent="0.25">
      <c r="C2" s="1"/>
      <c r="D2" s="1"/>
      <c r="E2" s="1"/>
    </row>
    <row r="3" spans="1:5" x14ac:dyDescent="0.25">
      <c r="B3" s="2" t="s">
        <v>0</v>
      </c>
      <c r="C3" s="3" t="s">
        <v>1</v>
      </c>
      <c r="D3" s="3" t="s">
        <v>2</v>
      </c>
      <c r="E3" s="3" t="s">
        <v>3</v>
      </c>
    </row>
    <row r="4" spans="1:5" ht="15.75" x14ac:dyDescent="0.25">
      <c r="A4" s="4"/>
      <c r="B4" s="5"/>
      <c r="C4" s="5"/>
      <c r="D4" s="5"/>
      <c r="E4" s="5"/>
    </row>
    <row r="5" spans="1:5" x14ac:dyDescent="0.25">
      <c r="A5" s="6" t="s">
        <v>4</v>
      </c>
      <c r="B5" s="6"/>
      <c r="C5" s="1"/>
      <c r="D5" s="1"/>
      <c r="E5" s="1"/>
    </row>
    <row r="6" spans="1:5" ht="15.75" x14ac:dyDescent="0.25">
      <c r="A6" s="7" t="s">
        <v>5</v>
      </c>
      <c r="C6" s="1"/>
      <c r="D6" s="1"/>
      <c r="E6" s="1"/>
    </row>
    <row r="7" spans="1:5" ht="15.75" x14ac:dyDescent="0.25">
      <c r="A7" s="8" t="s">
        <v>6</v>
      </c>
      <c r="C7" s="1"/>
      <c r="D7" s="1"/>
      <c r="E7" s="1"/>
    </row>
    <row r="8" spans="1:5" ht="15" customHeight="1" x14ac:dyDescent="0.25">
      <c r="A8" s="184" t="s">
        <v>7</v>
      </c>
      <c r="B8" s="187" t="s">
        <v>8</v>
      </c>
      <c r="C8" s="188" t="s">
        <v>9</v>
      </c>
      <c r="D8" s="182" t="s">
        <v>332</v>
      </c>
      <c r="E8" s="182" t="s">
        <v>329</v>
      </c>
    </row>
    <row r="9" spans="1:5" x14ac:dyDescent="0.25">
      <c r="A9" s="185"/>
      <c r="B9" s="187"/>
      <c r="C9" s="188"/>
      <c r="D9" s="182"/>
      <c r="E9" s="182"/>
    </row>
    <row r="10" spans="1:5" x14ac:dyDescent="0.25">
      <c r="A10" s="185"/>
      <c r="B10" s="187"/>
      <c r="C10" s="188"/>
      <c r="D10" s="182"/>
      <c r="E10" s="182"/>
    </row>
    <row r="11" spans="1:5" ht="3.75" customHeight="1" x14ac:dyDescent="0.25">
      <c r="A11" s="186"/>
      <c r="B11" s="187"/>
      <c r="C11" s="188"/>
      <c r="D11" s="182"/>
      <c r="E11" s="182"/>
    </row>
    <row r="12" spans="1:5" x14ac:dyDescent="0.25">
      <c r="A12" s="171" t="s">
        <v>10</v>
      </c>
      <c r="B12" s="207" t="s">
        <v>289</v>
      </c>
      <c r="C12" s="208"/>
      <c r="D12" s="208"/>
      <c r="E12" s="208"/>
    </row>
    <row r="13" spans="1:5" x14ac:dyDescent="0.25">
      <c r="A13" s="172"/>
      <c r="B13" s="9" t="s">
        <v>11</v>
      </c>
      <c r="C13" s="10"/>
      <c r="D13" s="11">
        <v>1.7000000000000001E-2</v>
      </c>
      <c r="E13" s="11">
        <f>C13*D13</f>
        <v>0</v>
      </c>
    </row>
    <row r="14" spans="1:5" x14ac:dyDescent="0.25">
      <c r="A14" s="172"/>
      <c r="B14" s="9" t="s">
        <v>12</v>
      </c>
      <c r="C14" s="10"/>
      <c r="D14" s="155">
        <v>1.7000000000000001E-2</v>
      </c>
      <c r="E14" s="11">
        <f t="shared" ref="E14:E23" si="0">C14*D14</f>
        <v>0</v>
      </c>
    </row>
    <row r="15" spans="1:5" x14ac:dyDescent="0.25">
      <c r="A15" s="172"/>
      <c r="B15" s="9" t="s">
        <v>13</v>
      </c>
      <c r="C15" s="10"/>
      <c r="D15" s="155">
        <v>4.7E-2</v>
      </c>
      <c r="E15" s="11">
        <f t="shared" si="0"/>
        <v>0</v>
      </c>
    </row>
    <row r="16" spans="1:5" x14ac:dyDescent="0.25">
      <c r="A16" s="172"/>
      <c r="B16" s="9" t="s">
        <v>14</v>
      </c>
      <c r="C16" s="10"/>
      <c r="D16" s="155">
        <v>4.7E-2</v>
      </c>
      <c r="E16" s="11">
        <f t="shared" si="0"/>
        <v>0</v>
      </c>
    </row>
    <row r="17" spans="1:5" x14ac:dyDescent="0.25">
      <c r="A17" s="172"/>
      <c r="B17" s="9" t="s">
        <v>15</v>
      </c>
      <c r="C17" s="10"/>
      <c r="D17" s="155">
        <v>4.7E-2</v>
      </c>
      <c r="E17" s="11">
        <f t="shared" si="0"/>
        <v>0</v>
      </c>
    </row>
    <row r="18" spans="1:5" x14ac:dyDescent="0.25">
      <c r="A18" s="172"/>
      <c r="B18" s="9" t="s">
        <v>16</v>
      </c>
      <c r="C18" s="10"/>
      <c r="D18" s="155">
        <v>4.7E-2</v>
      </c>
      <c r="E18" s="11">
        <f t="shared" si="0"/>
        <v>0</v>
      </c>
    </row>
    <row r="19" spans="1:5" x14ac:dyDescent="0.25">
      <c r="A19" s="172"/>
      <c r="B19" s="9" t="s">
        <v>17</v>
      </c>
      <c r="C19" s="11"/>
      <c r="D19" s="155">
        <v>4.7E-2</v>
      </c>
      <c r="E19" s="11">
        <f t="shared" si="0"/>
        <v>0</v>
      </c>
    </row>
    <row r="20" spans="1:5" x14ac:dyDescent="0.25">
      <c r="A20" s="172"/>
      <c r="B20" s="9" t="s">
        <v>18</v>
      </c>
      <c r="C20" s="11"/>
      <c r="D20" s="155">
        <v>4.7E-2</v>
      </c>
      <c r="E20" s="12">
        <f t="shared" si="0"/>
        <v>0</v>
      </c>
    </row>
    <row r="21" spans="1:5" x14ac:dyDescent="0.25">
      <c r="A21" s="206"/>
      <c r="B21" s="13" t="s">
        <v>19</v>
      </c>
      <c r="C21" s="14"/>
      <c r="D21" s="155">
        <v>4.7E-2</v>
      </c>
      <c r="E21" s="12">
        <f t="shared" si="0"/>
        <v>0</v>
      </c>
    </row>
    <row r="22" spans="1:5" x14ac:dyDescent="0.25">
      <c r="A22" s="206"/>
      <c r="B22" s="15" t="s">
        <v>20</v>
      </c>
      <c r="C22" s="14"/>
      <c r="D22" s="165">
        <v>4.7E-2</v>
      </c>
      <c r="E22" s="12">
        <f t="shared" si="0"/>
        <v>0</v>
      </c>
    </row>
    <row r="23" spans="1:5" x14ac:dyDescent="0.25">
      <c r="A23" s="206"/>
      <c r="B23" s="166" t="s">
        <v>321</v>
      </c>
      <c r="C23" s="16"/>
      <c r="D23" s="155">
        <v>4.7E-2</v>
      </c>
      <c r="E23" s="12">
        <f t="shared" si="0"/>
        <v>0</v>
      </c>
    </row>
    <row r="24" spans="1:5" x14ac:dyDescent="0.25">
      <c r="A24" s="172"/>
      <c r="B24" s="17" t="s">
        <v>21</v>
      </c>
      <c r="C24" s="17">
        <f>SUM(C12:C23)</f>
        <v>0</v>
      </c>
      <c r="D24" s="18"/>
      <c r="E24" s="18">
        <f>SUM(E12:E23)</f>
        <v>0</v>
      </c>
    </row>
    <row r="25" spans="1:5" x14ac:dyDescent="0.25">
      <c r="A25" s="172"/>
      <c r="B25" s="209" t="s">
        <v>290</v>
      </c>
      <c r="C25" s="210"/>
      <c r="D25" s="210"/>
      <c r="E25" s="210"/>
    </row>
    <row r="26" spans="1:5" x14ac:dyDescent="0.25">
      <c r="A26" s="172"/>
      <c r="B26" s="9" t="s">
        <v>22</v>
      </c>
      <c r="C26" s="10"/>
      <c r="D26" s="11">
        <v>3.3000000000000002E-2</v>
      </c>
      <c r="E26" s="11">
        <f>C26*D26</f>
        <v>0</v>
      </c>
    </row>
    <row r="27" spans="1:5" x14ac:dyDescent="0.25">
      <c r="A27" s="172"/>
      <c r="B27" s="9" t="s">
        <v>23</v>
      </c>
      <c r="C27" s="10"/>
      <c r="D27" s="155">
        <v>3.3000000000000002E-2</v>
      </c>
      <c r="E27" s="11">
        <f t="shared" ref="E27:E36" si="1">C27*D27</f>
        <v>0</v>
      </c>
    </row>
    <row r="28" spans="1:5" x14ac:dyDescent="0.25">
      <c r="A28" s="172"/>
      <c r="B28" s="19" t="s">
        <v>24</v>
      </c>
      <c r="C28" s="10"/>
      <c r="D28" s="155">
        <v>3.3000000000000002E-2</v>
      </c>
      <c r="E28" s="11">
        <f t="shared" si="1"/>
        <v>0</v>
      </c>
    </row>
    <row r="29" spans="1:5" x14ac:dyDescent="0.25">
      <c r="A29" s="172"/>
      <c r="B29" s="19" t="s">
        <v>25</v>
      </c>
      <c r="C29" s="10"/>
      <c r="D29" s="155">
        <v>3.3000000000000002E-2</v>
      </c>
      <c r="E29" s="11">
        <f t="shared" si="1"/>
        <v>0</v>
      </c>
    </row>
    <row r="30" spans="1:5" x14ac:dyDescent="0.25">
      <c r="A30" s="172"/>
      <c r="B30" s="9" t="s">
        <v>26</v>
      </c>
      <c r="C30" s="10"/>
      <c r="D30" s="155">
        <v>3.3000000000000002E-2</v>
      </c>
      <c r="E30" s="11">
        <f t="shared" si="1"/>
        <v>0</v>
      </c>
    </row>
    <row r="31" spans="1:5" x14ac:dyDescent="0.25">
      <c r="A31" s="172"/>
      <c r="B31" s="9" t="s">
        <v>27</v>
      </c>
      <c r="C31" s="10"/>
      <c r="D31" s="155">
        <v>3.3000000000000002E-2</v>
      </c>
      <c r="E31" s="11">
        <f t="shared" si="1"/>
        <v>0</v>
      </c>
    </row>
    <row r="32" spans="1:5" x14ac:dyDescent="0.25">
      <c r="A32" s="172"/>
      <c r="B32" s="19" t="s">
        <v>28</v>
      </c>
      <c r="C32" s="10"/>
      <c r="D32" s="155">
        <v>0.16600000000000001</v>
      </c>
      <c r="E32" s="11">
        <f t="shared" si="1"/>
        <v>0</v>
      </c>
    </row>
    <row r="33" spans="1:5" x14ac:dyDescent="0.25">
      <c r="A33" s="172"/>
      <c r="B33" s="19" t="s">
        <v>29</v>
      </c>
      <c r="C33" s="10"/>
      <c r="D33" s="155">
        <v>0.16600000000000001</v>
      </c>
      <c r="E33" s="11">
        <f t="shared" si="1"/>
        <v>0</v>
      </c>
    </row>
    <row r="34" spans="1:5" x14ac:dyDescent="0.25">
      <c r="A34" s="172"/>
      <c r="B34" s="19" t="s">
        <v>30</v>
      </c>
      <c r="C34" s="10"/>
      <c r="D34" s="155">
        <v>0.16600000000000001</v>
      </c>
      <c r="E34" s="11">
        <f t="shared" si="1"/>
        <v>0</v>
      </c>
    </row>
    <row r="35" spans="1:5" x14ac:dyDescent="0.25">
      <c r="A35" s="172"/>
      <c r="B35" s="19" t="s">
        <v>31</v>
      </c>
      <c r="C35" s="10"/>
      <c r="D35" s="155">
        <v>0.16600000000000001</v>
      </c>
      <c r="E35" s="11">
        <f t="shared" si="1"/>
        <v>0</v>
      </c>
    </row>
    <row r="36" spans="1:5" x14ac:dyDescent="0.25">
      <c r="A36" s="172"/>
      <c r="B36" s="19" t="s">
        <v>32</v>
      </c>
      <c r="C36" s="10"/>
      <c r="D36" s="155">
        <v>0.16600000000000001</v>
      </c>
      <c r="E36" s="11">
        <f t="shared" si="1"/>
        <v>0</v>
      </c>
    </row>
    <row r="37" spans="1:5" x14ac:dyDescent="0.25">
      <c r="A37" s="172"/>
      <c r="B37" s="19" t="s">
        <v>33</v>
      </c>
      <c r="C37" s="10"/>
      <c r="D37" s="155">
        <v>0.16600000000000001</v>
      </c>
      <c r="E37" s="11">
        <f>C37*D37</f>
        <v>0</v>
      </c>
    </row>
    <row r="38" spans="1:5" x14ac:dyDescent="0.25">
      <c r="A38" s="172"/>
      <c r="B38" s="13" t="s">
        <v>322</v>
      </c>
      <c r="C38" s="160"/>
      <c r="D38" s="11">
        <v>0.05</v>
      </c>
      <c r="E38" s="160">
        <f t="shared" ref="E38:E39" si="2">C38*D38</f>
        <v>0</v>
      </c>
    </row>
    <row r="39" spans="1:5" x14ac:dyDescent="0.25">
      <c r="A39" s="172"/>
      <c r="B39" s="20" t="s">
        <v>279</v>
      </c>
      <c r="C39" s="161"/>
      <c r="D39" s="21">
        <v>2.8000000000000001E-2</v>
      </c>
      <c r="E39" s="160">
        <f t="shared" si="2"/>
        <v>0</v>
      </c>
    </row>
    <row r="40" spans="1:5" x14ac:dyDescent="0.25">
      <c r="A40" s="173"/>
      <c r="B40" s="22" t="s">
        <v>34</v>
      </c>
      <c r="C40" s="23">
        <f>SUM(C26:C39)</f>
        <v>0</v>
      </c>
      <c r="D40" s="23"/>
      <c r="E40" s="23">
        <f>SUM(E26:E39)</f>
        <v>0</v>
      </c>
    </row>
    <row r="41" spans="1:5" x14ac:dyDescent="0.25">
      <c r="C41" s="1"/>
      <c r="D41" s="1"/>
      <c r="E41" s="1"/>
    </row>
    <row r="42" spans="1:5" x14ac:dyDescent="0.25">
      <c r="C42" s="1"/>
      <c r="D42" s="1"/>
      <c r="E42" s="1"/>
    </row>
    <row r="43" spans="1:5" ht="15" customHeight="1" x14ac:dyDescent="0.25">
      <c r="A43" s="184" t="s">
        <v>7</v>
      </c>
      <c r="B43" s="187" t="s">
        <v>8</v>
      </c>
      <c r="C43" s="188" t="s">
        <v>35</v>
      </c>
      <c r="D43" s="182" t="s">
        <v>332</v>
      </c>
      <c r="E43" s="182" t="s">
        <v>329</v>
      </c>
    </row>
    <row r="44" spans="1:5" x14ac:dyDescent="0.25">
      <c r="A44" s="185"/>
      <c r="B44" s="187"/>
      <c r="C44" s="188"/>
      <c r="D44" s="182"/>
      <c r="E44" s="182"/>
    </row>
    <row r="45" spans="1:5" x14ac:dyDescent="0.25">
      <c r="A45" s="185"/>
      <c r="B45" s="187"/>
      <c r="C45" s="188"/>
      <c r="D45" s="182"/>
      <c r="E45" s="182"/>
    </row>
    <row r="46" spans="1:5" x14ac:dyDescent="0.25">
      <c r="A46" s="186"/>
      <c r="B46" s="187"/>
      <c r="C46" s="188"/>
      <c r="D46" s="182"/>
      <c r="E46" s="182"/>
    </row>
    <row r="47" spans="1:5" x14ac:dyDescent="0.25">
      <c r="A47" s="181" t="s">
        <v>36</v>
      </c>
      <c r="B47" s="198" t="s">
        <v>37</v>
      </c>
      <c r="C47" s="198"/>
      <c r="D47" s="198"/>
      <c r="E47" s="198"/>
    </row>
    <row r="48" spans="1:5" x14ac:dyDescent="0.25">
      <c r="A48" s="181"/>
      <c r="B48" s="24" t="s">
        <v>38</v>
      </c>
      <c r="C48" s="21"/>
      <c r="D48" s="21">
        <v>3.3000000000000002E-2</v>
      </c>
      <c r="E48" s="21">
        <f>C48*D48</f>
        <v>0</v>
      </c>
    </row>
    <row r="49" spans="1:5" x14ac:dyDescent="0.25">
      <c r="A49" s="181"/>
      <c r="B49" s="9" t="s">
        <v>39</v>
      </c>
      <c r="C49" s="11"/>
      <c r="D49" s="11">
        <v>0.06</v>
      </c>
      <c r="E49" s="21">
        <f t="shared" ref="E49:E57" si="3">C49*D49</f>
        <v>0</v>
      </c>
    </row>
    <row r="50" spans="1:5" x14ac:dyDescent="0.25">
      <c r="A50" s="181"/>
      <c r="B50" s="34" t="s">
        <v>40</v>
      </c>
      <c r="C50" s="11"/>
      <c r="D50" s="11">
        <v>0.06</v>
      </c>
      <c r="E50" s="21">
        <f t="shared" si="3"/>
        <v>0</v>
      </c>
    </row>
    <row r="51" spans="1:5" x14ac:dyDescent="0.25">
      <c r="A51" s="181"/>
      <c r="B51" s="9" t="s">
        <v>41</v>
      </c>
      <c r="C51" s="11"/>
      <c r="D51" s="11">
        <v>2.8000000000000001E-2</v>
      </c>
      <c r="E51" s="21">
        <f t="shared" si="3"/>
        <v>0</v>
      </c>
    </row>
    <row r="52" spans="1:5" x14ac:dyDescent="0.25">
      <c r="A52" s="181"/>
      <c r="B52" s="19" t="s">
        <v>42</v>
      </c>
      <c r="C52" s="11"/>
      <c r="D52" s="155">
        <v>2.8000000000000001E-2</v>
      </c>
      <c r="E52" s="21">
        <f t="shared" si="3"/>
        <v>0</v>
      </c>
    </row>
    <row r="53" spans="1:5" x14ac:dyDescent="0.25">
      <c r="A53" s="181"/>
      <c r="B53" s="19" t="s">
        <v>43</v>
      </c>
      <c r="C53" s="11"/>
      <c r="D53" s="155">
        <v>2.8000000000000001E-2</v>
      </c>
      <c r="E53" s="21">
        <f t="shared" si="3"/>
        <v>0</v>
      </c>
    </row>
    <row r="54" spans="1:5" x14ac:dyDescent="0.25">
      <c r="A54" s="181"/>
      <c r="B54" s="9" t="s">
        <v>44</v>
      </c>
      <c r="C54" s="11"/>
      <c r="D54" s="155">
        <v>2.8000000000000001E-2</v>
      </c>
      <c r="E54" s="21">
        <f t="shared" si="3"/>
        <v>0</v>
      </c>
    </row>
    <row r="55" spans="1:5" x14ac:dyDescent="0.25">
      <c r="A55" s="181"/>
      <c r="B55" s="9" t="s">
        <v>45</v>
      </c>
      <c r="C55" s="11"/>
      <c r="D55" s="11">
        <v>5.2999999999999999E-2</v>
      </c>
      <c r="E55" s="21">
        <f t="shared" si="3"/>
        <v>0</v>
      </c>
    </row>
    <row r="56" spans="1:5" x14ac:dyDescent="0.25">
      <c r="A56" s="181"/>
      <c r="B56" s="9" t="s">
        <v>46</v>
      </c>
      <c r="C56" s="11"/>
      <c r="D56" s="11">
        <v>3.3000000000000002E-2</v>
      </c>
      <c r="E56" s="21">
        <f t="shared" si="3"/>
        <v>0</v>
      </c>
    </row>
    <row r="57" spans="1:5" x14ac:dyDescent="0.25">
      <c r="A57" s="181"/>
      <c r="B57" s="25" t="s">
        <v>47</v>
      </c>
      <c r="C57" s="11"/>
      <c r="D57" s="11">
        <v>2.8000000000000001E-2</v>
      </c>
      <c r="E57" s="21">
        <f t="shared" si="3"/>
        <v>0</v>
      </c>
    </row>
    <row r="58" spans="1:5" x14ac:dyDescent="0.25">
      <c r="A58" s="181"/>
      <c r="B58" s="26" t="s">
        <v>34</v>
      </c>
      <c r="C58" s="23">
        <f>SUM(C48:C57)</f>
        <v>0</v>
      </c>
      <c r="D58" s="23"/>
      <c r="E58" s="23">
        <f>SUM(E48:E57)</f>
        <v>0</v>
      </c>
    </row>
    <row r="59" spans="1:5" x14ac:dyDescent="0.25">
      <c r="A59" s="27"/>
      <c r="B59" s="28"/>
      <c r="C59" s="29"/>
      <c r="D59" s="29"/>
      <c r="E59" s="29"/>
    </row>
    <row r="60" spans="1:5" x14ac:dyDescent="0.25">
      <c r="A60" s="27"/>
      <c r="B60" s="28"/>
      <c r="C60" s="29"/>
      <c r="D60" s="29"/>
      <c r="E60" s="29"/>
    </row>
    <row r="61" spans="1:5" ht="15" customHeight="1" x14ac:dyDescent="0.25">
      <c r="A61" s="184" t="s">
        <v>7</v>
      </c>
      <c r="B61" s="187" t="s">
        <v>8</v>
      </c>
      <c r="C61" s="188" t="s">
        <v>48</v>
      </c>
      <c r="D61" s="182" t="s">
        <v>332</v>
      </c>
      <c r="E61" s="182" t="s">
        <v>329</v>
      </c>
    </row>
    <row r="62" spans="1:5" x14ac:dyDescent="0.25">
      <c r="A62" s="185"/>
      <c r="B62" s="187"/>
      <c r="C62" s="188"/>
      <c r="D62" s="182"/>
      <c r="E62" s="182"/>
    </row>
    <row r="63" spans="1:5" x14ac:dyDescent="0.25">
      <c r="A63" s="185"/>
      <c r="B63" s="187"/>
      <c r="C63" s="188"/>
      <c r="D63" s="182"/>
      <c r="E63" s="182"/>
    </row>
    <row r="64" spans="1:5" x14ac:dyDescent="0.25">
      <c r="A64" s="186"/>
      <c r="B64" s="187"/>
      <c r="C64" s="188"/>
      <c r="D64" s="182"/>
      <c r="E64" s="182"/>
    </row>
    <row r="65" spans="1:5" x14ac:dyDescent="0.25">
      <c r="A65" s="181" t="s">
        <v>49</v>
      </c>
      <c r="B65" s="204" t="s">
        <v>50</v>
      </c>
      <c r="C65" s="205"/>
      <c r="D65" s="205"/>
      <c r="E65" s="205"/>
    </row>
    <row r="66" spans="1:5" x14ac:dyDescent="0.25">
      <c r="A66" s="181"/>
      <c r="B66" s="30" t="s">
        <v>51</v>
      </c>
      <c r="C66" s="31"/>
      <c r="D66" s="31">
        <v>5.5E-2</v>
      </c>
      <c r="E66" s="31">
        <f>C66*D66</f>
        <v>0</v>
      </c>
    </row>
    <row r="67" spans="1:5" x14ac:dyDescent="0.25">
      <c r="A67" s="181"/>
      <c r="B67" s="32" t="s">
        <v>52</v>
      </c>
      <c r="C67" s="31"/>
      <c r="D67" s="31">
        <v>1.4999999999999999E-2</v>
      </c>
      <c r="E67" s="31">
        <f t="shared" ref="E67:E72" si="4">C67*D67</f>
        <v>0</v>
      </c>
    </row>
    <row r="68" spans="1:5" x14ac:dyDescent="0.25">
      <c r="A68" s="181"/>
      <c r="B68" s="32" t="s">
        <v>280</v>
      </c>
      <c r="C68" s="31"/>
      <c r="D68" s="31">
        <v>1.4999999999999999E-2</v>
      </c>
      <c r="E68" s="31">
        <f t="shared" si="4"/>
        <v>0</v>
      </c>
    </row>
    <row r="69" spans="1:5" x14ac:dyDescent="0.25">
      <c r="A69" s="181"/>
      <c r="B69" s="32" t="s">
        <v>281</v>
      </c>
      <c r="C69" s="31"/>
      <c r="D69" s="31">
        <v>1.4999999999999999E-2</v>
      </c>
      <c r="E69" s="31">
        <f t="shared" si="4"/>
        <v>0</v>
      </c>
    </row>
    <row r="70" spans="1:5" x14ac:dyDescent="0.25">
      <c r="A70" s="181"/>
      <c r="B70" s="32" t="s">
        <v>282</v>
      </c>
      <c r="C70" s="31"/>
      <c r="D70" s="31">
        <v>1.4999999999999999E-2</v>
      </c>
      <c r="E70" s="31">
        <f t="shared" si="4"/>
        <v>0</v>
      </c>
    </row>
    <row r="71" spans="1:5" x14ac:dyDescent="0.25">
      <c r="A71" s="181"/>
      <c r="B71" s="32" t="s">
        <v>283</v>
      </c>
      <c r="C71" s="31"/>
      <c r="D71" s="31">
        <v>1.4999999999999999E-2</v>
      </c>
      <c r="E71" s="31">
        <f t="shared" si="4"/>
        <v>0</v>
      </c>
    </row>
    <row r="72" spans="1:5" x14ac:dyDescent="0.25">
      <c r="A72" s="181"/>
      <c r="B72" s="149" t="s">
        <v>284</v>
      </c>
      <c r="C72" s="31"/>
      <c r="D72" s="31">
        <v>1.4999999999999999E-2</v>
      </c>
      <c r="E72" s="31">
        <f t="shared" si="4"/>
        <v>0</v>
      </c>
    </row>
    <row r="73" spans="1:5" x14ac:dyDescent="0.25">
      <c r="A73" s="181"/>
      <c r="B73" s="149" t="s">
        <v>53</v>
      </c>
      <c r="C73" s="31"/>
      <c r="D73" s="31">
        <v>1.4999999999999999E-2</v>
      </c>
      <c r="E73" s="31">
        <f t="shared" ref="E73:E78" si="5">C73*D73</f>
        <v>0</v>
      </c>
    </row>
    <row r="74" spans="1:5" x14ac:dyDescent="0.25">
      <c r="A74" s="181"/>
      <c r="B74" s="32" t="s">
        <v>54</v>
      </c>
      <c r="C74" s="31"/>
      <c r="D74" s="31">
        <v>1.4999999999999999E-2</v>
      </c>
      <c r="E74" s="31">
        <f t="shared" si="5"/>
        <v>0</v>
      </c>
    </row>
    <row r="75" spans="1:5" x14ac:dyDescent="0.25">
      <c r="A75" s="181"/>
      <c r="B75" s="32" t="s">
        <v>285</v>
      </c>
      <c r="C75" s="31"/>
      <c r="D75" s="31">
        <v>1.4999999999999999E-2</v>
      </c>
      <c r="E75" s="31">
        <f t="shared" si="5"/>
        <v>0</v>
      </c>
    </row>
    <row r="76" spans="1:5" x14ac:dyDescent="0.25">
      <c r="A76" s="181"/>
      <c r="B76" s="32" t="s">
        <v>323</v>
      </c>
      <c r="C76" s="31"/>
      <c r="D76" s="31">
        <v>1.4999999999999999E-2</v>
      </c>
      <c r="E76" s="31"/>
    </row>
    <row r="77" spans="1:5" x14ac:dyDescent="0.25">
      <c r="A77" s="181"/>
      <c r="B77" s="32" t="s">
        <v>286</v>
      </c>
      <c r="C77" s="31"/>
      <c r="D77" s="31">
        <v>1.4999999999999999E-2</v>
      </c>
      <c r="E77" s="31">
        <f t="shared" si="5"/>
        <v>0</v>
      </c>
    </row>
    <row r="78" spans="1:5" x14ac:dyDescent="0.25">
      <c r="A78" s="181"/>
      <c r="B78" s="33" t="s">
        <v>55</v>
      </c>
      <c r="C78" s="31"/>
      <c r="D78" s="31">
        <v>1.4999999999999999E-2</v>
      </c>
      <c r="E78" s="31">
        <f t="shared" si="5"/>
        <v>0</v>
      </c>
    </row>
    <row r="79" spans="1:5" x14ac:dyDescent="0.25">
      <c r="A79" s="181"/>
      <c r="B79" s="26" t="s">
        <v>34</v>
      </c>
      <c r="C79" s="23">
        <f>SUM(C66:C78)</f>
        <v>0</v>
      </c>
      <c r="D79" s="23"/>
      <c r="E79" s="23">
        <f>SUM(E66:E78)</f>
        <v>0</v>
      </c>
    </row>
    <row r="80" spans="1:5" x14ac:dyDescent="0.25">
      <c r="A80" s="27"/>
      <c r="B80" s="28"/>
      <c r="C80" s="29"/>
      <c r="D80" s="29"/>
      <c r="E80" s="29"/>
    </row>
    <row r="81" spans="1:5" x14ac:dyDescent="0.25">
      <c r="A81" s="27"/>
      <c r="B81" s="28"/>
      <c r="C81" s="29"/>
      <c r="D81" s="29"/>
      <c r="E81" s="29"/>
    </row>
    <row r="82" spans="1:5" x14ac:dyDescent="0.25">
      <c r="A82" s="27"/>
      <c r="B82" s="28"/>
      <c r="C82" s="29"/>
      <c r="D82" s="29"/>
      <c r="E82" s="29"/>
    </row>
    <row r="83" spans="1:5" x14ac:dyDescent="0.25">
      <c r="A83" s="27"/>
      <c r="B83" s="28"/>
      <c r="C83" s="29"/>
      <c r="D83" s="29"/>
      <c r="E83" s="29"/>
    </row>
    <row r="84" spans="1:5" x14ac:dyDescent="0.25">
      <c r="A84" s="27"/>
      <c r="B84" s="28"/>
      <c r="C84" s="29"/>
      <c r="D84" s="29"/>
      <c r="E84" s="29"/>
    </row>
    <row r="85" spans="1:5" x14ac:dyDescent="0.25">
      <c r="A85" s="27"/>
      <c r="B85" s="28"/>
      <c r="C85" s="29"/>
      <c r="D85" s="29"/>
      <c r="E85" s="29"/>
    </row>
    <row r="86" spans="1:5" x14ac:dyDescent="0.25">
      <c r="A86" s="27"/>
      <c r="B86" s="28"/>
      <c r="C86" s="29"/>
      <c r="D86" s="29"/>
      <c r="E86" s="29"/>
    </row>
    <row r="87" spans="1:5" ht="15" customHeight="1" x14ac:dyDescent="0.25">
      <c r="A87" s="203" t="s">
        <v>7</v>
      </c>
      <c r="B87" s="187" t="s">
        <v>8</v>
      </c>
      <c r="C87" s="188" t="s">
        <v>48</v>
      </c>
      <c r="D87" s="182" t="s">
        <v>332</v>
      </c>
      <c r="E87" s="182" t="s">
        <v>329</v>
      </c>
    </row>
    <row r="88" spans="1:5" x14ac:dyDescent="0.25">
      <c r="A88" s="203"/>
      <c r="B88" s="187"/>
      <c r="C88" s="188"/>
      <c r="D88" s="182"/>
      <c r="E88" s="182"/>
    </row>
    <row r="89" spans="1:5" x14ac:dyDescent="0.25">
      <c r="A89" s="203"/>
      <c r="B89" s="187"/>
      <c r="C89" s="188"/>
      <c r="D89" s="182"/>
      <c r="E89" s="182"/>
    </row>
    <row r="90" spans="1:5" x14ac:dyDescent="0.25">
      <c r="A90" s="203"/>
      <c r="B90" s="187"/>
      <c r="C90" s="188"/>
      <c r="D90" s="182"/>
      <c r="E90" s="182"/>
    </row>
    <row r="91" spans="1:5" x14ac:dyDescent="0.25">
      <c r="A91" s="171" t="s">
        <v>56</v>
      </c>
      <c r="B91" s="201" t="s">
        <v>57</v>
      </c>
      <c r="C91" s="202"/>
      <c r="D91" s="202"/>
      <c r="E91" s="202"/>
    </row>
    <row r="92" spans="1:5" x14ac:dyDescent="0.25">
      <c r="A92" s="199"/>
      <c r="B92" s="9" t="s">
        <v>58</v>
      </c>
      <c r="C92" s="11"/>
      <c r="D92" s="11">
        <v>8.0000000000000002E-3</v>
      </c>
      <c r="E92" s="11">
        <f>C92*D92</f>
        <v>0</v>
      </c>
    </row>
    <row r="93" spans="1:5" x14ac:dyDescent="0.25">
      <c r="A93" s="199"/>
      <c r="B93" s="9" t="s">
        <v>59</v>
      </c>
      <c r="C93" s="11"/>
      <c r="D93" s="11">
        <v>0.75</v>
      </c>
      <c r="E93" s="11">
        <f t="shared" ref="E93:E105" si="6">C93*D93</f>
        <v>0</v>
      </c>
    </row>
    <row r="94" spans="1:5" x14ac:dyDescent="0.25">
      <c r="A94" s="199"/>
      <c r="B94" s="9" t="s">
        <v>60</v>
      </c>
      <c r="C94" s="11"/>
      <c r="D94" s="11">
        <v>1.66E-2</v>
      </c>
      <c r="E94" s="11">
        <f t="shared" si="6"/>
        <v>0</v>
      </c>
    </row>
    <row r="95" spans="1:5" x14ac:dyDescent="0.25">
      <c r="A95" s="199"/>
      <c r="B95" s="9" t="s">
        <v>61</v>
      </c>
      <c r="C95" s="11"/>
      <c r="D95" s="11">
        <v>0.05</v>
      </c>
      <c r="E95" s="11">
        <f t="shared" si="6"/>
        <v>0</v>
      </c>
    </row>
    <row r="96" spans="1:5" x14ac:dyDescent="0.25">
      <c r="A96" s="199"/>
      <c r="B96" s="9" t="s">
        <v>62</v>
      </c>
      <c r="C96" s="11"/>
      <c r="D96" s="155">
        <v>0.05</v>
      </c>
      <c r="E96" s="11">
        <f t="shared" si="6"/>
        <v>0</v>
      </c>
    </row>
    <row r="97" spans="1:5" x14ac:dyDescent="0.25">
      <c r="A97" s="199"/>
      <c r="B97" s="34" t="s">
        <v>63</v>
      </c>
      <c r="C97" s="11"/>
      <c r="D97" s="155">
        <v>0.05</v>
      </c>
      <c r="E97" s="11">
        <f t="shared" si="6"/>
        <v>0</v>
      </c>
    </row>
    <row r="98" spans="1:5" x14ac:dyDescent="0.25">
      <c r="A98" s="199"/>
      <c r="B98" s="9" t="s">
        <v>64</v>
      </c>
      <c r="C98" s="11"/>
      <c r="D98" s="155">
        <v>0.05</v>
      </c>
      <c r="E98" s="11">
        <f t="shared" si="6"/>
        <v>0</v>
      </c>
    </row>
    <row r="99" spans="1:5" x14ac:dyDescent="0.25">
      <c r="A99" s="199"/>
      <c r="B99" s="9" t="s">
        <v>65</v>
      </c>
      <c r="C99" s="11"/>
      <c r="D99" s="155">
        <v>0.05</v>
      </c>
      <c r="E99" s="11">
        <f t="shared" si="6"/>
        <v>0</v>
      </c>
    </row>
    <row r="100" spans="1:5" x14ac:dyDescent="0.25">
      <c r="A100" s="199"/>
      <c r="B100" s="34" t="s">
        <v>66</v>
      </c>
      <c r="C100" s="11"/>
      <c r="D100" s="11">
        <v>0.75</v>
      </c>
      <c r="E100" s="11">
        <f t="shared" si="6"/>
        <v>0</v>
      </c>
    </row>
    <row r="101" spans="1:5" x14ac:dyDescent="0.25">
      <c r="A101" s="199"/>
      <c r="B101" s="9" t="s">
        <v>67</v>
      </c>
      <c r="C101" s="11"/>
      <c r="D101" s="11">
        <v>0.05</v>
      </c>
      <c r="E101" s="11">
        <f t="shared" si="6"/>
        <v>0</v>
      </c>
    </row>
    <row r="102" spans="1:5" x14ac:dyDescent="0.25">
      <c r="A102" s="199"/>
      <c r="B102" s="9" t="s">
        <v>324</v>
      </c>
      <c r="C102" s="165"/>
      <c r="D102" s="165">
        <v>0.05</v>
      </c>
      <c r="E102" s="165">
        <f t="shared" si="6"/>
        <v>0</v>
      </c>
    </row>
    <row r="103" spans="1:5" x14ac:dyDescent="0.25">
      <c r="A103" s="199"/>
      <c r="B103" s="9" t="s">
        <v>325</v>
      </c>
      <c r="C103" s="165"/>
      <c r="D103" s="165">
        <v>0.75</v>
      </c>
      <c r="E103" s="165">
        <f t="shared" si="6"/>
        <v>0</v>
      </c>
    </row>
    <row r="104" spans="1:5" x14ac:dyDescent="0.25">
      <c r="A104" s="199"/>
      <c r="B104" s="9" t="s">
        <v>68</v>
      </c>
      <c r="C104" s="11"/>
      <c r="D104" s="155">
        <v>0.05</v>
      </c>
      <c r="E104" s="11">
        <f t="shared" si="6"/>
        <v>0</v>
      </c>
    </row>
    <row r="105" spans="1:5" x14ac:dyDescent="0.25">
      <c r="A105" s="199"/>
      <c r="B105" s="9" t="s">
        <v>69</v>
      </c>
      <c r="C105" s="11"/>
      <c r="D105" s="155">
        <v>0.05</v>
      </c>
      <c r="E105" s="11">
        <f t="shared" si="6"/>
        <v>0</v>
      </c>
    </row>
    <row r="106" spans="1:5" x14ac:dyDescent="0.25">
      <c r="A106" s="199"/>
      <c r="B106" s="30" t="s">
        <v>301</v>
      </c>
      <c r="C106" s="11"/>
      <c r="D106" s="155">
        <v>0.75</v>
      </c>
      <c r="E106" s="11">
        <f>C106*D106</f>
        <v>0</v>
      </c>
    </row>
    <row r="107" spans="1:5" x14ac:dyDescent="0.25">
      <c r="A107" s="200"/>
      <c r="B107" s="26" t="s">
        <v>34</v>
      </c>
      <c r="C107" s="23">
        <f>SUM(C92:C106)</f>
        <v>0</v>
      </c>
      <c r="D107" s="23"/>
      <c r="E107" s="23">
        <f>SUM(E92:E106)</f>
        <v>0</v>
      </c>
    </row>
    <row r="108" spans="1:5" x14ac:dyDescent="0.25">
      <c r="A108" s="35"/>
      <c r="B108" s="28"/>
      <c r="C108" s="29"/>
      <c r="D108" s="29"/>
      <c r="E108" s="29"/>
    </row>
    <row r="109" spans="1:5" x14ac:dyDescent="0.25">
      <c r="A109" s="35"/>
      <c r="B109" s="28"/>
      <c r="C109" s="29"/>
      <c r="D109" s="29"/>
      <c r="E109" s="29"/>
    </row>
    <row r="110" spans="1:5" x14ac:dyDescent="0.25">
      <c r="A110" s="35"/>
      <c r="B110" s="28"/>
      <c r="C110" s="29"/>
      <c r="D110" s="29"/>
      <c r="E110" s="29"/>
    </row>
    <row r="111" spans="1:5" ht="15" customHeight="1" x14ac:dyDescent="0.25">
      <c r="A111" s="203" t="s">
        <v>7</v>
      </c>
      <c r="B111" s="187" t="s">
        <v>8</v>
      </c>
      <c r="C111" s="188" t="s">
        <v>48</v>
      </c>
      <c r="D111" s="182" t="s">
        <v>332</v>
      </c>
      <c r="E111" s="182" t="s">
        <v>329</v>
      </c>
    </row>
    <row r="112" spans="1:5" x14ac:dyDescent="0.25">
      <c r="A112" s="203"/>
      <c r="B112" s="187"/>
      <c r="C112" s="188"/>
      <c r="D112" s="182"/>
      <c r="E112" s="182"/>
    </row>
    <row r="113" spans="1:5" x14ac:dyDescent="0.25">
      <c r="A113" s="203"/>
      <c r="B113" s="187"/>
      <c r="C113" s="188"/>
      <c r="D113" s="182"/>
      <c r="E113" s="182"/>
    </row>
    <row r="114" spans="1:5" x14ac:dyDescent="0.25">
      <c r="A114" s="203"/>
      <c r="B114" s="187"/>
      <c r="C114" s="188"/>
      <c r="D114" s="182"/>
      <c r="E114" s="182"/>
    </row>
    <row r="115" spans="1:5" x14ac:dyDescent="0.25">
      <c r="A115" s="195" t="s">
        <v>287</v>
      </c>
      <c r="B115" s="198" t="s">
        <v>70</v>
      </c>
      <c r="C115" s="198"/>
      <c r="D115" s="198"/>
      <c r="E115" s="198"/>
    </row>
    <row r="116" spans="1:5" x14ac:dyDescent="0.25">
      <c r="A116" s="196"/>
      <c r="B116" s="19" t="s">
        <v>71</v>
      </c>
      <c r="C116" s="31"/>
      <c r="D116" s="31">
        <v>8.3000000000000004E-2</v>
      </c>
      <c r="E116" s="31">
        <f t="shared" ref="E116:E122" si="7">D116*C116</f>
        <v>0</v>
      </c>
    </row>
    <row r="117" spans="1:5" x14ac:dyDescent="0.25">
      <c r="A117" s="196"/>
      <c r="B117" s="19" t="s">
        <v>72</v>
      </c>
      <c r="C117" s="31"/>
      <c r="D117" s="31">
        <v>8.3000000000000004E-2</v>
      </c>
      <c r="E117" s="31">
        <f t="shared" si="7"/>
        <v>0</v>
      </c>
    </row>
    <row r="118" spans="1:5" x14ac:dyDescent="0.25">
      <c r="A118" s="196"/>
      <c r="B118" s="121" t="s">
        <v>326</v>
      </c>
      <c r="C118" s="31"/>
      <c r="D118" s="31">
        <v>8.3000000000000004E-2</v>
      </c>
      <c r="E118" s="31"/>
    </row>
    <row r="119" spans="1:5" x14ac:dyDescent="0.25">
      <c r="A119" s="196"/>
      <c r="B119" s="25" t="s">
        <v>73</v>
      </c>
      <c r="C119" s="31"/>
      <c r="D119" s="31">
        <v>8.3000000000000004E-2</v>
      </c>
      <c r="E119" s="31">
        <f t="shared" si="7"/>
        <v>0</v>
      </c>
    </row>
    <row r="120" spans="1:5" x14ac:dyDescent="0.25">
      <c r="A120" s="196"/>
      <c r="B120" s="19" t="s">
        <v>74</v>
      </c>
      <c r="C120" s="31"/>
      <c r="D120" s="31">
        <v>8.3000000000000004E-2</v>
      </c>
      <c r="E120" s="31">
        <f t="shared" si="7"/>
        <v>0</v>
      </c>
    </row>
    <row r="121" spans="1:5" x14ac:dyDescent="0.25">
      <c r="A121" s="196"/>
      <c r="B121" s="19" t="s">
        <v>75</v>
      </c>
      <c r="C121" s="31"/>
      <c r="D121" s="31">
        <v>8.3000000000000004E-2</v>
      </c>
      <c r="E121" s="31">
        <f t="shared" si="7"/>
        <v>0</v>
      </c>
    </row>
    <row r="122" spans="1:5" x14ac:dyDescent="0.25">
      <c r="A122" s="196"/>
      <c r="B122" s="19" t="s">
        <v>76</v>
      </c>
      <c r="C122" s="31"/>
      <c r="D122" s="31">
        <v>8.3000000000000004E-2</v>
      </c>
      <c r="E122" s="31">
        <f t="shared" si="7"/>
        <v>0</v>
      </c>
    </row>
    <row r="123" spans="1:5" x14ac:dyDescent="0.25">
      <c r="A123" s="197"/>
      <c r="B123" s="26" t="s">
        <v>34</v>
      </c>
      <c r="C123" s="23">
        <f>SUM(C116:C122)</f>
        <v>0</v>
      </c>
      <c r="D123" s="23"/>
      <c r="E123" s="23">
        <f>SUM(E116:E122)</f>
        <v>0</v>
      </c>
    </row>
    <row r="124" spans="1:5" x14ac:dyDescent="0.25">
      <c r="A124" s="35"/>
      <c r="B124" s="28"/>
      <c r="C124" s="29"/>
      <c r="D124" s="29"/>
      <c r="E124" s="29"/>
    </row>
    <row r="125" spans="1:5" x14ac:dyDescent="0.25">
      <c r="A125" s="35"/>
      <c r="B125" s="28"/>
      <c r="C125" s="29"/>
      <c r="D125" s="29"/>
      <c r="E125" s="29"/>
    </row>
    <row r="126" spans="1:5" x14ac:dyDescent="0.25">
      <c r="A126" s="35"/>
      <c r="B126" s="28"/>
      <c r="C126" s="29"/>
      <c r="D126" s="29"/>
      <c r="E126" s="29"/>
    </row>
    <row r="127" spans="1:5" x14ac:dyDescent="0.25">
      <c r="A127" s="35"/>
      <c r="B127" s="28"/>
      <c r="C127" s="29"/>
      <c r="D127" s="29"/>
      <c r="E127" s="29"/>
    </row>
    <row r="128" spans="1:5" x14ac:dyDescent="0.25">
      <c r="A128" s="35"/>
      <c r="B128" s="28"/>
      <c r="C128" s="29"/>
      <c r="D128" s="29"/>
      <c r="E128" s="29"/>
    </row>
    <row r="129" spans="1:5" x14ac:dyDescent="0.25">
      <c r="A129" s="27"/>
      <c r="B129" s="28"/>
      <c r="C129" s="29"/>
      <c r="D129" s="29"/>
      <c r="E129" s="29"/>
    </row>
    <row r="130" spans="1:5" x14ac:dyDescent="0.25">
      <c r="A130" s="27"/>
      <c r="B130" s="28"/>
      <c r="C130" s="29"/>
      <c r="D130" s="29"/>
      <c r="E130" s="29"/>
    </row>
    <row r="131" spans="1:5" x14ac:dyDescent="0.25">
      <c r="A131" s="27"/>
      <c r="B131" s="28"/>
      <c r="C131" s="29"/>
      <c r="D131" s="29"/>
      <c r="E131" s="29"/>
    </row>
    <row r="132" spans="1:5" ht="15" customHeight="1" x14ac:dyDescent="0.25">
      <c r="A132" s="184" t="s">
        <v>7</v>
      </c>
      <c r="B132" s="187" t="s">
        <v>8</v>
      </c>
      <c r="C132" s="188" t="s">
        <v>78</v>
      </c>
      <c r="D132" s="182" t="s">
        <v>332</v>
      </c>
      <c r="E132" s="182" t="s">
        <v>329</v>
      </c>
    </row>
    <row r="133" spans="1:5" x14ac:dyDescent="0.25">
      <c r="A133" s="185"/>
      <c r="B133" s="187"/>
      <c r="C133" s="188"/>
      <c r="D133" s="182"/>
      <c r="E133" s="182"/>
    </row>
    <row r="134" spans="1:5" x14ac:dyDescent="0.25">
      <c r="A134" s="185"/>
      <c r="B134" s="187"/>
      <c r="C134" s="188"/>
      <c r="D134" s="182"/>
      <c r="E134" s="182"/>
    </row>
    <row r="135" spans="1:5" x14ac:dyDescent="0.25">
      <c r="A135" s="186"/>
      <c r="B135" s="187"/>
      <c r="C135" s="188"/>
      <c r="D135" s="182"/>
      <c r="E135" s="182"/>
    </row>
    <row r="136" spans="1:5" x14ac:dyDescent="0.25">
      <c r="A136" s="181" t="s">
        <v>79</v>
      </c>
      <c r="B136" s="9" t="s">
        <v>80</v>
      </c>
      <c r="C136" s="11"/>
      <c r="D136" s="11">
        <v>1.2E-2</v>
      </c>
      <c r="E136" s="11">
        <f>C136*D136</f>
        <v>0</v>
      </c>
    </row>
    <row r="137" spans="1:5" x14ac:dyDescent="0.25">
      <c r="A137" s="181"/>
      <c r="B137" s="9" t="s">
        <v>81</v>
      </c>
      <c r="C137" s="11"/>
      <c r="D137" s="11">
        <v>3.3000000000000002E-2</v>
      </c>
      <c r="E137" s="11">
        <f t="shared" ref="E137:E149" si="8">C137*D137</f>
        <v>0</v>
      </c>
    </row>
    <row r="138" spans="1:5" x14ac:dyDescent="0.25">
      <c r="A138" s="181"/>
      <c r="B138" s="24" t="s">
        <v>82</v>
      </c>
      <c r="C138" s="11"/>
      <c r="D138" s="11">
        <v>1.2E-2</v>
      </c>
      <c r="E138" s="11">
        <f t="shared" si="8"/>
        <v>0</v>
      </c>
    </row>
    <row r="139" spans="1:5" x14ac:dyDescent="0.25">
      <c r="A139" s="181"/>
      <c r="B139" s="9" t="s">
        <v>83</v>
      </c>
      <c r="C139" s="11"/>
      <c r="D139" s="155">
        <v>1.2E-2</v>
      </c>
      <c r="E139" s="11">
        <f t="shared" si="8"/>
        <v>0</v>
      </c>
    </row>
    <row r="140" spans="1:5" x14ac:dyDescent="0.25">
      <c r="A140" s="181"/>
      <c r="B140" s="9" t="s">
        <v>84</v>
      </c>
      <c r="C140" s="11"/>
      <c r="D140" s="155">
        <v>3.3000000000000002E-2</v>
      </c>
      <c r="E140" s="11">
        <f t="shared" si="8"/>
        <v>0</v>
      </c>
    </row>
    <row r="141" spans="1:5" x14ac:dyDescent="0.25">
      <c r="A141" s="181"/>
      <c r="B141" s="34" t="s">
        <v>85</v>
      </c>
      <c r="C141" s="11"/>
      <c r="D141" s="155">
        <v>3.3000000000000002E-2</v>
      </c>
      <c r="E141" s="11">
        <f t="shared" si="8"/>
        <v>0</v>
      </c>
    </row>
    <row r="142" spans="1:5" x14ac:dyDescent="0.25">
      <c r="A142" s="181"/>
      <c r="B142" s="9" t="s">
        <v>86</v>
      </c>
      <c r="C142" s="11"/>
      <c r="D142" s="155">
        <v>3.3000000000000002E-2</v>
      </c>
      <c r="E142" s="11">
        <f t="shared" si="8"/>
        <v>0</v>
      </c>
    </row>
    <row r="143" spans="1:5" x14ac:dyDescent="0.25">
      <c r="A143" s="181"/>
      <c r="B143" s="9" t="s">
        <v>87</v>
      </c>
      <c r="C143" s="11"/>
      <c r="D143" s="155">
        <v>3.3000000000000002E-2</v>
      </c>
      <c r="E143" s="11">
        <f t="shared" si="8"/>
        <v>0</v>
      </c>
    </row>
    <row r="144" spans="1:5" x14ac:dyDescent="0.25">
      <c r="A144" s="181"/>
      <c r="B144" s="9" t="s">
        <v>88</v>
      </c>
      <c r="C144" s="11"/>
      <c r="D144" s="11">
        <v>4.3999999999999997E-2</v>
      </c>
      <c r="E144" s="11">
        <f t="shared" si="8"/>
        <v>0</v>
      </c>
    </row>
    <row r="145" spans="1:5" x14ac:dyDescent="0.25">
      <c r="A145" s="181"/>
      <c r="B145" s="30" t="s">
        <v>89</v>
      </c>
      <c r="C145" s="11"/>
      <c r="D145" s="155">
        <v>4.3999999999999997E-2</v>
      </c>
      <c r="E145" s="11">
        <f t="shared" si="8"/>
        <v>0</v>
      </c>
    </row>
    <row r="146" spans="1:5" x14ac:dyDescent="0.25">
      <c r="A146" s="181"/>
      <c r="B146" s="30" t="s">
        <v>90</v>
      </c>
      <c r="C146" s="11"/>
      <c r="D146" s="155">
        <v>4.3999999999999997E-2</v>
      </c>
      <c r="E146" s="11">
        <f t="shared" si="8"/>
        <v>0</v>
      </c>
    </row>
    <row r="147" spans="1:5" x14ac:dyDescent="0.25">
      <c r="A147" s="181"/>
      <c r="B147" s="30" t="s">
        <v>92</v>
      </c>
      <c r="C147" s="11"/>
      <c r="D147" s="11">
        <v>3.3000000000000002E-2</v>
      </c>
      <c r="E147" s="11">
        <f t="shared" si="8"/>
        <v>0</v>
      </c>
    </row>
    <row r="148" spans="1:5" x14ac:dyDescent="0.25">
      <c r="A148" s="181"/>
      <c r="B148" s="9" t="s">
        <v>93</v>
      </c>
      <c r="C148" s="11"/>
      <c r="D148" s="11">
        <v>3.3000000000000002E-2</v>
      </c>
      <c r="E148" s="11">
        <f t="shared" si="8"/>
        <v>0</v>
      </c>
    </row>
    <row r="149" spans="1:5" x14ac:dyDescent="0.25">
      <c r="A149" s="181"/>
      <c r="B149" s="36" t="s">
        <v>94</v>
      </c>
      <c r="C149" s="11"/>
      <c r="D149" s="11">
        <v>1.2E-2</v>
      </c>
      <c r="E149" s="11">
        <f t="shared" si="8"/>
        <v>0</v>
      </c>
    </row>
    <row r="150" spans="1:5" x14ac:dyDescent="0.25">
      <c r="A150" s="181"/>
      <c r="B150" s="37" t="s">
        <v>34</v>
      </c>
      <c r="C150" s="23">
        <f>SUM(C136:C149)</f>
        <v>0</v>
      </c>
      <c r="D150" s="23"/>
      <c r="E150" s="23">
        <f>SUM(E136:E149)</f>
        <v>0</v>
      </c>
    </row>
    <row r="151" spans="1:5" x14ac:dyDescent="0.25">
      <c r="A151" s="27"/>
      <c r="B151" s="28"/>
      <c r="C151" s="29"/>
      <c r="D151" s="29"/>
      <c r="E151" s="29"/>
    </row>
    <row r="152" spans="1:5" x14ac:dyDescent="0.25">
      <c r="A152" s="27"/>
      <c r="B152" s="28"/>
      <c r="C152" s="29"/>
      <c r="D152" s="29"/>
      <c r="E152" s="29"/>
    </row>
    <row r="153" spans="1:5" x14ac:dyDescent="0.25">
      <c r="A153" s="27"/>
      <c r="B153" s="28"/>
      <c r="C153" s="29"/>
      <c r="D153" s="29"/>
      <c r="E153" s="29"/>
    </row>
    <row r="154" spans="1:5" ht="15" customHeight="1" x14ac:dyDescent="0.25">
      <c r="A154" s="184" t="s">
        <v>7</v>
      </c>
      <c r="B154" s="187" t="s">
        <v>8</v>
      </c>
      <c r="C154" s="188" t="s">
        <v>78</v>
      </c>
      <c r="D154" s="182" t="s">
        <v>332</v>
      </c>
      <c r="E154" s="182" t="s">
        <v>329</v>
      </c>
    </row>
    <row r="155" spans="1:5" x14ac:dyDescent="0.25">
      <c r="A155" s="185"/>
      <c r="B155" s="187"/>
      <c r="C155" s="188"/>
      <c r="D155" s="182"/>
      <c r="E155" s="182"/>
    </row>
    <row r="156" spans="1:5" x14ac:dyDescent="0.25">
      <c r="A156" s="185"/>
      <c r="B156" s="187"/>
      <c r="C156" s="188"/>
      <c r="D156" s="182"/>
      <c r="E156" s="182"/>
    </row>
    <row r="157" spans="1:5" x14ac:dyDescent="0.25">
      <c r="A157" s="186"/>
      <c r="B157" s="187"/>
      <c r="C157" s="188"/>
      <c r="D157" s="182"/>
      <c r="E157" s="182"/>
    </row>
    <row r="158" spans="1:5" x14ac:dyDescent="0.25">
      <c r="A158" s="181" t="s">
        <v>95</v>
      </c>
      <c r="B158" s="36" t="s">
        <v>96</v>
      </c>
      <c r="C158" s="21"/>
      <c r="D158" s="21">
        <v>3.3000000000000002E-2</v>
      </c>
      <c r="E158" s="21">
        <f>C158*D158</f>
        <v>0</v>
      </c>
    </row>
    <row r="159" spans="1:5" x14ac:dyDescent="0.25">
      <c r="A159" s="181"/>
      <c r="B159" s="19" t="s">
        <v>97</v>
      </c>
      <c r="C159" s="11"/>
      <c r="D159" s="11">
        <v>0.05</v>
      </c>
      <c r="E159" s="21">
        <f t="shared" ref="E159:E165" si="9">C159*D159</f>
        <v>0</v>
      </c>
    </row>
    <row r="160" spans="1:5" x14ac:dyDescent="0.25">
      <c r="A160" s="181"/>
      <c r="B160" s="9" t="s">
        <v>98</v>
      </c>
      <c r="C160" s="11"/>
      <c r="D160" s="11">
        <v>3.3000000000000002E-2</v>
      </c>
      <c r="E160" s="21">
        <f t="shared" si="9"/>
        <v>0</v>
      </c>
    </row>
    <row r="161" spans="1:5" x14ac:dyDescent="0.25">
      <c r="A161" s="181"/>
      <c r="B161" s="9" t="s">
        <v>99</v>
      </c>
      <c r="C161" s="11"/>
      <c r="D161" s="11">
        <v>0.05</v>
      </c>
      <c r="E161" s="21">
        <f t="shared" si="9"/>
        <v>0</v>
      </c>
    </row>
    <row r="162" spans="1:5" x14ac:dyDescent="0.25">
      <c r="A162" s="181"/>
      <c r="B162" s="9" t="s">
        <v>100</v>
      </c>
      <c r="C162" s="11"/>
      <c r="D162" s="11">
        <v>3.3000000000000002E-2</v>
      </c>
      <c r="E162" s="21">
        <f t="shared" si="9"/>
        <v>0</v>
      </c>
    </row>
    <row r="163" spans="1:5" x14ac:dyDescent="0.25">
      <c r="A163" s="181"/>
      <c r="B163" s="9" t="s">
        <v>302</v>
      </c>
      <c r="C163" s="11"/>
      <c r="D163" s="159">
        <v>3.3000000000000002E-2</v>
      </c>
      <c r="E163" s="21">
        <f t="shared" si="9"/>
        <v>0</v>
      </c>
    </row>
    <row r="164" spans="1:5" x14ac:dyDescent="0.25">
      <c r="A164" s="181"/>
      <c r="B164" s="19" t="s">
        <v>101</v>
      </c>
      <c r="C164" s="11"/>
      <c r="D164" s="11">
        <v>0.05</v>
      </c>
      <c r="E164" s="21">
        <f t="shared" si="9"/>
        <v>0</v>
      </c>
    </row>
    <row r="165" spans="1:5" x14ac:dyDescent="0.25">
      <c r="A165" s="181"/>
      <c r="B165" s="156" t="s">
        <v>303</v>
      </c>
      <c r="C165" s="11"/>
      <c r="D165" s="159">
        <v>0.05</v>
      </c>
      <c r="E165" s="21">
        <f t="shared" si="9"/>
        <v>0</v>
      </c>
    </row>
    <row r="166" spans="1:5" x14ac:dyDescent="0.25">
      <c r="A166" s="181"/>
      <c r="B166" s="26" t="s">
        <v>102</v>
      </c>
      <c r="C166" s="23">
        <f>SUM(C158:C165)</f>
        <v>0</v>
      </c>
      <c r="D166" s="23"/>
      <c r="E166" s="23">
        <f>SUM(E158:E165)</f>
        <v>0</v>
      </c>
    </row>
    <row r="167" spans="1:5" x14ac:dyDescent="0.25">
      <c r="A167" s="27"/>
      <c r="B167" s="28"/>
      <c r="C167" s="29"/>
      <c r="D167" s="29"/>
      <c r="E167" s="29"/>
    </row>
    <row r="168" spans="1:5" x14ac:dyDescent="0.25">
      <c r="A168" s="27"/>
      <c r="B168" s="28"/>
      <c r="C168" s="29"/>
      <c r="D168" s="29"/>
      <c r="E168" s="29"/>
    </row>
    <row r="169" spans="1:5" ht="15.75" x14ac:dyDescent="0.25">
      <c r="A169" s="8" t="s">
        <v>103</v>
      </c>
      <c r="B169" s="8"/>
      <c r="C169" s="29"/>
      <c r="D169" s="29"/>
      <c r="E169" s="29"/>
    </row>
    <row r="170" spans="1:5" x14ac:dyDescent="0.25">
      <c r="C170" s="1"/>
      <c r="D170" s="1"/>
      <c r="E170" s="1"/>
    </row>
    <row r="171" spans="1:5" ht="15" customHeight="1" x14ac:dyDescent="0.25">
      <c r="A171" s="184" t="s">
        <v>7</v>
      </c>
      <c r="B171" s="187" t="s">
        <v>8</v>
      </c>
      <c r="C171" s="188" t="s">
        <v>78</v>
      </c>
      <c r="D171" s="182" t="s">
        <v>332</v>
      </c>
      <c r="E171" s="182" t="s">
        <v>329</v>
      </c>
    </row>
    <row r="172" spans="1:5" x14ac:dyDescent="0.25">
      <c r="A172" s="185"/>
      <c r="B172" s="187"/>
      <c r="C172" s="188"/>
      <c r="D172" s="182"/>
      <c r="E172" s="182"/>
    </row>
    <row r="173" spans="1:5" x14ac:dyDescent="0.25">
      <c r="A173" s="185"/>
      <c r="B173" s="187"/>
      <c r="C173" s="188"/>
      <c r="D173" s="182"/>
      <c r="E173" s="182"/>
    </row>
    <row r="174" spans="1:5" x14ac:dyDescent="0.25">
      <c r="A174" s="186"/>
      <c r="B174" s="187"/>
      <c r="C174" s="188"/>
      <c r="D174" s="182"/>
      <c r="E174" s="182"/>
    </row>
    <row r="175" spans="1:5" x14ac:dyDescent="0.25">
      <c r="A175" s="183" t="s">
        <v>104</v>
      </c>
      <c r="B175" s="30" t="s">
        <v>105</v>
      </c>
      <c r="C175" s="21"/>
      <c r="D175" s="21">
        <v>0.16700000000000001</v>
      </c>
      <c r="E175" s="21">
        <f>C175*D175</f>
        <v>0</v>
      </c>
    </row>
    <row r="176" spans="1:5" x14ac:dyDescent="0.25">
      <c r="A176" s="183"/>
      <c r="B176" s="33" t="s">
        <v>316</v>
      </c>
      <c r="C176" s="11"/>
      <c r="D176" s="21">
        <v>0.16700000000000001</v>
      </c>
      <c r="E176" s="21">
        <f>C176*D176</f>
        <v>0</v>
      </c>
    </row>
    <row r="177" spans="1:5" x14ac:dyDescent="0.25">
      <c r="A177" s="183"/>
      <c r="B177" s="19" t="s">
        <v>106</v>
      </c>
      <c r="C177" s="11"/>
      <c r="D177" s="11">
        <v>0.05</v>
      </c>
      <c r="E177" s="21">
        <f>C177*D177</f>
        <v>0</v>
      </c>
    </row>
    <row r="178" spans="1:5" x14ac:dyDescent="0.25">
      <c r="A178" s="183"/>
      <c r="B178" t="s">
        <v>107</v>
      </c>
      <c r="C178" s="11"/>
      <c r="D178" s="11">
        <v>0.75</v>
      </c>
      <c r="E178" s="21">
        <f>C178*D178</f>
        <v>0</v>
      </c>
    </row>
    <row r="179" spans="1:5" x14ac:dyDescent="0.25">
      <c r="A179" s="183"/>
      <c r="B179" s="26" t="s">
        <v>102</v>
      </c>
      <c r="C179" s="23">
        <f>SUM(C175:C178)</f>
        <v>0</v>
      </c>
      <c r="D179" s="23"/>
      <c r="E179" s="23">
        <f>SUM(E175:E178)</f>
        <v>0</v>
      </c>
    </row>
    <row r="180" spans="1:5" x14ac:dyDescent="0.25">
      <c r="C180" s="1"/>
      <c r="D180" s="1"/>
      <c r="E180" s="1"/>
    </row>
    <row r="181" spans="1:5" x14ac:dyDescent="0.25">
      <c r="C181" s="1"/>
      <c r="D181" s="1"/>
      <c r="E181" s="1"/>
    </row>
    <row r="182" spans="1:5" x14ac:dyDescent="0.25">
      <c r="C182" s="1"/>
      <c r="D182" s="1"/>
      <c r="E182" s="1"/>
    </row>
    <row r="183" spans="1:5" x14ac:dyDescent="0.25">
      <c r="C183" s="1"/>
      <c r="D183" s="1"/>
      <c r="E183" s="1"/>
    </row>
    <row r="184" spans="1:5" ht="15" customHeight="1" x14ac:dyDescent="0.25">
      <c r="A184" s="184" t="s">
        <v>7</v>
      </c>
      <c r="B184" s="187" t="s">
        <v>8</v>
      </c>
      <c r="C184" s="188" t="s">
        <v>78</v>
      </c>
      <c r="D184" s="182" t="s">
        <v>332</v>
      </c>
      <c r="E184" s="182" t="s">
        <v>329</v>
      </c>
    </row>
    <row r="185" spans="1:5" x14ac:dyDescent="0.25">
      <c r="A185" s="185"/>
      <c r="B185" s="187"/>
      <c r="C185" s="188"/>
      <c r="D185" s="182"/>
      <c r="E185" s="182"/>
    </row>
    <row r="186" spans="1:5" x14ac:dyDescent="0.25">
      <c r="A186" s="185"/>
      <c r="B186" s="187"/>
      <c r="C186" s="188"/>
      <c r="D186" s="182"/>
      <c r="E186" s="182"/>
    </row>
    <row r="187" spans="1:5" x14ac:dyDescent="0.25">
      <c r="A187" s="186"/>
      <c r="B187" s="187"/>
      <c r="C187" s="188"/>
      <c r="D187" s="182"/>
      <c r="E187" s="182"/>
    </row>
    <row r="188" spans="1:5" x14ac:dyDescent="0.25">
      <c r="A188" s="183" t="s">
        <v>108</v>
      </c>
      <c r="B188" s="191" t="s">
        <v>109</v>
      </c>
      <c r="C188" s="192"/>
      <c r="D188" s="192"/>
      <c r="E188" s="192"/>
    </row>
    <row r="189" spans="1:5" x14ac:dyDescent="0.25">
      <c r="A189" s="183"/>
      <c r="B189" s="38" t="s">
        <v>110</v>
      </c>
      <c r="C189" s="39"/>
      <c r="D189" s="157">
        <v>8.3000000000000004E-2</v>
      </c>
      <c r="E189" s="39">
        <f t="shared" ref="E189:E194" si="10">C189*D189</f>
        <v>0</v>
      </c>
    </row>
    <row r="190" spans="1:5" x14ac:dyDescent="0.25">
      <c r="A190" s="183"/>
      <c r="B190" s="41" t="s">
        <v>317</v>
      </c>
      <c r="C190" s="39"/>
      <c r="D190" s="157">
        <v>3.1E-2</v>
      </c>
      <c r="E190" s="39">
        <f t="shared" si="10"/>
        <v>0</v>
      </c>
    </row>
    <row r="191" spans="1:5" x14ac:dyDescent="0.25">
      <c r="A191" s="183"/>
      <c r="B191" s="41" t="s">
        <v>318</v>
      </c>
      <c r="C191" s="39"/>
      <c r="D191" s="157">
        <v>3.1E-2</v>
      </c>
      <c r="E191" s="39">
        <f t="shared" si="10"/>
        <v>0</v>
      </c>
    </row>
    <row r="192" spans="1:5" x14ac:dyDescent="0.25">
      <c r="A192" s="183"/>
      <c r="B192" s="9" t="s">
        <v>120</v>
      </c>
      <c r="C192" s="39"/>
      <c r="D192" s="157">
        <v>0.05</v>
      </c>
      <c r="E192" s="39">
        <f t="shared" si="10"/>
        <v>0</v>
      </c>
    </row>
    <row r="193" spans="1:5" x14ac:dyDescent="0.25">
      <c r="A193" s="183"/>
      <c r="B193" s="42" t="s">
        <v>112</v>
      </c>
      <c r="C193" s="39"/>
      <c r="D193" s="157">
        <v>4.9000000000000002E-2</v>
      </c>
      <c r="E193" s="39">
        <f t="shared" si="10"/>
        <v>0</v>
      </c>
    </row>
    <row r="194" spans="1:5" x14ac:dyDescent="0.25">
      <c r="A194" s="183"/>
      <c r="B194" s="38" t="s">
        <v>111</v>
      </c>
      <c r="C194" s="39"/>
      <c r="D194" s="157">
        <v>4.9000000000000002E-2</v>
      </c>
      <c r="E194" s="39">
        <f t="shared" si="10"/>
        <v>0</v>
      </c>
    </row>
    <row r="195" spans="1:5" x14ac:dyDescent="0.25">
      <c r="A195" s="183"/>
      <c r="B195" s="40" t="s">
        <v>102</v>
      </c>
      <c r="C195" s="23">
        <f>SUM(C189:C194)</f>
        <v>0</v>
      </c>
      <c r="D195" s="23"/>
      <c r="E195" s="23">
        <f>SUM(E189:E194)</f>
        <v>0</v>
      </c>
    </row>
    <row r="196" spans="1:5" x14ac:dyDescent="0.25">
      <c r="A196" s="183"/>
      <c r="B196" s="191" t="s">
        <v>291</v>
      </c>
      <c r="C196" s="192"/>
      <c r="D196" s="192"/>
      <c r="E196" s="192"/>
    </row>
    <row r="197" spans="1:5" x14ac:dyDescent="0.25">
      <c r="A197" s="183"/>
      <c r="B197" s="42" t="s">
        <v>295</v>
      </c>
      <c r="C197" s="31"/>
      <c r="D197" s="157">
        <v>4.4999999999999998E-2</v>
      </c>
      <c r="E197" s="31">
        <f t="shared" ref="E197:E201" si="11">C197*D197</f>
        <v>0</v>
      </c>
    </row>
    <row r="198" spans="1:5" x14ac:dyDescent="0.25">
      <c r="A198" s="183"/>
      <c r="B198" s="42" t="s">
        <v>288</v>
      </c>
      <c r="C198" s="11"/>
      <c r="D198" s="157">
        <v>3.5999999999999997E-2</v>
      </c>
      <c r="E198" s="31">
        <f t="shared" si="11"/>
        <v>0</v>
      </c>
    </row>
    <row r="199" spans="1:5" x14ac:dyDescent="0.25">
      <c r="A199" s="183"/>
      <c r="B199" s="9" t="s">
        <v>119</v>
      </c>
      <c r="C199" s="150"/>
      <c r="D199" s="157">
        <v>0.12</v>
      </c>
      <c r="E199" s="31">
        <f t="shared" si="11"/>
        <v>0</v>
      </c>
    </row>
    <row r="200" spans="1:5" x14ac:dyDescent="0.25">
      <c r="A200" s="183"/>
      <c r="B200" s="42" t="s">
        <v>113</v>
      </c>
      <c r="C200" s="11"/>
      <c r="D200" s="157">
        <v>0.75</v>
      </c>
      <c r="E200" s="31">
        <f t="shared" si="11"/>
        <v>0</v>
      </c>
    </row>
    <row r="201" spans="1:5" x14ac:dyDescent="0.25">
      <c r="A201" s="183"/>
      <c r="B201" s="43" t="s">
        <v>292</v>
      </c>
      <c r="C201" s="11"/>
      <c r="D201" s="157">
        <v>1.7000000000000001E-2</v>
      </c>
      <c r="E201" s="31">
        <f t="shared" si="11"/>
        <v>0</v>
      </c>
    </row>
    <row r="202" spans="1:5" x14ac:dyDescent="0.25">
      <c r="A202" s="183"/>
      <c r="B202" s="26" t="s">
        <v>102</v>
      </c>
      <c r="C202" s="23">
        <f>SUM(C197:C201)</f>
        <v>0</v>
      </c>
      <c r="D202" s="23"/>
      <c r="E202" s="23">
        <f>SUM(E197:E201)</f>
        <v>0</v>
      </c>
    </row>
    <row r="203" spans="1:5" x14ac:dyDescent="0.25">
      <c r="C203" s="1"/>
      <c r="D203" s="1"/>
      <c r="E203" s="1"/>
    </row>
    <row r="204" spans="1:5" x14ac:dyDescent="0.25">
      <c r="A204" s="193" t="s">
        <v>114</v>
      </c>
      <c r="B204" s="194"/>
      <c r="C204" s="44">
        <f>C202+C195+C179+C166+C150+C123+C107+C79+C58+C40+C24</f>
        <v>0</v>
      </c>
      <c r="D204" s="44"/>
      <c r="E204" s="44">
        <f t="shared" ref="E204" si="12">E202+E195+E179+E166+E150+E123+E107+E79+E58+E40+E24</f>
        <v>0</v>
      </c>
    </row>
    <row r="205" spans="1:5" x14ac:dyDescent="0.25">
      <c r="C205" s="1"/>
      <c r="D205" s="1"/>
      <c r="E205" s="1"/>
    </row>
    <row r="206" spans="1:5" x14ac:dyDescent="0.25">
      <c r="C206" s="1"/>
      <c r="D206" s="1"/>
      <c r="E206" s="1"/>
    </row>
    <row r="207" spans="1:5" x14ac:dyDescent="0.25">
      <c r="C207" s="1"/>
      <c r="D207" s="1"/>
      <c r="E207" s="1"/>
    </row>
    <row r="208" spans="1:5" x14ac:dyDescent="0.25">
      <c r="C208" s="1"/>
      <c r="D208" s="1"/>
      <c r="E208" s="1"/>
    </row>
    <row r="209" spans="1:5" x14ac:dyDescent="0.25">
      <c r="C209" s="1"/>
      <c r="D209" s="1"/>
      <c r="E209" s="1"/>
    </row>
    <row r="210" spans="1:5" x14ac:dyDescent="0.25">
      <c r="C210" s="1"/>
      <c r="D210" s="1"/>
      <c r="E210" s="1"/>
    </row>
    <row r="211" spans="1:5" x14ac:dyDescent="0.25">
      <c r="C211" s="1"/>
      <c r="D211" s="1"/>
      <c r="E211" s="1"/>
    </row>
    <row r="212" spans="1:5" x14ac:dyDescent="0.25">
      <c r="C212" s="1"/>
      <c r="D212" s="1"/>
      <c r="E212" s="1"/>
    </row>
    <row r="213" spans="1:5" ht="15.75" x14ac:dyDescent="0.25">
      <c r="A213" s="8" t="s">
        <v>115</v>
      </c>
      <c r="B213" s="8"/>
      <c r="C213" s="1"/>
      <c r="D213" s="1"/>
      <c r="E213" s="1"/>
    </row>
    <row r="214" spans="1:5" ht="15.75" x14ac:dyDescent="0.25">
      <c r="A214" s="7" t="s">
        <v>116</v>
      </c>
      <c r="B214" s="8"/>
      <c r="C214" s="1"/>
      <c r="D214" s="1"/>
      <c r="E214" s="1"/>
    </row>
    <row r="215" spans="1:5" x14ac:dyDescent="0.25">
      <c r="C215" s="1"/>
      <c r="D215" s="1"/>
      <c r="E215" s="1"/>
    </row>
    <row r="216" spans="1:5" ht="15" customHeight="1" x14ac:dyDescent="0.25">
      <c r="A216" s="184" t="s">
        <v>7</v>
      </c>
      <c r="B216" s="187" t="s">
        <v>8</v>
      </c>
      <c r="C216" s="188" t="s">
        <v>77</v>
      </c>
      <c r="D216" s="182" t="s">
        <v>332</v>
      </c>
      <c r="E216" s="182" t="s">
        <v>329</v>
      </c>
    </row>
    <row r="217" spans="1:5" x14ac:dyDescent="0.25">
      <c r="A217" s="185"/>
      <c r="B217" s="187"/>
      <c r="C217" s="188"/>
      <c r="D217" s="182"/>
      <c r="E217" s="182"/>
    </row>
    <row r="218" spans="1:5" x14ac:dyDescent="0.25">
      <c r="A218" s="185"/>
      <c r="B218" s="187"/>
      <c r="C218" s="188"/>
      <c r="D218" s="182"/>
      <c r="E218" s="182"/>
    </row>
    <row r="219" spans="1:5" x14ac:dyDescent="0.25">
      <c r="A219" s="186"/>
      <c r="B219" s="187"/>
      <c r="C219" s="188"/>
      <c r="D219" s="182"/>
      <c r="E219" s="182"/>
    </row>
    <row r="220" spans="1:5" x14ac:dyDescent="0.25">
      <c r="A220" s="171" t="s">
        <v>293</v>
      </c>
      <c r="B220" s="33" t="s">
        <v>320</v>
      </c>
      <c r="C220" s="11"/>
      <c r="D220" s="11">
        <v>2.4E-2</v>
      </c>
      <c r="E220" s="154">
        <f t="shared" ref="E220:E222" si="13">C220*D220</f>
        <v>0</v>
      </c>
    </row>
    <row r="221" spans="1:5" x14ac:dyDescent="0.25">
      <c r="A221" s="172"/>
      <c r="B221" s="9" t="s">
        <v>118</v>
      </c>
      <c r="C221" s="151"/>
      <c r="D221" s="151">
        <v>8.5000000000000006E-2</v>
      </c>
      <c r="E221" s="154">
        <f t="shared" si="13"/>
        <v>0</v>
      </c>
    </row>
    <row r="222" spans="1:5" x14ac:dyDescent="0.25">
      <c r="A222" s="172"/>
      <c r="B222" s="167" t="s">
        <v>117</v>
      </c>
      <c r="C222" s="11"/>
      <c r="D222" s="11">
        <v>0.03</v>
      </c>
      <c r="E222" s="11">
        <f t="shared" si="13"/>
        <v>0</v>
      </c>
    </row>
    <row r="223" spans="1:5" x14ac:dyDescent="0.25">
      <c r="A223" s="173"/>
      <c r="B223" s="26" t="s">
        <v>34</v>
      </c>
      <c r="C223" s="23">
        <f>SUM(C220:C222)</f>
        <v>0</v>
      </c>
      <c r="D223" s="23"/>
      <c r="E223" s="23">
        <f>SUM(E220:E222)</f>
        <v>0</v>
      </c>
    </row>
    <row r="224" spans="1:5" x14ac:dyDescent="0.25">
      <c r="A224" s="181" t="s">
        <v>121</v>
      </c>
      <c r="B224" s="30" t="s">
        <v>296</v>
      </c>
      <c r="C224" s="11"/>
      <c r="D224" s="11">
        <v>6.6000000000000003E-2</v>
      </c>
      <c r="E224" s="11">
        <f>C224*D224</f>
        <v>0</v>
      </c>
    </row>
    <row r="225" spans="1:5" x14ac:dyDescent="0.25">
      <c r="A225" s="181"/>
      <c r="B225" s="30" t="s">
        <v>122</v>
      </c>
      <c r="C225" s="11"/>
      <c r="D225" s="11">
        <v>1.2E-2</v>
      </c>
      <c r="E225" s="11">
        <f t="shared" ref="E225:E243" si="14">C225*D225</f>
        <v>0</v>
      </c>
    </row>
    <row r="226" spans="1:5" x14ac:dyDescent="0.25">
      <c r="A226" s="181"/>
      <c r="B226" s="19" t="s">
        <v>123</v>
      </c>
      <c r="C226" s="11"/>
      <c r="D226" s="11">
        <v>9.7000000000000003E-3</v>
      </c>
      <c r="E226" s="11">
        <f t="shared" si="14"/>
        <v>0</v>
      </c>
    </row>
    <row r="227" spans="1:5" x14ac:dyDescent="0.25">
      <c r="A227" s="181"/>
      <c r="B227" s="19" t="s">
        <v>127</v>
      </c>
      <c r="C227" s="151"/>
      <c r="D227" s="151">
        <v>3.5999999999999997E-2</v>
      </c>
      <c r="E227" s="154">
        <f t="shared" si="14"/>
        <v>0</v>
      </c>
    </row>
    <row r="228" spans="1:5" x14ac:dyDescent="0.25">
      <c r="A228" s="181"/>
      <c r="B228" s="19" t="s">
        <v>124</v>
      </c>
      <c r="C228" s="11"/>
      <c r="D228" s="11">
        <v>2.5000000000000001E-2</v>
      </c>
      <c r="E228" s="154">
        <f t="shared" si="14"/>
        <v>0</v>
      </c>
    </row>
    <row r="229" spans="1:5" x14ac:dyDescent="0.25">
      <c r="A229" s="181"/>
      <c r="B229" s="33" t="s">
        <v>125</v>
      </c>
      <c r="C229" s="11"/>
      <c r="D229" s="11">
        <v>3.1E-2</v>
      </c>
      <c r="E229" s="154">
        <f t="shared" si="14"/>
        <v>0</v>
      </c>
    </row>
    <row r="230" spans="1:5" x14ac:dyDescent="0.25">
      <c r="A230" s="181"/>
      <c r="B230" s="33" t="s">
        <v>126</v>
      </c>
      <c r="C230" s="11"/>
      <c r="D230" s="11">
        <v>2.5000000000000001E-2</v>
      </c>
      <c r="E230" s="154">
        <f t="shared" si="14"/>
        <v>0</v>
      </c>
    </row>
    <row r="231" spans="1:5" x14ac:dyDescent="0.25">
      <c r="A231" s="181"/>
      <c r="B231" s="19" t="s">
        <v>128</v>
      </c>
      <c r="C231" s="11"/>
      <c r="D231" s="11">
        <v>3.1E-2</v>
      </c>
      <c r="E231" s="154">
        <f t="shared" si="14"/>
        <v>0</v>
      </c>
    </row>
    <row r="232" spans="1:5" x14ac:dyDescent="0.25">
      <c r="A232" s="181"/>
      <c r="B232" t="s">
        <v>129</v>
      </c>
      <c r="C232" s="11"/>
      <c r="D232" s="11">
        <v>5.1999999999999998E-3</v>
      </c>
      <c r="E232" s="154">
        <f t="shared" si="14"/>
        <v>0</v>
      </c>
    </row>
    <row r="233" spans="1:5" x14ac:dyDescent="0.25">
      <c r="A233" s="181"/>
      <c r="B233" s="153" t="s">
        <v>297</v>
      </c>
      <c r="C233" s="154"/>
      <c r="D233" s="154">
        <v>5.6000000000000001E-2</v>
      </c>
      <c r="E233" s="154">
        <f t="shared" si="14"/>
        <v>0</v>
      </c>
    </row>
    <row r="234" spans="1:5" x14ac:dyDescent="0.25">
      <c r="A234" s="181"/>
      <c r="B234" s="153" t="s">
        <v>298</v>
      </c>
      <c r="C234" s="154"/>
      <c r="D234" s="154">
        <v>1.0200000000000001E-2</v>
      </c>
      <c r="E234" s="154">
        <f t="shared" si="14"/>
        <v>0</v>
      </c>
    </row>
    <row r="235" spans="1:5" x14ac:dyDescent="0.25">
      <c r="A235" s="181"/>
      <c r="B235" s="30" t="s">
        <v>91</v>
      </c>
      <c r="C235" s="154"/>
      <c r="D235" s="154">
        <v>3.2000000000000001E-2</v>
      </c>
      <c r="E235" s="154">
        <f t="shared" si="14"/>
        <v>0</v>
      </c>
    </row>
    <row r="236" spans="1:5" x14ac:dyDescent="0.25">
      <c r="A236" s="181"/>
      <c r="B236" s="19" t="s">
        <v>130</v>
      </c>
      <c r="C236" s="11"/>
      <c r="D236" s="11">
        <v>8.3000000000000004E-2</v>
      </c>
      <c r="E236" s="154">
        <f t="shared" si="14"/>
        <v>0</v>
      </c>
    </row>
    <row r="237" spans="1:5" x14ac:dyDescent="0.25">
      <c r="A237" s="181"/>
      <c r="B237" s="19" t="s">
        <v>131</v>
      </c>
      <c r="C237" s="11"/>
      <c r="D237" s="11">
        <v>2.3E-2</v>
      </c>
      <c r="E237" s="154">
        <f t="shared" si="14"/>
        <v>0</v>
      </c>
    </row>
    <row r="238" spans="1:5" x14ac:dyDescent="0.25">
      <c r="A238" s="181"/>
      <c r="B238" s="156" t="s">
        <v>300</v>
      </c>
      <c r="C238" s="155"/>
      <c r="D238" s="155">
        <v>2.3E-2</v>
      </c>
      <c r="E238" s="155">
        <f t="shared" si="14"/>
        <v>0</v>
      </c>
    </row>
    <row r="239" spans="1:5" x14ac:dyDescent="0.25">
      <c r="A239" s="181"/>
      <c r="B239" s="19" t="s">
        <v>132</v>
      </c>
      <c r="C239" s="11"/>
      <c r="D239" s="11">
        <v>3.4000000000000002E-2</v>
      </c>
      <c r="E239" s="154">
        <f t="shared" si="14"/>
        <v>0</v>
      </c>
    </row>
    <row r="240" spans="1:5" x14ac:dyDescent="0.25">
      <c r="A240" s="181"/>
      <c r="B240" s="19" t="s">
        <v>133</v>
      </c>
      <c r="C240" s="11"/>
      <c r="D240" s="11">
        <v>3.1E-2</v>
      </c>
      <c r="E240" s="154">
        <f t="shared" si="14"/>
        <v>0</v>
      </c>
    </row>
    <row r="241" spans="1:5" x14ac:dyDescent="0.25">
      <c r="A241" s="181"/>
      <c r="B241" s="19" t="s">
        <v>134</v>
      </c>
      <c r="C241" s="11"/>
      <c r="D241" s="11">
        <v>3.1E-2</v>
      </c>
      <c r="E241" s="154">
        <f t="shared" si="14"/>
        <v>0</v>
      </c>
    </row>
    <row r="242" spans="1:5" x14ac:dyDescent="0.25">
      <c r="A242" s="181"/>
      <c r="B242" s="19" t="s">
        <v>135</v>
      </c>
      <c r="C242" s="11"/>
      <c r="D242" s="11">
        <v>1.4E-2</v>
      </c>
      <c r="E242" s="154">
        <f t="shared" si="14"/>
        <v>0</v>
      </c>
    </row>
    <row r="243" spans="1:5" x14ac:dyDescent="0.25">
      <c r="A243" s="181"/>
      <c r="B243" s="19" t="s">
        <v>136</v>
      </c>
      <c r="C243" s="11"/>
      <c r="D243" s="11">
        <v>5.3999999999999999E-2</v>
      </c>
      <c r="E243" s="154">
        <f t="shared" si="14"/>
        <v>0</v>
      </c>
    </row>
    <row r="244" spans="1:5" x14ac:dyDescent="0.25">
      <c r="A244" s="181"/>
      <c r="B244" s="26" t="s">
        <v>34</v>
      </c>
      <c r="C244" s="23">
        <f>SUM(C224:C243)</f>
        <v>0</v>
      </c>
      <c r="D244" s="23"/>
      <c r="E244" s="23">
        <f>SUM(E224:E243)</f>
        <v>0</v>
      </c>
    </row>
    <row r="245" spans="1:5" x14ac:dyDescent="0.25">
      <c r="A245" s="27"/>
      <c r="B245" s="28"/>
      <c r="C245" s="29"/>
      <c r="D245" s="29"/>
      <c r="E245" s="29"/>
    </row>
    <row r="246" spans="1:5" x14ac:dyDescent="0.25">
      <c r="A246" s="27"/>
      <c r="B246" s="28"/>
      <c r="C246" s="29"/>
      <c r="D246" s="29"/>
      <c r="E246" s="29"/>
    </row>
    <row r="247" spans="1:5" x14ac:dyDescent="0.25">
      <c r="A247" s="27"/>
      <c r="B247" s="28"/>
      <c r="C247" s="29"/>
      <c r="D247" s="29"/>
      <c r="E247" s="29"/>
    </row>
    <row r="248" spans="1:5" x14ac:dyDescent="0.25">
      <c r="A248" s="27"/>
      <c r="B248" s="28"/>
      <c r="C248" s="29"/>
      <c r="D248" s="29"/>
      <c r="E248" s="29"/>
    </row>
    <row r="249" spans="1:5" x14ac:dyDescent="0.25">
      <c r="A249" s="27"/>
      <c r="B249" s="28"/>
      <c r="C249" s="29"/>
      <c r="D249" s="29"/>
      <c r="E249" s="29"/>
    </row>
    <row r="250" spans="1:5" x14ac:dyDescent="0.25">
      <c r="A250" s="27"/>
      <c r="B250" s="28"/>
      <c r="C250" s="29"/>
      <c r="D250" s="29"/>
      <c r="E250" s="29"/>
    </row>
    <row r="251" spans="1:5" x14ac:dyDescent="0.25">
      <c r="A251" s="27"/>
      <c r="B251" s="28"/>
      <c r="C251" s="29"/>
      <c r="D251" s="29"/>
      <c r="E251" s="29"/>
    </row>
    <row r="252" spans="1:5" x14ac:dyDescent="0.25">
      <c r="A252" s="27"/>
      <c r="B252" s="28"/>
      <c r="C252" s="29"/>
      <c r="D252" s="29"/>
      <c r="E252" s="29"/>
    </row>
    <row r="253" spans="1:5" x14ac:dyDescent="0.25">
      <c r="A253" s="27"/>
      <c r="B253" s="28"/>
      <c r="C253" s="29"/>
      <c r="D253" s="29"/>
      <c r="E253" s="29"/>
    </row>
    <row r="254" spans="1:5" ht="15" customHeight="1" x14ac:dyDescent="0.25">
      <c r="A254" s="184" t="s">
        <v>7</v>
      </c>
      <c r="B254" s="187" t="s">
        <v>8</v>
      </c>
      <c r="C254" s="188" t="s">
        <v>78</v>
      </c>
      <c r="D254" s="182" t="s">
        <v>332</v>
      </c>
      <c r="E254" s="182" t="s">
        <v>329</v>
      </c>
    </row>
    <row r="255" spans="1:5" x14ac:dyDescent="0.25">
      <c r="A255" s="185"/>
      <c r="B255" s="187"/>
      <c r="C255" s="188"/>
      <c r="D255" s="182"/>
      <c r="E255" s="182"/>
    </row>
    <row r="256" spans="1:5" x14ac:dyDescent="0.25">
      <c r="A256" s="185"/>
      <c r="B256" s="187"/>
      <c r="C256" s="188"/>
      <c r="D256" s="182"/>
      <c r="E256" s="182"/>
    </row>
    <row r="257" spans="1:5" x14ac:dyDescent="0.25">
      <c r="A257" s="186"/>
      <c r="B257" s="187"/>
      <c r="C257" s="188"/>
      <c r="D257" s="182"/>
      <c r="E257" s="182"/>
    </row>
    <row r="258" spans="1:5" x14ac:dyDescent="0.25">
      <c r="A258" s="171" t="s">
        <v>137</v>
      </c>
      <c r="B258" s="9" t="s">
        <v>138</v>
      </c>
      <c r="C258" s="11"/>
      <c r="D258" s="11">
        <v>2.3E-2</v>
      </c>
      <c r="E258" s="11">
        <f>C258*D258</f>
        <v>0</v>
      </c>
    </row>
    <row r="259" spans="1:5" x14ac:dyDescent="0.25">
      <c r="A259" s="172"/>
      <c r="B259" s="9" t="s">
        <v>139</v>
      </c>
      <c r="C259" s="11"/>
      <c r="D259" s="164">
        <v>0.05</v>
      </c>
      <c r="E259" s="11">
        <f t="shared" ref="E259:E262" si="15">C259*D259</f>
        <v>0</v>
      </c>
    </row>
    <row r="260" spans="1:5" x14ac:dyDescent="0.25">
      <c r="A260" s="172"/>
      <c r="B260" s="9" t="s">
        <v>140</v>
      </c>
      <c r="C260" s="11"/>
      <c r="D260" s="164">
        <v>0.05</v>
      </c>
      <c r="E260" s="11">
        <f t="shared" si="15"/>
        <v>0</v>
      </c>
    </row>
    <row r="261" spans="1:5" x14ac:dyDescent="0.25">
      <c r="A261" s="172"/>
      <c r="B261" s="9" t="s">
        <v>141</v>
      </c>
      <c r="C261" s="11"/>
      <c r="D261" s="164">
        <v>0.05</v>
      </c>
      <c r="E261" s="11">
        <f t="shared" si="15"/>
        <v>0</v>
      </c>
    </row>
    <row r="262" spans="1:5" x14ac:dyDescent="0.25">
      <c r="A262" s="172"/>
      <c r="B262" s="9" t="s">
        <v>142</v>
      </c>
      <c r="C262" s="11"/>
      <c r="D262" s="164">
        <v>0.05</v>
      </c>
      <c r="E262" s="11">
        <f t="shared" si="15"/>
        <v>0</v>
      </c>
    </row>
    <row r="263" spans="1:5" x14ac:dyDescent="0.25">
      <c r="A263" s="173"/>
      <c r="B263" s="45"/>
      <c r="C263" s="23">
        <f>SUM(C258:C262)</f>
        <v>0</v>
      </c>
      <c r="D263" s="23"/>
      <c r="E263" s="23">
        <f>SUM(E258:E262)</f>
        <v>0</v>
      </c>
    </row>
    <row r="264" spans="1:5" x14ac:dyDescent="0.25">
      <c r="A264" s="171" t="s">
        <v>143</v>
      </c>
      <c r="B264" s="9" t="s">
        <v>144</v>
      </c>
      <c r="C264" s="11"/>
      <c r="D264" s="11">
        <v>0.11</v>
      </c>
      <c r="E264" s="11">
        <f>D264*C264</f>
        <v>0</v>
      </c>
    </row>
    <row r="265" spans="1:5" x14ac:dyDescent="0.25">
      <c r="A265" s="172"/>
      <c r="B265" s="9" t="s">
        <v>145</v>
      </c>
      <c r="C265" s="11"/>
      <c r="D265" s="11">
        <v>0.06</v>
      </c>
      <c r="E265" s="11">
        <f t="shared" ref="E265:E271" si="16">D265*C265</f>
        <v>0</v>
      </c>
    </row>
    <row r="266" spans="1:5" x14ac:dyDescent="0.25">
      <c r="A266" s="172"/>
      <c r="B266" s="34" t="s">
        <v>146</v>
      </c>
      <c r="C266" s="11"/>
      <c r="D266" s="11">
        <v>0.21</v>
      </c>
      <c r="E266" s="11">
        <f t="shared" si="16"/>
        <v>0</v>
      </c>
    </row>
    <row r="267" spans="1:5" x14ac:dyDescent="0.25">
      <c r="A267" s="172"/>
      <c r="B267" s="9" t="s">
        <v>327</v>
      </c>
      <c r="C267" s="11"/>
      <c r="D267" s="11">
        <v>6.5000000000000002E-2</v>
      </c>
      <c r="E267" s="11">
        <f t="shared" si="16"/>
        <v>0</v>
      </c>
    </row>
    <row r="268" spans="1:5" x14ac:dyDescent="0.25">
      <c r="A268" s="172"/>
      <c r="B268" s="9" t="s">
        <v>147</v>
      </c>
      <c r="C268" s="11"/>
      <c r="D268" s="11">
        <v>0.06</v>
      </c>
      <c r="E268" s="11">
        <f t="shared" si="16"/>
        <v>0</v>
      </c>
    </row>
    <row r="269" spans="1:5" x14ac:dyDescent="0.25">
      <c r="A269" s="172"/>
      <c r="B269" s="9" t="s">
        <v>148</v>
      </c>
      <c r="C269" s="11"/>
      <c r="D269" s="11">
        <v>2.7E-2</v>
      </c>
      <c r="E269" s="11">
        <f t="shared" si="16"/>
        <v>0</v>
      </c>
    </row>
    <row r="270" spans="1:5" x14ac:dyDescent="0.25">
      <c r="A270" s="172"/>
      <c r="B270" s="9" t="s">
        <v>299</v>
      </c>
      <c r="C270" s="154"/>
      <c r="D270" s="154">
        <v>8.0000000000000002E-3</v>
      </c>
      <c r="E270" s="154">
        <f t="shared" si="16"/>
        <v>0</v>
      </c>
    </row>
    <row r="271" spans="1:5" x14ac:dyDescent="0.25">
      <c r="A271" s="172"/>
      <c r="B271" s="152" t="s">
        <v>149</v>
      </c>
      <c r="C271" s="11"/>
      <c r="D271" s="11">
        <v>8.3000000000000004E-2</v>
      </c>
      <c r="E271" s="11">
        <f t="shared" si="16"/>
        <v>0</v>
      </c>
    </row>
    <row r="272" spans="1:5" x14ac:dyDescent="0.25">
      <c r="A272" s="173"/>
      <c r="B272" s="26" t="s">
        <v>34</v>
      </c>
      <c r="C272" s="23">
        <f>SUM(C264:C271)</f>
        <v>0</v>
      </c>
      <c r="D272" s="23"/>
      <c r="E272" s="23">
        <f>SUM(E264:E271)</f>
        <v>0</v>
      </c>
    </row>
    <row r="273" spans="1:5" x14ac:dyDescent="0.25">
      <c r="A273" s="181" t="s">
        <v>150</v>
      </c>
      <c r="B273" s="30" t="s">
        <v>151</v>
      </c>
      <c r="C273" s="11"/>
      <c r="D273" s="11">
        <v>0.04</v>
      </c>
      <c r="E273" s="11">
        <f>D273*C273</f>
        <v>0</v>
      </c>
    </row>
    <row r="274" spans="1:5" x14ac:dyDescent="0.25">
      <c r="A274" s="181"/>
      <c r="B274" s="30" t="s">
        <v>152</v>
      </c>
      <c r="C274" s="11"/>
      <c r="D274" s="11">
        <v>0.06</v>
      </c>
      <c r="E274" s="11">
        <f t="shared" ref="E274:E279" si="17">D274*C274</f>
        <v>0</v>
      </c>
    </row>
    <row r="275" spans="1:5" x14ac:dyDescent="0.25">
      <c r="A275" s="181"/>
      <c r="B275" s="30" t="s">
        <v>153</v>
      </c>
      <c r="C275" s="11"/>
      <c r="D275" s="11">
        <v>0.06</v>
      </c>
      <c r="E275" s="11">
        <f t="shared" si="17"/>
        <v>0</v>
      </c>
    </row>
    <row r="276" spans="1:5" x14ac:dyDescent="0.25">
      <c r="A276" s="181"/>
      <c r="B276" s="30" t="s">
        <v>294</v>
      </c>
      <c r="C276" s="11"/>
      <c r="D276" s="11">
        <v>0.04</v>
      </c>
      <c r="E276" s="11">
        <f t="shared" si="17"/>
        <v>0</v>
      </c>
    </row>
    <row r="277" spans="1:5" x14ac:dyDescent="0.25">
      <c r="A277" s="181"/>
      <c r="B277" s="30" t="s">
        <v>154</v>
      </c>
      <c r="C277" s="11"/>
      <c r="D277" s="159">
        <v>0.04</v>
      </c>
      <c r="E277" s="11">
        <f t="shared" si="17"/>
        <v>0</v>
      </c>
    </row>
    <row r="278" spans="1:5" x14ac:dyDescent="0.25">
      <c r="A278" s="181"/>
      <c r="B278" s="152" t="s">
        <v>155</v>
      </c>
      <c r="C278" s="11"/>
      <c r="D278" s="11">
        <v>2.5000000000000001E-2</v>
      </c>
      <c r="E278" s="11">
        <f t="shared" si="17"/>
        <v>0</v>
      </c>
    </row>
    <row r="279" spans="1:5" x14ac:dyDescent="0.25">
      <c r="A279" s="181"/>
      <c r="B279" s="30" t="s">
        <v>156</v>
      </c>
      <c r="C279" s="11"/>
      <c r="D279" s="159">
        <v>2.5000000000000001E-2</v>
      </c>
      <c r="E279" s="11">
        <f t="shared" si="17"/>
        <v>0</v>
      </c>
    </row>
    <row r="280" spans="1:5" x14ac:dyDescent="0.25">
      <c r="A280" s="181"/>
      <c r="B280" s="17" t="s">
        <v>34</v>
      </c>
      <c r="C280" s="23">
        <f>SUM(C273:C279)</f>
        <v>0</v>
      </c>
      <c r="D280" s="23"/>
      <c r="E280" s="23">
        <f>SUM(E273:E279)</f>
        <v>0</v>
      </c>
    </row>
    <row r="281" spans="1:5" x14ac:dyDescent="0.25">
      <c r="A281" s="183" t="s">
        <v>157</v>
      </c>
      <c r="B281" s="30" t="s">
        <v>158</v>
      </c>
      <c r="C281" s="11"/>
      <c r="D281" s="11">
        <v>2.5000000000000001E-2</v>
      </c>
      <c r="E281" s="11">
        <f t="shared" ref="E281:E288" si="18">D281*C281</f>
        <v>0</v>
      </c>
    </row>
    <row r="282" spans="1:5" x14ac:dyDescent="0.25">
      <c r="A282" s="183"/>
      <c r="B282" s="30" t="s">
        <v>159</v>
      </c>
      <c r="C282" s="11"/>
      <c r="D282" s="11">
        <v>2.5000000000000001E-2</v>
      </c>
      <c r="E282" s="11">
        <f t="shared" si="18"/>
        <v>0</v>
      </c>
    </row>
    <row r="283" spans="1:5" x14ac:dyDescent="0.25">
      <c r="A283" s="183"/>
      <c r="B283" s="30" t="s">
        <v>160</v>
      </c>
      <c r="C283" s="11"/>
      <c r="D283" s="11">
        <v>2.5000000000000001E-2</v>
      </c>
      <c r="E283" s="11">
        <f t="shared" si="18"/>
        <v>0</v>
      </c>
    </row>
    <row r="284" spans="1:5" x14ac:dyDescent="0.25">
      <c r="A284" s="183"/>
      <c r="B284" s="30" t="s">
        <v>161</v>
      </c>
      <c r="C284" s="11"/>
      <c r="D284" s="11">
        <v>2.5000000000000001E-2</v>
      </c>
      <c r="E284" s="11">
        <f t="shared" si="18"/>
        <v>0</v>
      </c>
    </row>
    <row r="285" spans="1:5" x14ac:dyDescent="0.25">
      <c r="A285" s="183"/>
      <c r="B285" s="30" t="s">
        <v>162</v>
      </c>
      <c r="C285" s="11"/>
      <c r="D285" s="11">
        <v>2.5000000000000001E-2</v>
      </c>
      <c r="E285" s="11">
        <f t="shared" si="18"/>
        <v>0</v>
      </c>
    </row>
    <row r="286" spans="1:5" x14ac:dyDescent="0.25">
      <c r="A286" s="183"/>
      <c r="B286" s="19" t="s">
        <v>163</v>
      </c>
      <c r="C286" s="11"/>
      <c r="D286" s="11">
        <v>2.5000000000000001E-2</v>
      </c>
      <c r="E286" s="11">
        <f t="shared" si="18"/>
        <v>0</v>
      </c>
    </row>
    <row r="287" spans="1:5" x14ac:dyDescent="0.25">
      <c r="A287" s="183"/>
      <c r="B287" s="19" t="s">
        <v>164</v>
      </c>
      <c r="C287" s="11"/>
      <c r="D287" s="11">
        <v>2.5000000000000001E-2</v>
      </c>
      <c r="E287" s="11">
        <f t="shared" si="18"/>
        <v>0</v>
      </c>
    </row>
    <row r="288" spans="1:5" x14ac:dyDescent="0.25">
      <c r="A288" s="183"/>
      <c r="B288" s="19" t="s">
        <v>165</v>
      </c>
      <c r="C288" s="11"/>
      <c r="D288" s="11">
        <v>2.5000000000000001E-2</v>
      </c>
      <c r="E288" s="11">
        <f t="shared" si="18"/>
        <v>0</v>
      </c>
    </row>
    <row r="289" spans="1:5" x14ac:dyDescent="0.25">
      <c r="A289" s="183"/>
      <c r="B289" s="26" t="s">
        <v>34</v>
      </c>
      <c r="C289" s="23">
        <f>SUM(C281:C288)</f>
        <v>0</v>
      </c>
      <c r="D289" s="23"/>
      <c r="E289" s="23">
        <f>SUM(E281:E288)</f>
        <v>0</v>
      </c>
    </row>
    <row r="290" spans="1:5" x14ac:dyDescent="0.25">
      <c r="C290" s="1"/>
      <c r="D290" s="1"/>
      <c r="E290" s="1"/>
    </row>
    <row r="291" spans="1:5" x14ac:dyDescent="0.25">
      <c r="C291" s="1"/>
      <c r="D291" s="1"/>
      <c r="E291" s="1"/>
    </row>
    <row r="292" spans="1:5" x14ac:dyDescent="0.25">
      <c r="C292" s="1"/>
      <c r="D292" s="1"/>
      <c r="E292" s="1"/>
    </row>
    <row r="293" spans="1:5" x14ac:dyDescent="0.25">
      <c r="C293" s="1"/>
      <c r="D293" s="1"/>
      <c r="E293" s="1"/>
    </row>
    <row r="294" spans="1:5" ht="15" customHeight="1" x14ac:dyDescent="0.25">
      <c r="A294" s="184" t="s">
        <v>7</v>
      </c>
      <c r="B294" s="187" t="s">
        <v>8</v>
      </c>
      <c r="C294" s="188" t="s">
        <v>77</v>
      </c>
      <c r="D294" s="182" t="s">
        <v>332</v>
      </c>
      <c r="E294" s="182" t="s">
        <v>329</v>
      </c>
    </row>
    <row r="295" spans="1:5" x14ac:dyDescent="0.25">
      <c r="A295" s="185"/>
      <c r="B295" s="187"/>
      <c r="C295" s="188"/>
      <c r="D295" s="182"/>
      <c r="E295" s="182"/>
    </row>
    <row r="296" spans="1:5" x14ac:dyDescent="0.25">
      <c r="A296" s="185"/>
      <c r="B296" s="187"/>
      <c r="C296" s="188"/>
      <c r="D296" s="182"/>
      <c r="E296" s="182"/>
    </row>
    <row r="297" spans="1:5" x14ac:dyDescent="0.25">
      <c r="A297" s="186"/>
      <c r="B297" s="187"/>
      <c r="C297" s="188"/>
      <c r="D297" s="182"/>
      <c r="E297" s="182"/>
    </row>
    <row r="298" spans="1:5" x14ac:dyDescent="0.25">
      <c r="A298" s="171" t="s">
        <v>166</v>
      </c>
      <c r="B298" s="19" t="s">
        <v>167</v>
      </c>
      <c r="C298" s="11"/>
      <c r="D298" s="11">
        <v>3.3000000000000002E-2</v>
      </c>
      <c r="E298" s="11">
        <f>C298*D298</f>
        <v>0</v>
      </c>
    </row>
    <row r="299" spans="1:5" x14ac:dyDescent="0.25">
      <c r="A299" s="172"/>
      <c r="B299" s="19" t="s">
        <v>168</v>
      </c>
      <c r="C299" s="11"/>
      <c r="D299" s="159">
        <v>3.3000000000000002E-2</v>
      </c>
      <c r="E299" s="11">
        <f t="shared" ref="E299:E305" si="19">C299*D299</f>
        <v>0</v>
      </c>
    </row>
    <row r="300" spans="1:5" x14ac:dyDescent="0.25">
      <c r="A300" s="172"/>
      <c r="B300" s="19" t="s">
        <v>169</v>
      </c>
      <c r="C300" s="11"/>
      <c r="D300" s="159">
        <v>3.3000000000000002E-2</v>
      </c>
      <c r="E300" s="11">
        <f t="shared" si="19"/>
        <v>0</v>
      </c>
    </row>
    <row r="301" spans="1:5" x14ac:dyDescent="0.25">
      <c r="A301" s="172"/>
      <c r="B301" s="19" t="s">
        <v>170</v>
      </c>
      <c r="C301" s="11"/>
      <c r="D301" s="159">
        <v>3.3000000000000002E-2</v>
      </c>
      <c r="E301" s="11">
        <f t="shared" si="19"/>
        <v>0</v>
      </c>
    </row>
    <row r="302" spans="1:5" x14ac:dyDescent="0.25">
      <c r="A302" s="172"/>
      <c r="B302" s="19" t="s">
        <v>171</v>
      </c>
      <c r="C302" s="11"/>
      <c r="D302" s="11">
        <v>8.3000000000000004E-2</v>
      </c>
      <c r="E302" s="11">
        <f t="shared" si="19"/>
        <v>0</v>
      </c>
    </row>
    <row r="303" spans="1:5" x14ac:dyDescent="0.25">
      <c r="A303" s="172"/>
      <c r="B303" s="19" t="s">
        <v>172</v>
      </c>
      <c r="C303" s="11"/>
      <c r="D303" s="159">
        <v>8.3000000000000004E-2</v>
      </c>
      <c r="E303" s="11">
        <f t="shared" si="19"/>
        <v>0</v>
      </c>
    </row>
    <row r="304" spans="1:5" x14ac:dyDescent="0.25">
      <c r="A304" s="172"/>
      <c r="B304" s="19" t="s">
        <v>173</v>
      </c>
      <c r="C304" s="11"/>
      <c r="D304" s="159">
        <v>8.3000000000000004E-2</v>
      </c>
      <c r="E304" s="11">
        <f t="shared" si="19"/>
        <v>0</v>
      </c>
    </row>
    <row r="305" spans="1:5" x14ac:dyDescent="0.25">
      <c r="A305" s="172"/>
      <c r="B305" s="19" t="s">
        <v>174</v>
      </c>
      <c r="C305" s="11"/>
      <c r="D305" s="159">
        <v>8.3000000000000004E-2</v>
      </c>
      <c r="E305" s="11">
        <f t="shared" si="19"/>
        <v>0</v>
      </c>
    </row>
    <row r="306" spans="1:5" x14ac:dyDescent="0.25">
      <c r="A306" s="173"/>
      <c r="B306" s="23" t="s">
        <v>102</v>
      </c>
      <c r="C306" s="23">
        <f>SUM(C298:C305)</f>
        <v>0</v>
      </c>
      <c r="D306" s="23"/>
      <c r="E306" s="23">
        <f>SUM(E298:E305)</f>
        <v>0</v>
      </c>
    </row>
    <row r="307" spans="1:5" x14ac:dyDescent="0.25">
      <c r="C307" s="1"/>
      <c r="D307" s="1"/>
      <c r="E307" s="1"/>
    </row>
    <row r="308" spans="1:5" x14ac:dyDescent="0.25">
      <c r="C308" s="1"/>
      <c r="D308" s="1"/>
      <c r="E308" s="1"/>
    </row>
    <row r="309" spans="1:5" x14ac:dyDescent="0.25">
      <c r="A309" s="189" t="s">
        <v>175</v>
      </c>
      <c r="B309" s="190"/>
      <c r="C309" s="46">
        <f>C306+C289+C280+C272+C263+C244+C223</f>
        <v>0</v>
      </c>
      <c r="D309" s="46"/>
      <c r="E309" s="46">
        <f>E306+E289+E280+E272+E263+E244+E223</f>
        <v>0</v>
      </c>
    </row>
    <row r="310" spans="1:5" x14ac:dyDescent="0.25">
      <c r="A310" s="47"/>
      <c r="B310" s="47"/>
      <c r="C310" s="29"/>
      <c r="D310" s="29"/>
      <c r="E310" s="29"/>
    </row>
    <row r="311" spans="1:5" x14ac:dyDescent="0.25">
      <c r="A311" s="47"/>
      <c r="B311" s="48" t="s">
        <v>176</v>
      </c>
      <c r="C311" s="31">
        <f>C309+C204</f>
        <v>0</v>
      </c>
      <c r="D311" s="31"/>
      <c r="E311" s="31">
        <f>E309+E204</f>
        <v>0</v>
      </c>
    </row>
    <row r="312" spans="1:5" x14ac:dyDescent="0.25">
      <c r="B312" s="148" t="s">
        <v>276</v>
      </c>
      <c r="C312" s="11" t="e">
        <f>C204/C311*100</f>
        <v>#DIV/0!</v>
      </c>
      <c r="D312" s="160"/>
      <c r="E312" s="160" t="e">
        <f>E204/E311*100</f>
        <v>#DIV/0!</v>
      </c>
    </row>
    <row r="335" spans="1:5" ht="15.75" x14ac:dyDescent="0.25">
      <c r="A335" s="8" t="s">
        <v>177</v>
      </c>
      <c r="C335" s="1"/>
      <c r="D335" s="1"/>
      <c r="E335" s="1"/>
    </row>
    <row r="336" spans="1:5" ht="15" customHeight="1" x14ac:dyDescent="0.25">
      <c r="A336" s="184" t="s">
        <v>7</v>
      </c>
      <c r="B336" s="187" t="s">
        <v>8</v>
      </c>
      <c r="C336" s="188" t="s">
        <v>77</v>
      </c>
      <c r="D336" s="182" t="s">
        <v>332</v>
      </c>
      <c r="E336" s="182" t="s">
        <v>329</v>
      </c>
    </row>
    <row r="337" spans="1:5" x14ac:dyDescent="0.25">
      <c r="A337" s="185"/>
      <c r="B337" s="187"/>
      <c r="C337" s="188"/>
      <c r="D337" s="182"/>
      <c r="E337" s="182"/>
    </row>
    <row r="338" spans="1:5" x14ac:dyDescent="0.25">
      <c r="A338" s="185"/>
      <c r="B338" s="187"/>
      <c r="C338" s="188"/>
      <c r="D338" s="182"/>
      <c r="E338" s="182"/>
    </row>
    <row r="339" spans="1:5" x14ac:dyDescent="0.25">
      <c r="A339" s="186"/>
      <c r="B339" s="187"/>
      <c r="C339" s="188"/>
      <c r="D339" s="182"/>
      <c r="E339" s="182"/>
    </row>
    <row r="340" spans="1:5" x14ac:dyDescent="0.25">
      <c r="A340" s="171" t="s">
        <v>178</v>
      </c>
      <c r="B340" s="174" t="s">
        <v>179</v>
      </c>
      <c r="C340" s="174"/>
      <c r="D340" s="174"/>
      <c r="E340" s="174"/>
    </row>
    <row r="341" spans="1:5" x14ac:dyDescent="0.25">
      <c r="A341" s="172"/>
      <c r="B341" s="19" t="s">
        <v>180</v>
      </c>
      <c r="C341" s="11"/>
      <c r="D341" s="11">
        <v>0.03</v>
      </c>
      <c r="E341" s="11">
        <f>C341*D341</f>
        <v>0</v>
      </c>
    </row>
    <row r="342" spans="1:5" x14ac:dyDescent="0.25">
      <c r="A342" s="172"/>
      <c r="B342" s="19" t="s">
        <v>181</v>
      </c>
      <c r="C342" s="11"/>
      <c r="D342" s="11">
        <v>4.8000000000000001E-2</v>
      </c>
      <c r="E342" s="11">
        <f t="shared" ref="E342:E347" si="20">C342*D342</f>
        <v>0</v>
      </c>
    </row>
    <row r="343" spans="1:5" x14ac:dyDescent="0.25">
      <c r="A343" s="172"/>
      <c r="B343" s="19" t="s">
        <v>182</v>
      </c>
      <c r="C343" s="11"/>
      <c r="D343" s="11">
        <v>0.16600000000000001</v>
      </c>
      <c r="E343" s="11">
        <f t="shared" si="20"/>
        <v>0</v>
      </c>
    </row>
    <row r="344" spans="1:5" x14ac:dyDescent="0.25">
      <c r="A344" s="172"/>
      <c r="B344" s="49" t="s">
        <v>183</v>
      </c>
      <c r="C344" s="11"/>
      <c r="D344" s="164">
        <v>0.16600000000000001</v>
      </c>
      <c r="E344" s="11">
        <f t="shared" si="20"/>
        <v>0</v>
      </c>
    </row>
    <row r="345" spans="1:5" x14ac:dyDescent="0.25">
      <c r="A345" s="172"/>
      <c r="B345" s="50" t="s">
        <v>184</v>
      </c>
      <c r="C345" s="11"/>
      <c r="D345" s="11">
        <v>8.3000000000000004E-2</v>
      </c>
      <c r="E345" s="11">
        <f t="shared" si="20"/>
        <v>0</v>
      </c>
    </row>
    <row r="346" spans="1:5" x14ac:dyDescent="0.25">
      <c r="A346" s="172"/>
      <c r="B346" s="50" t="s">
        <v>185</v>
      </c>
      <c r="C346" s="11"/>
      <c r="D346" s="164">
        <v>8.3000000000000004E-2</v>
      </c>
      <c r="E346" s="11">
        <f t="shared" si="20"/>
        <v>0</v>
      </c>
    </row>
    <row r="347" spans="1:5" x14ac:dyDescent="0.25">
      <c r="A347" s="172"/>
      <c r="B347" s="50" t="s">
        <v>186</v>
      </c>
      <c r="C347" s="11"/>
      <c r="D347" s="11">
        <v>0.16600000000000001</v>
      </c>
      <c r="E347" s="11">
        <f t="shared" si="20"/>
        <v>0</v>
      </c>
    </row>
    <row r="348" spans="1:5" x14ac:dyDescent="0.25">
      <c r="A348" s="172"/>
      <c r="B348" s="26" t="s">
        <v>34</v>
      </c>
      <c r="C348" s="23">
        <f>SUM(C341:C347)</f>
        <v>0</v>
      </c>
      <c r="D348" s="23"/>
      <c r="E348" s="23">
        <f>SUM(E341:E347)</f>
        <v>0</v>
      </c>
    </row>
    <row r="349" spans="1:5" x14ac:dyDescent="0.25">
      <c r="A349" s="172"/>
      <c r="B349" s="175" t="s">
        <v>187</v>
      </c>
      <c r="C349" s="176"/>
      <c r="D349" s="176"/>
      <c r="E349" s="176"/>
    </row>
    <row r="350" spans="1:5" x14ac:dyDescent="0.25">
      <c r="A350" s="172"/>
      <c r="B350" s="19" t="s">
        <v>188</v>
      </c>
      <c r="C350" s="11"/>
      <c r="D350" s="11">
        <v>0.16600000000000001</v>
      </c>
      <c r="E350" s="11">
        <f>C350*D350</f>
        <v>0</v>
      </c>
    </row>
    <row r="351" spans="1:5" x14ac:dyDescent="0.25">
      <c r="A351" s="172"/>
      <c r="B351" s="19" t="s">
        <v>189</v>
      </c>
      <c r="C351" s="11"/>
      <c r="D351" s="11">
        <v>0.1</v>
      </c>
      <c r="E351" s="11">
        <f t="shared" ref="E351:E357" si="21">C351*D351</f>
        <v>0</v>
      </c>
    </row>
    <row r="352" spans="1:5" x14ac:dyDescent="0.25">
      <c r="A352" s="172"/>
      <c r="B352" s="19" t="s">
        <v>190</v>
      </c>
      <c r="C352" s="11"/>
      <c r="D352" s="11">
        <v>0.16600000000000001</v>
      </c>
      <c r="E352" s="11">
        <f t="shared" si="21"/>
        <v>0</v>
      </c>
    </row>
    <row r="353" spans="1:5" x14ac:dyDescent="0.25">
      <c r="A353" s="172"/>
      <c r="B353" s="19" t="s">
        <v>191</v>
      </c>
      <c r="C353" s="11"/>
      <c r="D353" s="11">
        <v>8.3000000000000004E-2</v>
      </c>
      <c r="E353" s="11">
        <f t="shared" si="21"/>
        <v>0</v>
      </c>
    </row>
    <row r="354" spans="1:5" x14ac:dyDescent="0.25">
      <c r="A354" s="172"/>
      <c r="B354" s="19" t="s">
        <v>192</v>
      </c>
      <c r="C354" s="11"/>
      <c r="D354" s="11">
        <v>0.16600000000000001</v>
      </c>
      <c r="E354" s="11">
        <f t="shared" si="21"/>
        <v>0</v>
      </c>
    </row>
    <row r="355" spans="1:5" x14ac:dyDescent="0.25">
      <c r="A355" s="172"/>
      <c r="B355" s="19" t="s">
        <v>193</v>
      </c>
      <c r="C355" s="11"/>
      <c r="D355" s="11">
        <v>0.26</v>
      </c>
      <c r="E355" s="11">
        <f t="shared" si="21"/>
        <v>0</v>
      </c>
    </row>
    <row r="356" spans="1:5" x14ac:dyDescent="0.25">
      <c r="A356" s="172"/>
      <c r="B356" s="33" t="s">
        <v>194</v>
      </c>
      <c r="C356" s="11"/>
      <c r="D356" s="11">
        <v>0.5</v>
      </c>
      <c r="E356" s="11">
        <f t="shared" si="21"/>
        <v>0</v>
      </c>
    </row>
    <row r="357" spans="1:5" x14ac:dyDescent="0.25">
      <c r="A357" s="172"/>
      <c r="B357" s="33" t="s">
        <v>195</v>
      </c>
      <c r="C357" s="11"/>
      <c r="D357" s="11">
        <v>0.5</v>
      </c>
      <c r="E357" s="11">
        <f t="shared" si="21"/>
        <v>0</v>
      </c>
    </row>
    <row r="358" spans="1:5" x14ac:dyDescent="0.25">
      <c r="A358" s="172"/>
      <c r="B358" s="26" t="s">
        <v>34</v>
      </c>
      <c r="C358" s="23">
        <f>SUM(C350:C357)</f>
        <v>0</v>
      </c>
      <c r="D358" s="23"/>
      <c r="E358" s="23">
        <f>SUM(E350:E357)</f>
        <v>0</v>
      </c>
    </row>
    <row r="359" spans="1:5" x14ac:dyDescent="0.25">
      <c r="A359" s="172"/>
      <c r="B359" s="177" t="s">
        <v>196</v>
      </c>
      <c r="C359" s="177"/>
      <c r="D359" s="177"/>
      <c r="E359" s="177"/>
    </row>
    <row r="360" spans="1:5" x14ac:dyDescent="0.25">
      <c r="A360" s="172"/>
      <c r="B360" s="19" t="s">
        <v>197</v>
      </c>
      <c r="C360" s="11"/>
      <c r="D360" s="11">
        <v>1.5</v>
      </c>
      <c r="E360" s="11">
        <f>C360*D360</f>
        <v>0</v>
      </c>
    </row>
    <row r="361" spans="1:5" x14ac:dyDescent="0.25">
      <c r="A361" s="172"/>
      <c r="B361" s="26" t="s">
        <v>34</v>
      </c>
      <c r="C361" s="23">
        <f>SUM(C360:C360)</f>
        <v>0</v>
      </c>
      <c r="D361" s="23"/>
      <c r="E361" s="23">
        <f>SUM(E360:E360)</f>
        <v>0</v>
      </c>
    </row>
    <row r="362" spans="1:5" x14ac:dyDescent="0.25">
      <c r="A362" s="172"/>
      <c r="B362" s="178" t="s">
        <v>198</v>
      </c>
      <c r="C362" s="179"/>
      <c r="D362" s="179"/>
      <c r="E362" s="179"/>
    </row>
    <row r="363" spans="1:5" x14ac:dyDescent="0.25">
      <c r="A363" s="172"/>
      <c r="B363" s="19" t="s">
        <v>199</v>
      </c>
      <c r="C363" s="164"/>
      <c r="D363" s="11">
        <v>6.6000000000000003E-2</v>
      </c>
      <c r="E363" s="11">
        <f>C363*D363</f>
        <v>0</v>
      </c>
    </row>
    <row r="364" spans="1:5" x14ac:dyDescent="0.25">
      <c r="A364" s="172"/>
      <c r="B364" s="19" t="s">
        <v>200</v>
      </c>
      <c r="C364" s="164"/>
      <c r="D364" s="11">
        <v>0.05</v>
      </c>
      <c r="E364" s="11">
        <f>C364*D364</f>
        <v>0</v>
      </c>
    </row>
    <row r="365" spans="1:5" x14ac:dyDescent="0.25">
      <c r="A365" s="173"/>
      <c r="B365" s="26" t="s">
        <v>34</v>
      </c>
      <c r="C365" s="23">
        <f>SUM(C363:C364)</f>
        <v>0</v>
      </c>
      <c r="D365" s="23"/>
      <c r="E365" s="23">
        <f>SUM(E363:E364)</f>
        <v>0</v>
      </c>
    </row>
    <row r="366" spans="1:5" x14ac:dyDescent="0.25">
      <c r="A366" s="51"/>
      <c r="C366" s="1"/>
      <c r="D366" s="1"/>
      <c r="E366" s="1"/>
    </row>
    <row r="367" spans="1:5" x14ac:dyDescent="0.25">
      <c r="A367" s="180" t="s">
        <v>201</v>
      </c>
      <c r="B367" s="180"/>
      <c r="C367" s="52">
        <f>C365+C361+C358+C348</f>
        <v>0</v>
      </c>
      <c r="D367" s="147"/>
      <c r="E367" s="147">
        <f>E365+E361+E358+E348</f>
        <v>0</v>
      </c>
    </row>
    <row r="368" spans="1:5" x14ac:dyDescent="0.25">
      <c r="A368" s="51"/>
      <c r="B368" t="s">
        <v>278</v>
      </c>
      <c r="C368" s="1" t="e">
        <f>C367*C312/100</f>
        <v>#DIV/0!</v>
      </c>
      <c r="D368" s="1"/>
      <c r="E368" s="1" t="e">
        <f t="shared" ref="E368" si="22">E367*E312/100</f>
        <v>#DIV/0!</v>
      </c>
    </row>
    <row r="369" spans="1:5" x14ac:dyDescent="0.25">
      <c r="A369" s="168" t="s">
        <v>202</v>
      </c>
      <c r="B369" s="169"/>
      <c r="C369" s="53">
        <f>C367+C311</f>
        <v>0</v>
      </c>
      <c r="D369" s="53"/>
      <c r="E369" s="53">
        <f>E367+E293+E183</f>
        <v>0</v>
      </c>
    </row>
    <row r="370" spans="1:5" x14ac:dyDescent="0.25">
      <c r="C370" s="1"/>
      <c r="D370" s="1"/>
      <c r="E370" s="1"/>
    </row>
    <row r="371" spans="1:5" x14ac:dyDescent="0.25">
      <c r="A371" s="170" t="s">
        <v>203</v>
      </c>
      <c r="B371" s="170"/>
      <c r="C371" s="54" t="e">
        <f>C204+C368/C369*100</f>
        <v>#DIV/0!</v>
      </c>
      <c r="D371" s="54"/>
      <c r="E371" s="54" t="e">
        <f>E204+E368/E369*100</f>
        <v>#DIV/0!</v>
      </c>
    </row>
    <row r="373" spans="1:5" x14ac:dyDescent="0.25">
      <c r="B373" t="s">
        <v>277</v>
      </c>
    </row>
  </sheetData>
  <mergeCells count="100">
    <mergeCell ref="A12:A40"/>
    <mergeCell ref="B12:E12"/>
    <mergeCell ref="B25:E25"/>
    <mergeCell ref="A1:E1"/>
    <mergeCell ref="A8:A11"/>
    <mergeCell ref="B8:B11"/>
    <mergeCell ref="C8:C11"/>
    <mergeCell ref="D8:D11"/>
    <mergeCell ref="E8:E11"/>
    <mergeCell ref="A47:A58"/>
    <mergeCell ref="B47:E47"/>
    <mergeCell ref="A61:A64"/>
    <mergeCell ref="B61:B64"/>
    <mergeCell ref="C61:C64"/>
    <mergeCell ref="D61:D64"/>
    <mergeCell ref="E61:E64"/>
    <mergeCell ref="A65:A79"/>
    <mergeCell ref="B65:E65"/>
    <mergeCell ref="A87:A90"/>
    <mergeCell ref="B87:B90"/>
    <mergeCell ref="C87:C90"/>
    <mergeCell ref="D87:D90"/>
    <mergeCell ref="E87:E90"/>
    <mergeCell ref="A43:A46"/>
    <mergeCell ref="B43:B46"/>
    <mergeCell ref="C43:C46"/>
    <mergeCell ref="D43:D46"/>
    <mergeCell ref="E43:E46"/>
    <mergeCell ref="A115:A123"/>
    <mergeCell ref="B115:E115"/>
    <mergeCell ref="A91:A107"/>
    <mergeCell ref="B91:E91"/>
    <mergeCell ref="A111:A114"/>
    <mergeCell ref="B111:B114"/>
    <mergeCell ref="C111:C114"/>
    <mergeCell ref="D111:D114"/>
    <mergeCell ref="E111:E114"/>
    <mergeCell ref="E154:E157"/>
    <mergeCell ref="A132:A135"/>
    <mergeCell ref="B132:B135"/>
    <mergeCell ref="C132:C135"/>
    <mergeCell ref="D132:D135"/>
    <mergeCell ref="E132:E135"/>
    <mergeCell ref="A136:A150"/>
    <mergeCell ref="A154:A157"/>
    <mergeCell ref="B154:B157"/>
    <mergeCell ref="C154:C157"/>
    <mergeCell ref="D154:D157"/>
    <mergeCell ref="E184:E187"/>
    <mergeCell ref="A158:A166"/>
    <mergeCell ref="A171:A174"/>
    <mergeCell ref="B171:B174"/>
    <mergeCell ref="C171:C174"/>
    <mergeCell ref="D171:D174"/>
    <mergeCell ref="E171:E174"/>
    <mergeCell ref="A175:A179"/>
    <mergeCell ref="A184:A187"/>
    <mergeCell ref="B184:B187"/>
    <mergeCell ref="C184:C187"/>
    <mergeCell ref="D184:D187"/>
    <mergeCell ref="A224:A244"/>
    <mergeCell ref="A254:A257"/>
    <mergeCell ref="B254:B257"/>
    <mergeCell ref="C254:C257"/>
    <mergeCell ref="A188:A202"/>
    <mergeCell ref="B188:E188"/>
    <mergeCell ref="A204:B204"/>
    <mergeCell ref="A216:A219"/>
    <mergeCell ref="B216:B219"/>
    <mergeCell ref="C216:C219"/>
    <mergeCell ref="D216:D219"/>
    <mergeCell ref="E216:E219"/>
    <mergeCell ref="B196:E196"/>
    <mergeCell ref="A220:A223"/>
    <mergeCell ref="D254:D257"/>
    <mergeCell ref="E254:E257"/>
    <mergeCell ref="A258:A263"/>
    <mergeCell ref="A264:A272"/>
    <mergeCell ref="A273:A280"/>
    <mergeCell ref="D336:D339"/>
    <mergeCell ref="E336:E339"/>
    <mergeCell ref="A281:A289"/>
    <mergeCell ref="A294:A297"/>
    <mergeCell ref="B294:B297"/>
    <mergeCell ref="C294:C297"/>
    <mergeCell ref="D294:D297"/>
    <mergeCell ref="E294:E297"/>
    <mergeCell ref="A298:A306"/>
    <mergeCell ref="A309:B309"/>
    <mergeCell ref="A336:A339"/>
    <mergeCell ref="B336:B339"/>
    <mergeCell ref="C336:C339"/>
    <mergeCell ref="A369:B369"/>
    <mergeCell ref="A371:B371"/>
    <mergeCell ref="A340:A365"/>
    <mergeCell ref="B340:E340"/>
    <mergeCell ref="B349:E349"/>
    <mergeCell ref="B359:E359"/>
    <mergeCell ref="B362:E362"/>
    <mergeCell ref="A367:B367"/>
  </mergeCells>
  <pageMargins left="0.70866141732283472" right="0.70866141732283472" top="0.28999999999999998" bottom="0.31" header="0.17" footer="0.17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22"/>
  <sheetViews>
    <sheetView workbookViewId="0">
      <selection activeCell="N6" sqref="N6"/>
    </sheetView>
  </sheetViews>
  <sheetFormatPr baseColWidth="10" defaultRowHeight="15" x14ac:dyDescent="0.25"/>
  <cols>
    <col min="1" max="1" width="10.28515625" customWidth="1"/>
    <col min="2" max="2" width="6" customWidth="1"/>
    <col min="3" max="3" width="12.85546875" customWidth="1"/>
    <col min="4" max="4" width="7.5703125" customWidth="1"/>
    <col min="5" max="5" width="9.5703125" customWidth="1"/>
    <col min="6" max="6" width="10.7109375" customWidth="1"/>
    <col min="8" max="8" width="9.5703125" customWidth="1"/>
    <col min="9" max="9" width="10.7109375" customWidth="1"/>
    <col min="10" max="10" width="10.85546875" customWidth="1"/>
    <col min="11" max="11" width="9.5703125" customWidth="1"/>
    <col min="12" max="13" width="9" customWidth="1"/>
    <col min="14" max="14" width="8.85546875" customWidth="1"/>
    <col min="15" max="15" width="8.140625" customWidth="1"/>
    <col min="17" max="17" width="9.85546875" customWidth="1"/>
    <col min="18" max="18" width="9.42578125" customWidth="1"/>
    <col min="19" max="19" width="10.140625" customWidth="1"/>
    <col min="20" max="20" width="9.85546875" customWidth="1"/>
    <col min="21" max="21" width="10.42578125" customWidth="1"/>
    <col min="23" max="23" width="11" customWidth="1"/>
    <col min="24" max="24" width="9.140625" customWidth="1"/>
    <col min="25" max="25" width="11.140625" customWidth="1"/>
    <col min="26" max="26" width="7.85546875" customWidth="1"/>
  </cols>
  <sheetData>
    <row r="5" spans="1:28" ht="25.5" customHeight="1" x14ac:dyDescent="0.25">
      <c r="H5" s="227" t="s">
        <v>228</v>
      </c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</row>
    <row r="6" spans="1:28" ht="19.5" x14ac:dyDescent="0.25">
      <c r="J6" s="55"/>
      <c r="K6" s="55"/>
      <c r="L6" s="55"/>
      <c r="M6" s="55"/>
      <c r="N6" s="55"/>
      <c r="O6" s="55"/>
      <c r="P6" s="55"/>
      <c r="R6" s="56"/>
    </row>
    <row r="8" spans="1:28" ht="36" x14ac:dyDescent="0.25">
      <c r="A8" s="57" t="s">
        <v>204</v>
      </c>
      <c r="B8" s="57" t="s">
        <v>220</v>
      </c>
      <c r="C8" s="72" t="s">
        <v>221</v>
      </c>
      <c r="D8" s="72" t="s">
        <v>222</v>
      </c>
      <c r="E8" s="223" t="s">
        <v>205</v>
      </c>
      <c r="F8" s="224"/>
      <c r="G8" s="224"/>
      <c r="H8" s="224"/>
      <c r="I8" s="224"/>
      <c r="J8" s="224"/>
      <c r="K8" s="224"/>
      <c r="L8" s="224"/>
      <c r="M8" s="224"/>
      <c r="N8" s="224"/>
      <c r="O8" s="225"/>
      <c r="P8" s="226" t="s">
        <v>206</v>
      </c>
      <c r="Q8" s="250" t="s">
        <v>305</v>
      </c>
      <c r="R8" s="251"/>
      <c r="S8" s="251"/>
      <c r="T8" s="251"/>
      <c r="U8" s="251"/>
      <c r="V8" s="251"/>
      <c r="W8" s="251"/>
      <c r="X8" s="251"/>
      <c r="Y8" s="251"/>
      <c r="Z8" s="252"/>
      <c r="AA8" s="226" t="s">
        <v>207</v>
      </c>
      <c r="AB8" s="170" t="s">
        <v>208</v>
      </c>
    </row>
    <row r="9" spans="1:28" ht="24" customHeight="1" x14ac:dyDescent="0.25">
      <c r="A9" s="214" t="s">
        <v>223</v>
      </c>
      <c r="B9" s="215"/>
      <c r="C9" s="215"/>
      <c r="D9" s="216"/>
      <c r="E9" s="239" t="s">
        <v>209</v>
      </c>
      <c r="F9" s="240"/>
      <c r="G9" s="240"/>
      <c r="H9" s="230" t="s">
        <v>210</v>
      </c>
      <c r="I9" s="230" t="s">
        <v>211</v>
      </c>
      <c r="J9" s="230" t="s">
        <v>212</v>
      </c>
      <c r="K9" s="241" t="s">
        <v>224</v>
      </c>
      <c r="L9" s="242"/>
      <c r="M9" s="242"/>
      <c r="N9" s="242"/>
      <c r="O9" s="243"/>
      <c r="P9" s="226"/>
      <c r="Q9" s="255" t="s">
        <v>306</v>
      </c>
      <c r="R9" s="256"/>
      <c r="S9" s="256"/>
      <c r="T9" s="256"/>
      <c r="U9" s="238" t="s">
        <v>218</v>
      </c>
      <c r="V9" s="238" t="s">
        <v>308</v>
      </c>
      <c r="W9" s="246" t="s">
        <v>309</v>
      </c>
      <c r="X9" s="247" t="s">
        <v>312</v>
      </c>
      <c r="Y9" s="247" t="s">
        <v>314</v>
      </c>
      <c r="Z9" s="246" t="s">
        <v>313</v>
      </c>
      <c r="AA9" s="226"/>
      <c r="AB9" s="170"/>
    </row>
    <row r="10" spans="1:28" ht="24.75" customHeight="1" x14ac:dyDescent="0.25">
      <c r="A10" s="217"/>
      <c r="B10" s="218"/>
      <c r="C10" s="218"/>
      <c r="D10" s="219"/>
      <c r="E10" s="244" t="s">
        <v>213</v>
      </c>
      <c r="F10" s="244" t="s">
        <v>214</v>
      </c>
      <c r="G10" s="244" t="s">
        <v>215</v>
      </c>
      <c r="H10" s="230"/>
      <c r="I10" s="230"/>
      <c r="J10" s="230"/>
      <c r="K10" s="228" t="s">
        <v>225</v>
      </c>
      <c r="L10" s="230" t="s">
        <v>216</v>
      </c>
      <c r="M10" s="230" t="s">
        <v>304</v>
      </c>
      <c r="N10" s="230"/>
      <c r="O10" s="231" t="s">
        <v>217</v>
      </c>
      <c r="P10" s="226"/>
      <c r="Q10" s="232" t="s">
        <v>319</v>
      </c>
      <c r="R10" s="234" t="s">
        <v>310</v>
      </c>
      <c r="S10" s="236" t="s">
        <v>311</v>
      </c>
      <c r="T10" s="253" t="s">
        <v>307</v>
      </c>
      <c r="U10" s="238"/>
      <c r="V10" s="238"/>
      <c r="W10" s="246"/>
      <c r="X10" s="248"/>
      <c r="Y10" s="248"/>
      <c r="Z10" s="246"/>
      <c r="AA10" s="226"/>
      <c r="AB10" s="170"/>
    </row>
    <row r="11" spans="1:28" ht="22.5" x14ac:dyDescent="0.25">
      <c r="A11" s="220"/>
      <c r="B11" s="221"/>
      <c r="C11" s="221"/>
      <c r="D11" s="222"/>
      <c r="E11" s="245"/>
      <c r="F11" s="245"/>
      <c r="G11" s="245"/>
      <c r="H11" s="230"/>
      <c r="I11" s="230"/>
      <c r="J11" s="230"/>
      <c r="K11" s="229"/>
      <c r="L11" s="230"/>
      <c r="M11" s="73" t="s">
        <v>330</v>
      </c>
      <c r="N11" s="71" t="s">
        <v>226</v>
      </c>
      <c r="O11" s="229"/>
      <c r="P11" s="226"/>
      <c r="Q11" s="233"/>
      <c r="R11" s="235"/>
      <c r="S11" s="237"/>
      <c r="T11" s="254"/>
      <c r="U11" s="238"/>
      <c r="V11" s="238"/>
      <c r="W11" s="246"/>
      <c r="X11" s="249"/>
      <c r="Y11" s="249"/>
      <c r="Z11" s="246"/>
      <c r="AA11" s="226"/>
      <c r="AB11" s="170"/>
    </row>
    <row r="12" spans="1:28" ht="15.75" x14ac:dyDescent="0.25">
      <c r="A12" s="212"/>
      <c r="B12" s="74"/>
      <c r="C12" s="75"/>
      <c r="D12" s="76"/>
      <c r="E12" s="58"/>
      <c r="F12" s="58"/>
      <c r="G12" s="58"/>
      <c r="H12" s="59"/>
      <c r="I12" s="59"/>
      <c r="J12" s="60"/>
      <c r="K12" s="60"/>
      <c r="L12" s="60"/>
      <c r="M12" s="60"/>
      <c r="N12" s="60"/>
      <c r="O12" s="60"/>
      <c r="P12" s="61">
        <f>SUM(E12:O12)</f>
        <v>0</v>
      </c>
      <c r="Q12" s="19"/>
      <c r="R12" s="19"/>
      <c r="S12" s="19"/>
      <c r="T12" s="19"/>
      <c r="U12" s="19"/>
      <c r="V12" s="19"/>
      <c r="W12" s="19"/>
      <c r="X12" s="158"/>
      <c r="Y12" s="158"/>
      <c r="Z12" s="19"/>
      <c r="AA12" s="19">
        <f>SUM(Q12:Z12)</f>
        <v>0</v>
      </c>
      <c r="AB12" s="19">
        <f>AA12+P12</f>
        <v>0</v>
      </c>
    </row>
    <row r="13" spans="1:28" ht="15.75" x14ac:dyDescent="0.25">
      <c r="A13" s="212"/>
      <c r="B13" s="74"/>
      <c r="C13" s="75"/>
      <c r="D13" s="76"/>
      <c r="E13" s="62"/>
      <c r="F13" s="62"/>
      <c r="G13" s="62"/>
      <c r="H13" s="63"/>
      <c r="I13" s="63"/>
      <c r="J13" s="61"/>
      <c r="K13" s="61"/>
      <c r="L13" s="61"/>
      <c r="M13" s="61"/>
      <c r="N13" s="61"/>
      <c r="O13" s="61"/>
      <c r="P13" s="61">
        <f>SUM(E13:O13)</f>
        <v>0</v>
      </c>
      <c r="Q13" s="19"/>
      <c r="R13" s="19"/>
      <c r="S13" s="19"/>
      <c r="T13" s="19"/>
      <c r="U13" s="19"/>
      <c r="V13" s="19"/>
      <c r="W13" s="19"/>
      <c r="X13" s="158"/>
      <c r="Y13" s="158"/>
      <c r="Z13" s="19"/>
      <c r="AA13" s="158">
        <f t="shared" ref="AA13:AA15" si="0">SUM(Q13:Z13)</f>
        <v>0</v>
      </c>
      <c r="AB13" s="158">
        <f t="shared" ref="AB13:AB15" si="1">AA13+P13</f>
        <v>0</v>
      </c>
    </row>
    <row r="14" spans="1:28" ht="15.75" x14ac:dyDescent="0.25">
      <c r="A14" s="212"/>
      <c r="B14" s="74"/>
      <c r="C14" s="75"/>
      <c r="D14" s="77"/>
      <c r="E14" s="64"/>
      <c r="F14" s="64"/>
      <c r="G14" s="64"/>
      <c r="H14" s="65"/>
      <c r="I14" s="65"/>
      <c r="J14" s="65"/>
      <c r="K14" s="65"/>
      <c r="L14" s="65"/>
      <c r="M14" s="65"/>
      <c r="N14" s="65"/>
      <c r="O14" s="65"/>
      <c r="P14" s="61">
        <f>SUM(E14:O14)</f>
        <v>0</v>
      </c>
      <c r="Q14" s="19"/>
      <c r="R14" s="19"/>
      <c r="S14" s="19"/>
      <c r="T14" s="19"/>
      <c r="U14" s="19"/>
      <c r="V14" s="19"/>
      <c r="W14" s="19"/>
      <c r="X14" s="158"/>
      <c r="Y14" s="158"/>
      <c r="Z14" s="19"/>
      <c r="AA14" s="158">
        <f t="shared" si="0"/>
        <v>0</v>
      </c>
      <c r="AB14" s="158">
        <f t="shared" si="1"/>
        <v>0</v>
      </c>
    </row>
    <row r="15" spans="1:28" ht="18.75" x14ac:dyDescent="0.25">
      <c r="A15" s="213" t="s">
        <v>34</v>
      </c>
      <c r="B15" s="213"/>
      <c r="C15" s="213"/>
      <c r="D15" s="78"/>
      <c r="E15" s="66">
        <f t="shared" ref="E15:P15" si="2">SUM(E10:E14)</f>
        <v>0</v>
      </c>
      <c r="F15" s="66">
        <f t="shared" si="2"/>
        <v>0</v>
      </c>
      <c r="G15" s="66">
        <f t="shared" si="2"/>
        <v>0</v>
      </c>
      <c r="H15" s="66">
        <f t="shared" si="2"/>
        <v>0</v>
      </c>
      <c r="I15" s="66"/>
      <c r="J15" s="66">
        <f t="shared" si="2"/>
        <v>0</v>
      </c>
      <c r="K15" s="66"/>
      <c r="L15" s="66"/>
      <c r="M15" s="66"/>
      <c r="N15" s="66"/>
      <c r="O15" s="66">
        <f t="shared" si="2"/>
        <v>0</v>
      </c>
      <c r="P15" s="66">
        <f t="shared" si="2"/>
        <v>0</v>
      </c>
      <c r="Q15" s="66">
        <f>SUM(Q12:Q14)</f>
        <v>0</v>
      </c>
      <c r="R15" s="66">
        <f t="shared" ref="R15:Z15" si="3">SUM(R12:R14)</f>
        <v>0</v>
      </c>
      <c r="S15" s="66">
        <f t="shared" si="3"/>
        <v>0</v>
      </c>
      <c r="T15" s="66">
        <f t="shared" si="3"/>
        <v>0</v>
      </c>
      <c r="U15" s="66">
        <f t="shared" si="3"/>
        <v>0</v>
      </c>
      <c r="V15" s="66">
        <f t="shared" si="3"/>
        <v>0</v>
      </c>
      <c r="W15" s="66">
        <f t="shared" si="3"/>
        <v>0</v>
      </c>
      <c r="X15" s="66">
        <f t="shared" si="3"/>
        <v>0</v>
      </c>
      <c r="Y15" s="66">
        <f t="shared" si="3"/>
        <v>0</v>
      </c>
      <c r="Z15" s="66">
        <f t="shared" si="3"/>
        <v>0</v>
      </c>
      <c r="AA15" s="163">
        <f t="shared" si="0"/>
        <v>0</v>
      </c>
      <c r="AB15" s="67">
        <f t="shared" si="1"/>
        <v>0</v>
      </c>
    </row>
    <row r="16" spans="1:28" ht="18.75" x14ac:dyDescent="0.25">
      <c r="A16" s="68" t="s">
        <v>219</v>
      </c>
      <c r="B16" s="79"/>
      <c r="C16" s="79"/>
      <c r="D16" s="8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ht="15.75" x14ac:dyDescent="0.25">
      <c r="A17" s="69" t="s">
        <v>227</v>
      </c>
      <c r="B17" s="81"/>
      <c r="C17" s="82"/>
      <c r="D17" s="83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22.5" x14ac:dyDescent="0.25">
      <c r="A18" s="84"/>
      <c r="B18" s="81"/>
      <c r="C18" s="82"/>
      <c r="D18" s="83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22.5" x14ac:dyDescent="0.25">
      <c r="A19" s="84"/>
      <c r="B19" s="81"/>
      <c r="C19" s="82"/>
      <c r="D19" s="83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1" spans="1:27" x14ac:dyDescent="0.25">
      <c r="Z21" s="162"/>
    </row>
    <row r="22" spans="1:27" x14ac:dyDescent="0.25">
      <c r="Z22" s="162"/>
    </row>
  </sheetData>
  <mergeCells count="32">
    <mergeCell ref="AB8:AB11"/>
    <mergeCell ref="E9:G9"/>
    <mergeCell ref="H9:H11"/>
    <mergeCell ref="I9:I11"/>
    <mergeCell ref="J9:J11"/>
    <mergeCell ref="K9:O9"/>
    <mergeCell ref="E10:E11"/>
    <mergeCell ref="F10:F11"/>
    <mergeCell ref="G10:G11"/>
    <mergeCell ref="W9:W11"/>
    <mergeCell ref="Z9:Z11"/>
    <mergeCell ref="X9:X11"/>
    <mergeCell ref="Y9:Y11"/>
    <mergeCell ref="Q8:Z8"/>
    <mergeCell ref="T10:T11"/>
    <mergeCell ref="Q9:T9"/>
    <mergeCell ref="H5:V5"/>
    <mergeCell ref="AA8:AA11"/>
    <mergeCell ref="K10:K11"/>
    <mergeCell ref="L10:L11"/>
    <mergeCell ref="M10:N10"/>
    <mergeCell ref="O10:O11"/>
    <mergeCell ref="Q10:Q11"/>
    <mergeCell ref="R10:R11"/>
    <mergeCell ref="S10:S11"/>
    <mergeCell ref="U9:U11"/>
    <mergeCell ref="V9:V11"/>
    <mergeCell ref="A12:A14"/>
    <mergeCell ref="A15:C15"/>
    <mergeCell ref="A9:D11"/>
    <mergeCell ref="E8:O8"/>
    <mergeCell ref="P8:P11"/>
  </mergeCells>
  <pageMargins left="0.21" right="0.2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M19" sqref="M19"/>
    </sheetView>
  </sheetViews>
  <sheetFormatPr baseColWidth="10" defaultRowHeight="15" x14ac:dyDescent="0.25"/>
  <cols>
    <col min="2" max="2" width="7.7109375" customWidth="1"/>
    <col min="3" max="3" width="15" customWidth="1"/>
    <col min="4" max="4" width="10.140625" customWidth="1"/>
    <col min="7" max="7" width="12.5703125" customWidth="1"/>
    <col min="12" max="12" width="13.140625" customWidth="1"/>
  </cols>
  <sheetData>
    <row r="3" spans="1:14" ht="18.75" customHeight="1" x14ac:dyDescent="0.25">
      <c r="A3" s="263" t="s">
        <v>249</v>
      </c>
      <c r="B3" s="263"/>
      <c r="C3" s="263"/>
      <c r="D3" s="263"/>
      <c r="E3" s="263"/>
      <c r="F3" s="263"/>
      <c r="G3" s="263"/>
      <c r="H3" s="263"/>
      <c r="I3" s="263"/>
      <c r="J3" s="263"/>
      <c r="N3" s="108"/>
    </row>
    <row r="4" spans="1:14" ht="15.75" customHeight="1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N4" s="108"/>
    </row>
    <row r="5" spans="1:14" ht="30" x14ac:dyDescent="0.25">
      <c r="A5" s="109"/>
      <c r="B5" s="110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08"/>
    </row>
    <row r="6" spans="1:14" ht="20.25" customHeight="1" x14ac:dyDescent="0.25">
      <c r="A6" s="264" t="s">
        <v>250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6"/>
      <c r="N6" s="108"/>
    </row>
    <row r="7" spans="1:14" ht="15" customHeight="1" x14ac:dyDescent="0.25">
      <c r="A7" s="267" t="s">
        <v>204</v>
      </c>
      <c r="B7" s="269" t="s">
        <v>220</v>
      </c>
      <c r="C7" s="270" t="s">
        <v>331</v>
      </c>
      <c r="D7" s="272" t="s">
        <v>222</v>
      </c>
      <c r="E7" s="262" t="s">
        <v>251</v>
      </c>
      <c r="F7" s="262" t="s">
        <v>252</v>
      </c>
      <c r="G7" s="262" t="s">
        <v>253</v>
      </c>
      <c r="H7" s="262" t="s">
        <v>254</v>
      </c>
      <c r="I7" s="262" t="s">
        <v>255</v>
      </c>
      <c r="J7" s="262" t="s">
        <v>256</v>
      </c>
      <c r="K7" s="262" t="s">
        <v>257</v>
      </c>
      <c r="L7" s="262" t="s">
        <v>258</v>
      </c>
      <c r="M7" s="273" t="s">
        <v>34</v>
      </c>
      <c r="N7" s="113"/>
    </row>
    <row r="8" spans="1:14" ht="15" customHeight="1" x14ac:dyDescent="0.25">
      <c r="A8" s="268"/>
      <c r="B8" s="269"/>
      <c r="C8" s="271"/>
      <c r="D8" s="272"/>
      <c r="E8" s="262"/>
      <c r="F8" s="262"/>
      <c r="G8" s="262"/>
      <c r="H8" s="262"/>
      <c r="I8" s="262"/>
      <c r="J8" s="262"/>
      <c r="K8" s="262"/>
      <c r="L8" s="262"/>
      <c r="M8" s="273"/>
      <c r="N8" s="113"/>
    </row>
    <row r="9" spans="1:14" ht="15.75" x14ac:dyDescent="0.25">
      <c r="A9" s="257"/>
      <c r="B9" s="74"/>
      <c r="C9" s="114"/>
      <c r="D9" s="115"/>
      <c r="E9" s="116"/>
      <c r="F9" s="116"/>
      <c r="G9" s="116"/>
      <c r="H9" s="116"/>
      <c r="I9" s="116"/>
      <c r="J9" s="116"/>
      <c r="K9" s="116"/>
      <c r="L9" s="116"/>
      <c r="M9" s="116">
        <f t="shared" ref="M9:M14" si="0">SUM(E9:L9)</f>
        <v>0</v>
      </c>
      <c r="N9" s="108"/>
    </row>
    <row r="10" spans="1:14" ht="15.75" x14ac:dyDescent="0.25">
      <c r="A10" s="258"/>
      <c r="B10" s="74"/>
      <c r="C10" s="114"/>
      <c r="D10" s="115"/>
      <c r="E10" s="116"/>
      <c r="F10" s="116"/>
      <c r="G10" s="116"/>
      <c r="H10" s="116"/>
      <c r="I10" s="116"/>
      <c r="J10" s="116"/>
      <c r="K10" s="116"/>
      <c r="L10" s="116"/>
      <c r="M10" s="116"/>
      <c r="N10" s="108"/>
    </row>
    <row r="11" spans="1:14" ht="15.75" x14ac:dyDescent="0.25">
      <c r="A11" s="258"/>
      <c r="B11" s="74"/>
      <c r="C11" s="117"/>
      <c r="D11" s="118"/>
      <c r="E11" s="116"/>
      <c r="F11" s="116"/>
      <c r="G11" s="116"/>
      <c r="H11" s="116"/>
      <c r="I11" s="116"/>
      <c r="J11" s="116"/>
      <c r="K11" s="116"/>
      <c r="L11" s="116"/>
      <c r="M11" s="116">
        <f t="shared" si="0"/>
        <v>0</v>
      </c>
      <c r="N11" s="108"/>
    </row>
    <row r="12" spans="1:14" ht="15.75" x14ac:dyDescent="0.25">
      <c r="A12" s="258"/>
      <c r="B12" s="74"/>
      <c r="C12" s="114"/>
      <c r="D12" s="115"/>
      <c r="E12" s="116"/>
      <c r="F12" s="116"/>
      <c r="G12" s="116"/>
      <c r="H12" s="116"/>
      <c r="I12" s="116"/>
      <c r="J12" s="116"/>
      <c r="K12" s="116"/>
      <c r="L12" s="116"/>
      <c r="M12" s="116">
        <f t="shared" si="0"/>
        <v>0</v>
      </c>
      <c r="N12" s="108"/>
    </row>
    <row r="13" spans="1:14" ht="15.75" x14ac:dyDescent="0.25">
      <c r="A13" s="258"/>
      <c r="B13" s="74"/>
      <c r="C13" s="114"/>
      <c r="D13" s="115"/>
      <c r="E13" s="116"/>
      <c r="F13" s="116"/>
      <c r="G13" s="116"/>
      <c r="H13" s="116"/>
      <c r="I13" s="116"/>
      <c r="J13" s="116"/>
      <c r="K13" s="116"/>
      <c r="L13" s="116"/>
      <c r="M13" s="116">
        <f t="shared" si="0"/>
        <v>0</v>
      </c>
      <c r="N13" s="108"/>
    </row>
    <row r="14" spans="1:14" ht="15.75" x14ac:dyDescent="0.25">
      <c r="A14" s="258"/>
      <c r="B14" s="74"/>
      <c r="C14" s="114"/>
      <c r="D14" s="115"/>
      <c r="E14" s="116"/>
      <c r="F14" s="116"/>
      <c r="G14" s="116"/>
      <c r="H14" s="116"/>
      <c r="I14" s="116"/>
      <c r="J14" s="116"/>
      <c r="K14" s="116"/>
      <c r="L14" s="116"/>
      <c r="M14" s="116">
        <f t="shared" si="0"/>
        <v>0</v>
      </c>
      <c r="N14" s="108"/>
    </row>
    <row r="15" spans="1:14" x14ac:dyDescent="0.25">
      <c r="A15" s="259"/>
      <c r="B15" s="119"/>
      <c r="C15" s="260" t="s">
        <v>34</v>
      </c>
      <c r="D15" s="261"/>
      <c r="E15" s="120">
        <f t="shared" ref="E15:M15" si="1">SUM(E9:E14)</f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  <c r="J15" s="120">
        <f t="shared" si="1"/>
        <v>0</v>
      </c>
      <c r="K15" s="120">
        <f t="shared" si="1"/>
        <v>0</v>
      </c>
      <c r="L15" s="120">
        <f t="shared" si="1"/>
        <v>0</v>
      </c>
      <c r="M15" s="120">
        <f t="shared" si="1"/>
        <v>0</v>
      </c>
      <c r="N15" s="108"/>
    </row>
    <row r="16" spans="1:14" ht="15.75" x14ac:dyDescent="0.25">
      <c r="A16" s="109"/>
      <c r="B16" s="110"/>
      <c r="C16" s="111"/>
      <c r="D16" s="111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 ht="15.75" x14ac:dyDescent="0.25">
      <c r="A17" s="109"/>
      <c r="B17" s="110"/>
      <c r="C17" s="111"/>
      <c r="D17" s="111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spans="1:14" ht="15.75" x14ac:dyDescent="0.25">
      <c r="A18" s="109"/>
      <c r="B18" s="110"/>
      <c r="C18" s="111"/>
      <c r="D18" s="111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x14ac:dyDescent="0.2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x14ac:dyDescent="0.2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spans="1:14" x14ac:dyDescent="0.2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</sheetData>
  <mergeCells count="17">
    <mergeCell ref="J7:J8"/>
    <mergeCell ref="A9:A15"/>
    <mergeCell ref="C15:D15"/>
    <mergeCell ref="K7:K8"/>
    <mergeCell ref="L7:L8"/>
    <mergeCell ref="A3:J4"/>
    <mergeCell ref="A6:M6"/>
    <mergeCell ref="A7:A8"/>
    <mergeCell ref="B7:B8"/>
    <mergeCell ref="C7:C8"/>
    <mergeCell ref="D7:D8"/>
    <mergeCell ref="E7:E8"/>
    <mergeCell ref="F7:F8"/>
    <mergeCell ref="M7:M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22"/>
  <sheetViews>
    <sheetView workbookViewId="0">
      <selection activeCell="M43" sqref="M42:M43"/>
    </sheetView>
  </sheetViews>
  <sheetFormatPr baseColWidth="10" defaultRowHeight="15" x14ac:dyDescent="0.25"/>
  <sheetData>
    <row r="4" spans="1:40" ht="18.75" x14ac:dyDescent="0.25">
      <c r="A4" s="85"/>
      <c r="B4" s="85"/>
      <c r="C4" s="85"/>
      <c r="D4" s="290" t="s">
        <v>229</v>
      </c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</row>
    <row r="5" spans="1:40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ht="33.75" x14ac:dyDescent="0.25">
      <c r="A6" s="86" t="s">
        <v>204</v>
      </c>
      <c r="B6" s="86" t="s">
        <v>220</v>
      </c>
      <c r="C6" s="87" t="s">
        <v>221</v>
      </c>
      <c r="D6" s="88" t="s">
        <v>222</v>
      </c>
      <c r="E6" s="291" t="s">
        <v>230</v>
      </c>
      <c r="F6" s="292"/>
      <c r="G6" s="292"/>
      <c r="H6" s="292"/>
      <c r="I6" s="292"/>
      <c r="J6" s="292"/>
      <c r="K6" s="291" t="s">
        <v>231</v>
      </c>
      <c r="L6" s="291"/>
      <c r="M6" s="291"/>
      <c r="N6" s="291"/>
      <c r="O6" s="291"/>
      <c r="P6" s="291"/>
      <c r="Q6" s="291" t="s">
        <v>232</v>
      </c>
      <c r="R6" s="291"/>
      <c r="S6" s="291"/>
      <c r="T6" s="291"/>
      <c r="U6" s="291"/>
      <c r="V6" s="291"/>
      <c r="W6" s="291" t="s">
        <v>233</v>
      </c>
      <c r="X6" s="291"/>
      <c r="Y6" s="291"/>
      <c r="Z6" s="291"/>
      <c r="AA6" s="291"/>
      <c r="AB6" s="291"/>
      <c r="AC6" s="291" t="s">
        <v>234</v>
      </c>
      <c r="AD6" s="291"/>
      <c r="AE6" s="291"/>
      <c r="AF6" s="291"/>
      <c r="AG6" s="291"/>
      <c r="AH6" s="291"/>
      <c r="AI6" s="291" t="s">
        <v>235</v>
      </c>
      <c r="AJ6" s="291"/>
      <c r="AK6" s="291"/>
      <c r="AL6" s="291"/>
      <c r="AM6" s="291"/>
      <c r="AN6" s="291"/>
    </row>
    <row r="7" spans="1:40" ht="33.75" x14ac:dyDescent="0.25">
      <c r="A7" s="281" t="s">
        <v>236</v>
      </c>
      <c r="B7" s="282"/>
      <c r="C7" s="282"/>
      <c r="D7" s="282"/>
      <c r="E7" s="283"/>
      <c r="F7" s="70" t="s">
        <v>237</v>
      </c>
      <c r="G7" s="70" t="s">
        <v>238</v>
      </c>
      <c r="H7" s="70" t="s">
        <v>239</v>
      </c>
      <c r="I7" s="70" t="s">
        <v>240</v>
      </c>
      <c r="J7" s="89" t="s">
        <v>241</v>
      </c>
      <c r="K7" s="287"/>
      <c r="L7" s="70" t="s">
        <v>237</v>
      </c>
      <c r="M7" s="70" t="s">
        <v>238</v>
      </c>
      <c r="N7" s="70" t="s">
        <v>239</v>
      </c>
      <c r="O7" s="70" t="s">
        <v>240</v>
      </c>
      <c r="P7" s="90" t="s">
        <v>241</v>
      </c>
      <c r="Q7" s="283"/>
      <c r="R7" s="70" t="s">
        <v>237</v>
      </c>
      <c r="S7" s="70" t="s">
        <v>238</v>
      </c>
      <c r="T7" s="70" t="s">
        <v>239</v>
      </c>
      <c r="U7" s="70" t="s">
        <v>240</v>
      </c>
      <c r="V7" s="90" t="s">
        <v>241</v>
      </c>
      <c r="W7" s="284"/>
      <c r="X7" s="71" t="s">
        <v>237</v>
      </c>
      <c r="Y7" s="71" t="s">
        <v>238</v>
      </c>
      <c r="Z7" s="71" t="s">
        <v>239</v>
      </c>
      <c r="AA7" s="71" t="s">
        <v>240</v>
      </c>
      <c r="AB7" s="91" t="s">
        <v>241</v>
      </c>
      <c r="AC7" s="285"/>
      <c r="AD7" s="70" t="s">
        <v>237</v>
      </c>
      <c r="AE7" s="70" t="s">
        <v>238</v>
      </c>
      <c r="AF7" s="70" t="s">
        <v>239</v>
      </c>
      <c r="AG7" s="70" t="s">
        <v>240</v>
      </c>
      <c r="AH7" s="92" t="s">
        <v>241</v>
      </c>
      <c r="AI7" s="283"/>
      <c r="AJ7" s="70" t="s">
        <v>237</v>
      </c>
      <c r="AK7" s="70" t="s">
        <v>238</v>
      </c>
      <c r="AL7" s="70" t="s">
        <v>239</v>
      </c>
      <c r="AM7" s="93"/>
      <c r="AN7" s="92" t="s">
        <v>241</v>
      </c>
    </row>
    <row r="8" spans="1:40" ht="15.75" x14ac:dyDescent="0.25">
      <c r="A8" s="212"/>
      <c r="B8" s="74"/>
      <c r="C8" s="75"/>
      <c r="D8" s="94"/>
      <c r="E8" s="283"/>
      <c r="F8" s="95"/>
      <c r="G8" s="95"/>
      <c r="H8" s="95"/>
      <c r="I8" s="95"/>
      <c r="J8" s="95">
        <f>SUM(F8:I8)</f>
        <v>0</v>
      </c>
      <c r="K8" s="288"/>
      <c r="L8" s="95"/>
      <c r="M8" s="95"/>
      <c r="N8" s="95"/>
      <c r="O8" s="95"/>
      <c r="P8" s="95">
        <f>SUM(L8:O8)</f>
        <v>0</v>
      </c>
      <c r="Q8" s="283"/>
      <c r="R8" s="95"/>
      <c r="S8" s="95"/>
      <c r="T8" s="95"/>
      <c r="U8" s="95"/>
      <c r="V8" s="95">
        <f>SUM(R8:U8)</f>
        <v>0</v>
      </c>
      <c r="W8" s="283"/>
      <c r="X8" s="95"/>
      <c r="Y8" s="95"/>
      <c r="Z8" s="95"/>
      <c r="AA8" s="95"/>
      <c r="AB8" s="95">
        <f>SUM(X8:AA8)</f>
        <v>0</v>
      </c>
      <c r="AC8" s="286"/>
      <c r="AD8" s="96"/>
      <c r="AE8" s="96"/>
      <c r="AF8" s="96"/>
      <c r="AG8" s="96"/>
      <c r="AH8" s="96">
        <f>SUM(AD8:AG8)</f>
        <v>0</v>
      </c>
      <c r="AI8" s="283"/>
      <c r="AJ8" s="96"/>
      <c r="AK8" s="96"/>
      <c r="AL8" s="96"/>
      <c r="AM8" s="97"/>
      <c r="AN8" s="96">
        <f>SUM(AJ8:AL8)</f>
        <v>0</v>
      </c>
    </row>
    <row r="9" spans="1:40" ht="15.75" x14ac:dyDescent="0.25">
      <c r="A9" s="212"/>
      <c r="B9" s="74"/>
      <c r="C9" s="75"/>
      <c r="D9" s="94"/>
      <c r="E9" s="283"/>
      <c r="F9" s="95"/>
      <c r="G9" s="95"/>
      <c r="H9" s="95"/>
      <c r="I9" s="95"/>
      <c r="J9" s="95">
        <f>SUM(F9:I9)</f>
        <v>0</v>
      </c>
      <c r="K9" s="288"/>
      <c r="L9" s="95"/>
      <c r="M9" s="95"/>
      <c r="N9" s="95"/>
      <c r="O9" s="95"/>
      <c r="P9" s="95">
        <f>SUM(L9:O9)</f>
        <v>0</v>
      </c>
      <c r="Q9" s="283"/>
      <c r="R9" s="95"/>
      <c r="S9" s="95"/>
      <c r="T9" s="95"/>
      <c r="U9" s="95"/>
      <c r="V9" s="95">
        <f>SUM(R9:U9)</f>
        <v>0</v>
      </c>
      <c r="W9" s="283"/>
      <c r="X9" s="95"/>
      <c r="Y9" s="95"/>
      <c r="Z9" s="95"/>
      <c r="AA9" s="95"/>
      <c r="AB9" s="95">
        <f>SUM(X9:AA9)</f>
        <v>0</v>
      </c>
      <c r="AC9" s="286"/>
      <c r="AD9" s="96"/>
      <c r="AE9" s="96"/>
      <c r="AF9" s="96"/>
      <c r="AG9" s="96"/>
      <c r="AH9" s="96">
        <f>SUM(AD9:AG9)</f>
        <v>0</v>
      </c>
      <c r="AI9" s="283"/>
      <c r="AJ9" s="96"/>
      <c r="AK9" s="96"/>
      <c r="AL9" s="96"/>
      <c r="AM9" s="97"/>
      <c r="AN9" s="96">
        <f>SUM(AJ9:AL9)</f>
        <v>0</v>
      </c>
    </row>
    <row r="10" spans="1:40" ht="15.75" x14ac:dyDescent="0.25">
      <c r="A10" s="212"/>
      <c r="B10" s="74"/>
      <c r="C10" s="75"/>
      <c r="D10" s="94"/>
      <c r="E10" s="283"/>
      <c r="F10" s="95"/>
      <c r="G10" s="95"/>
      <c r="H10" s="95"/>
      <c r="I10" s="95"/>
      <c r="J10" s="95">
        <f>SUM(F10:I10)</f>
        <v>0</v>
      </c>
      <c r="K10" s="288"/>
      <c r="L10" s="95"/>
      <c r="M10" s="95"/>
      <c r="N10" s="95"/>
      <c r="O10" s="95"/>
      <c r="P10" s="95">
        <f>SUM(L10:O10)</f>
        <v>0</v>
      </c>
      <c r="Q10" s="283"/>
      <c r="R10" s="95"/>
      <c r="S10" s="95"/>
      <c r="T10" s="95"/>
      <c r="U10" s="95"/>
      <c r="V10" s="95">
        <f>SUM(R10:U10)</f>
        <v>0</v>
      </c>
      <c r="W10" s="283"/>
      <c r="X10" s="95"/>
      <c r="Y10" s="95"/>
      <c r="Z10" s="95"/>
      <c r="AA10" s="95"/>
      <c r="AB10" s="95">
        <f>SUM(X10:AA10)</f>
        <v>0</v>
      </c>
      <c r="AC10" s="286"/>
      <c r="AD10" s="96"/>
      <c r="AE10" s="96"/>
      <c r="AF10" s="96"/>
      <c r="AG10" s="96"/>
      <c r="AH10" s="96">
        <f>SUM(AD10:AG10)</f>
        <v>0</v>
      </c>
      <c r="AI10" s="283"/>
      <c r="AJ10" s="96"/>
      <c r="AK10" s="96"/>
      <c r="AL10" s="96"/>
      <c r="AM10" s="97"/>
      <c r="AN10" s="96">
        <f>SUM(AJ10:AL10)</f>
        <v>0</v>
      </c>
    </row>
    <row r="11" spans="1:40" ht="15.75" x14ac:dyDescent="0.25">
      <c r="A11" s="212"/>
      <c r="B11" s="74"/>
      <c r="C11" s="75"/>
      <c r="D11" s="94"/>
      <c r="E11" s="283"/>
      <c r="F11" s="95"/>
      <c r="G11" s="95"/>
      <c r="H11" s="95"/>
      <c r="I11" s="95"/>
      <c r="J11" s="95">
        <f>SUM(F11:I11)</f>
        <v>0</v>
      </c>
      <c r="K11" s="288"/>
      <c r="L11" s="95"/>
      <c r="M11" s="95"/>
      <c r="N11" s="95"/>
      <c r="O11" s="95"/>
      <c r="P11" s="95">
        <f>SUM(L11:O11)</f>
        <v>0</v>
      </c>
      <c r="Q11" s="283"/>
      <c r="R11" s="95"/>
      <c r="S11" s="95"/>
      <c r="T11" s="95"/>
      <c r="U11" s="95"/>
      <c r="V11" s="95">
        <f>SUM(R11:U11)</f>
        <v>0</v>
      </c>
      <c r="W11" s="283"/>
      <c r="X11" s="95"/>
      <c r="Y11" s="95"/>
      <c r="Z11" s="95"/>
      <c r="AA11" s="95"/>
      <c r="AB11" s="95">
        <f>SUM(X11:AA11)</f>
        <v>0</v>
      </c>
      <c r="AC11" s="286"/>
      <c r="AD11" s="96"/>
      <c r="AE11" s="96"/>
      <c r="AF11" s="96"/>
      <c r="AG11" s="96"/>
      <c r="AH11" s="96">
        <f>SUM(AD11:AG11)</f>
        <v>0</v>
      </c>
      <c r="AI11" s="283"/>
      <c r="AJ11" s="96"/>
      <c r="AK11" s="96"/>
      <c r="AL11" s="96"/>
      <c r="AM11" s="97"/>
      <c r="AN11" s="96">
        <f>SUM(AJ11:AL11)</f>
        <v>0</v>
      </c>
    </row>
    <row r="12" spans="1:40" ht="18.75" x14ac:dyDescent="0.25">
      <c r="A12" s="278" t="s">
        <v>34</v>
      </c>
      <c r="B12" s="279"/>
      <c r="C12" s="279"/>
      <c r="D12" s="279"/>
      <c r="E12" s="283"/>
      <c r="F12" s="98">
        <f>SUM(F8:F11)</f>
        <v>0</v>
      </c>
      <c r="G12" s="98">
        <f>SUM(G8:G11)</f>
        <v>0</v>
      </c>
      <c r="H12" s="98">
        <f>SUM(H8:H11)</f>
        <v>0</v>
      </c>
      <c r="I12" s="98">
        <f>SUM(I8:I11)</f>
        <v>0</v>
      </c>
      <c r="J12" s="98">
        <f>SUM(J8:J11)</f>
        <v>0</v>
      </c>
      <c r="K12" s="289"/>
      <c r="L12" s="98">
        <f>SUM(L8:L11)</f>
        <v>0</v>
      </c>
      <c r="M12" s="98">
        <f>SUM(M8:M11)</f>
        <v>0</v>
      </c>
      <c r="N12" s="98">
        <f>SUM(N8:N11)</f>
        <v>0</v>
      </c>
      <c r="O12" s="98">
        <f>SUM(O8:O11)</f>
        <v>0</v>
      </c>
      <c r="P12" s="98">
        <f>SUM(P8:P11)</f>
        <v>0</v>
      </c>
      <c r="Q12" s="283"/>
      <c r="R12" s="98">
        <f>SUM(R8:R11)</f>
        <v>0</v>
      </c>
      <c r="S12" s="98">
        <f>SUM(S8:S11)</f>
        <v>0</v>
      </c>
      <c r="T12" s="98">
        <f>SUM(T8:T11)</f>
        <v>0</v>
      </c>
      <c r="U12" s="98">
        <f>SUM(U8:U11)</f>
        <v>0</v>
      </c>
      <c r="V12" s="98">
        <f>SUM(V8:V11)</f>
        <v>0</v>
      </c>
      <c r="W12" s="283"/>
      <c r="X12" s="98">
        <f>SUM(X8:X11)</f>
        <v>0</v>
      </c>
      <c r="Y12" s="98">
        <f>SUM(Y8:Y11)</f>
        <v>0</v>
      </c>
      <c r="Z12" s="98">
        <f>SUM(Z8:Z11)</f>
        <v>0</v>
      </c>
      <c r="AA12" s="98">
        <f>SUM(AA8:AA11)</f>
        <v>0</v>
      </c>
      <c r="AB12" s="98">
        <f>SUM(AB8:AB11)</f>
        <v>0</v>
      </c>
      <c r="AC12" s="284"/>
      <c r="AD12" s="99">
        <f>SUM(AD8:AD11)</f>
        <v>0</v>
      </c>
      <c r="AE12" s="99">
        <f>SUM(AE8:AE11)</f>
        <v>0</v>
      </c>
      <c r="AF12" s="99">
        <f>SUM(AF8:AF11)</f>
        <v>0</v>
      </c>
      <c r="AG12" s="99">
        <f>SUM(AG8:AG11)</f>
        <v>0</v>
      </c>
      <c r="AH12" s="99">
        <f>SUM(AH8:AH11)</f>
        <v>0</v>
      </c>
      <c r="AI12" s="283"/>
      <c r="AJ12" s="99">
        <f>SUM(AJ8:AJ11)</f>
        <v>0</v>
      </c>
      <c r="AK12" s="99">
        <f>SUM(AK8:AK11)</f>
        <v>0</v>
      </c>
      <c r="AL12" s="99">
        <f>SUM(AL8:AL11)</f>
        <v>0</v>
      </c>
      <c r="AM12" s="99"/>
      <c r="AN12" s="99">
        <f>SUM(AN8:AN11)</f>
        <v>0</v>
      </c>
    </row>
    <row r="13" spans="1:40" ht="22.5" x14ac:dyDescent="0.25">
      <c r="A13" s="274" t="s">
        <v>242</v>
      </c>
      <c r="B13" s="274"/>
      <c r="C13" s="274"/>
      <c r="D13" s="274"/>
      <c r="E13" s="100" t="s">
        <v>243</v>
      </c>
      <c r="F13" s="101" t="s">
        <v>244</v>
      </c>
      <c r="G13" s="101" t="s">
        <v>245</v>
      </c>
      <c r="H13" s="101" t="s">
        <v>246</v>
      </c>
      <c r="I13" s="101" t="s">
        <v>247</v>
      </c>
      <c r="J13" s="90" t="s">
        <v>248</v>
      </c>
      <c r="K13" s="101" t="s">
        <v>243</v>
      </c>
      <c r="L13" s="101" t="s">
        <v>244</v>
      </c>
      <c r="M13" s="101" t="s">
        <v>245</v>
      </c>
      <c r="N13" s="101" t="s">
        <v>246</v>
      </c>
      <c r="O13" s="101" t="s">
        <v>247</v>
      </c>
      <c r="P13" s="90" t="s">
        <v>248</v>
      </c>
      <c r="Q13" s="101" t="s">
        <v>243</v>
      </c>
      <c r="R13" s="101" t="s">
        <v>244</v>
      </c>
      <c r="S13" s="101" t="s">
        <v>245</v>
      </c>
      <c r="T13" s="101" t="s">
        <v>246</v>
      </c>
      <c r="U13" s="101" t="s">
        <v>247</v>
      </c>
      <c r="V13" s="90" t="s">
        <v>248</v>
      </c>
      <c r="W13" s="101" t="s">
        <v>243</v>
      </c>
      <c r="X13" s="101" t="s">
        <v>244</v>
      </c>
      <c r="Y13" s="101" t="s">
        <v>245</v>
      </c>
      <c r="Z13" s="101" t="s">
        <v>246</v>
      </c>
      <c r="AA13" s="101" t="s">
        <v>247</v>
      </c>
      <c r="AB13" s="90" t="s">
        <v>248</v>
      </c>
      <c r="AC13" s="101" t="s">
        <v>243</v>
      </c>
      <c r="AD13" s="101" t="s">
        <v>244</v>
      </c>
      <c r="AE13" s="101" t="s">
        <v>245</v>
      </c>
      <c r="AF13" s="101" t="s">
        <v>246</v>
      </c>
      <c r="AG13" s="101" t="s">
        <v>247</v>
      </c>
      <c r="AH13" s="102" t="s">
        <v>248</v>
      </c>
      <c r="AI13" s="101" t="s">
        <v>243</v>
      </c>
      <c r="AJ13" s="101" t="s">
        <v>244</v>
      </c>
      <c r="AK13" s="101" t="s">
        <v>245</v>
      </c>
      <c r="AL13" s="101" t="s">
        <v>246</v>
      </c>
      <c r="AM13" s="101" t="s">
        <v>247</v>
      </c>
      <c r="AN13" s="103" t="s">
        <v>248</v>
      </c>
    </row>
    <row r="14" spans="1:40" ht="20.25" x14ac:dyDescent="0.25">
      <c r="A14" s="275"/>
      <c r="B14" s="104"/>
      <c r="C14" s="105"/>
      <c r="D14" s="104"/>
      <c r="E14" s="96"/>
      <c r="F14" s="96"/>
      <c r="G14" s="96"/>
      <c r="H14" s="96"/>
      <c r="I14" s="96"/>
      <c r="J14" s="96">
        <f>SUM(E14:I14)</f>
        <v>0</v>
      </c>
      <c r="K14" s="106"/>
      <c r="L14" s="96"/>
      <c r="M14" s="96"/>
      <c r="N14" s="96"/>
      <c r="O14" s="96"/>
      <c r="P14" s="96">
        <f>SUM(K14:O14)</f>
        <v>0</v>
      </c>
      <c r="Q14" s="106"/>
      <c r="R14" s="96"/>
      <c r="S14" s="96"/>
      <c r="T14" s="96"/>
      <c r="U14" s="96"/>
      <c r="V14" s="96">
        <f>SUM(Q14:U14)</f>
        <v>0</v>
      </c>
      <c r="W14" s="96"/>
      <c r="X14" s="96"/>
      <c r="Y14" s="96"/>
      <c r="Z14" s="96"/>
      <c r="AA14" s="96"/>
      <c r="AB14" s="96">
        <f>SUM(W14:AA14)</f>
        <v>0</v>
      </c>
      <c r="AC14" s="96"/>
      <c r="AD14" s="96"/>
      <c r="AE14" s="96"/>
      <c r="AF14" s="96"/>
      <c r="AG14" s="96"/>
      <c r="AH14" s="96">
        <f>SUM(AC14:AG14)</f>
        <v>0</v>
      </c>
      <c r="AI14" s="106"/>
      <c r="AJ14" s="106"/>
      <c r="AK14" s="106"/>
      <c r="AL14" s="106"/>
      <c r="AM14" s="106"/>
      <c r="AN14" s="106">
        <f>SUM(AI14:AM14)</f>
        <v>0</v>
      </c>
    </row>
    <row r="15" spans="1:40" ht="20.25" x14ac:dyDescent="0.25">
      <c r="A15" s="276"/>
      <c r="B15" s="104"/>
      <c r="C15" s="105"/>
      <c r="D15" s="104"/>
      <c r="E15" s="96"/>
      <c r="F15" s="96"/>
      <c r="G15" s="96"/>
      <c r="H15" s="96"/>
      <c r="I15" s="96"/>
      <c r="J15" s="96">
        <f>SUM(E15:I15)</f>
        <v>0</v>
      </c>
      <c r="K15" s="106"/>
      <c r="L15" s="96"/>
      <c r="M15" s="96"/>
      <c r="N15" s="96"/>
      <c r="O15" s="96"/>
      <c r="P15" s="96">
        <f>SUM(K15:O15)</f>
        <v>0</v>
      </c>
      <c r="Q15" s="106"/>
      <c r="R15" s="96"/>
      <c r="S15" s="96"/>
      <c r="T15" s="96"/>
      <c r="U15" s="96"/>
      <c r="V15" s="96">
        <f>SUM(Q15:U15)</f>
        <v>0</v>
      </c>
      <c r="W15" s="96"/>
      <c r="X15" s="96"/>
      <c r="Y15" s="96"/>
      <c r="Z15" s="96"/>
      <c r="AA15" s="96"/>
      <c r="AB15" s="96">
        <f>SUM(W15:AA15)</f>
        <v>0</v>
      </c>
      <c r="AC15" s="96"/>
      <c r="AD15" s="96"/>
      <c r="AE15" s="96"/>
      <c r="AF15" s="96"/>
      <c r="AG15" s="96"/>
      <c r="AH15" s="96">
        <f>SUM(AC15:AG15)</f>
        <v>0</v>
      </c>
      <c r="AI15" s="106"/>
      <c r="AJ15" s="106"/>
      <c r="AK15" s="106"/>
      <c r="AL15" s="106"/>
      <c r="AM15" s="106"/>
      <c r="AN15" s="106">
        <f>SUM(AI15:AM15)</f>
        <v>0</v>
      </c>
    </row>
    <row r="16" spans="1:40" ht="20.25" x14ac:dyDescent="0.25">
      <c r="A16" s="276"/>
      <c r="B16" s="104"/>
      <c r="C16" s="105"/>
      <c r="D16" s="104"/>
      <c r="E16" s="96"/>
      <c r="F16" s="96"/>
      <c r="G16" s="96"/>
      <c r="H16" s="96"/>
      <c r="I16" s="96"/>
      <c r="J16" s="96">
        <f>SUM(E16:I16)</f>
        <v>0</v>
      </c>
      <c r="K16" s="106"/>
      <c r="L16" s="96"/>
      <c r="M16" s="96"/>
      <c r="N16" s="96"/>
      <c r="O16" s="96"/>
      <c r="P16" s="96">
        <f>SUM(K16:O16)</f>
        <v>0</v>
      </c>
      <c r="Q16" s="106"/>
      <c r="R16" s="96"/>
      <c r="S16" s="96"/>
      <c r="T16" s="96"/>
      <c r="U16" s="96"/>
      <c r="V16" s="96">
        <f>SUM(Q16:U16)</f>
        <v>0</v>
      </c>
      <c r="W16" s="96"/>
      <c r="X16" s="96"/>
      <c r="Y16" s="96"/>
      <c r="Z16" s="96"/>
      <c r="AA16" s="96"/>
      <c r="AB16" s="96">
        <f>SUM(W16:AA16)</f>
        <v>0</v>
      </c>
      <c r="AC16" s="96"/>
      <c r="AD16" s="96"/>
      <c r="AE16" s="96"/>
      <c r="AF16" s="96"/>
      <c r="AG16" s="96"/>
      <c r="AH16" s="96">
        <f>SUM(AC16:AG16)</f>
        <v>0</v>
      </c>
      <c r="AI16" s="106"/>
      <c r="AJ16" s="106"/>
      <c r="AK16" s="106"/>
      <c r="AL16" s="106"/>
      <c r="AM16" s="106"/>
      <c r="AN16" s="106">
        <f>SUM(AI16:AM16)</f>
        <v>0</v>
      </c>
    </row>
    <row r="17" spans="1:40" ht="20.25" x14ac:dyDescent="0.25">
      <c r="A17" s="276"/>
      <c r="B17" s="104"/>
      <c r="C17" s="105"/>
      <c r="D17" s="104"/>
      <c r="E17" s="96"/>
      <c r="F17" s="96"/>
      <c r="G17" s="96"/>
      <c r="H17" s="96"/>
      <c r="I17" s="96"/>
      <c r="J17" s="96">
        <f>SUM(E17:I17)</f>
        <v>0</v>
      </c>
      <c r="K17" s="106"/>
      <c r="L17" s="96"/>
      <c r="M17" s="96"/>
      <c r="N17" s="96"/>
      <c r="O17" s="96"/>
      <c r="P17" s="96">
        <f>SUM(K17:O17)</f>
        <v>0</v>
      </c>
      <c r="Q17" s="106"/>
      <c r="R17" s="96"/>
      <c r="S17" s="96"/>
      <c r="T17" s="96"/>
      <c r="U17" s="96"/>
      <c r="V17" s="96">
        <f>SUM(Q17:U17)</f>
        <v>0</v>
      </c>
      <c r="W17" s="96"/>
      <c r="X17" s="96"/>
      <c r="Y17" s="96"/>
      <c r="Z17" s="96"/>
      <c r="AA17" s="96"/>
      <c r="AB17" s="96">
        <f>SUM(W17:AA17)</f>
        <v>0</v>
      </c>
      <c r="AC17" s="96"/>
      <c r="AD17" s="96"/>
      <c r="AE17" s="96"/>
      <c r="AF17" s="96"/>
      <c r="AG17" s="96"/>
      <c r="AH17" s="96">
        <f>SUM(AC17:AG17)</f>
        <v>0</v>
      </c>
      <c r="AI17" s="106"/>
      <c r="AJ17" s="106"/>
      <c r="AK17" s="106"/>
      <c r="AL17" s="106"/>
      <c r="AM17" s="106"/>
      <c r="AN17" s="106">
        <f>SUM(AI17:AM17)</f>
        <v>0</v>
      </c>
    </row>
    <row r="18" spans="1:40" ht="20.25" x14ac:dyDescent="0.25">
      <c r="A18" s="277"/>
      <c r="B18" s="104"/>
      <c r="C18" s="105"/>
      <c r="D18" s="104"/>
      <c r="E18" s="96"/>
      <c r="F18" s="96"/>
      <c r="G18" s="96"/>
      <c r="H18" s="96"/>
      <c r="I18" s="96"/>
      <c r="J18" s="96">
        <f>SUM(E18:I18)</f>
        <v>0</v>
      </c>
      <c r="K18" s="106"/>
      <c r="L18" s="96"/>
      <c r="M18" s="96"/>
      <c r="N18" s="96"/>
      <c r="O18" s="96"/>
      <c r="P18" s="96">
        <f>SUM(K18:O18)</f>
        <v>0</v>
      </c>
      <c r="Q18" s="106"/>
      <c r="R18" s="96"/>
      <c r="S18" s="96"/>
      <c r="T18" s="96"/>
      <c r="U18" s="96"/>
      <c r="V18" s="96">
        <f>SUM(Q18:U18)</f>
        <v>0</v>
      </c>
      <c r="W18" s="96"/>
      <c r="X18" s="96"/>
      <c r="Y18" s="96"/>
      <c r="Z18" s="96"/>
      <c r="AA18" s="96"/>
      <c r="AB18" s="96">
        <f>SUM(W18:AA18)</f>
        <v>0</v>
      </c>
      <c r="AC18" s="96"/>
      <c r="AD18" s="96"/>
      <c r="AE18" s="96"/>
      <c r="AF18" s="96"/>
      <c r="AG18" s="96"/>
      <c r="AH18" s="96">
        <f>SUM(AC18:AG18)</f>
        <v>0</v>
      </c>
      <c r="AI18" s="106"/>
      <c r="AJ18" s="106"/>
      <c r="AK18" s="106"/>
      <c r="AL18" s="106"/>
      <c r="AM18" s="106"/>
      <c r="AN18" s="106">
        <f>SUM(AI18:AM18)</f>
        <v>0</v>
      </c>
    </row>
    <row r="19" spans="1:40" ht="18.75" x14ac:dyDescent="0.25">
      <c r="A19" s="278" t="s">
        <v>21</v>
      </c>
      <c r="B19" s="279"/>
      <c r="C19" s="279"/>
      <c r="D19" s="280"/>
      <c r="E19" s="99">
        <f t="shared" ref="E19:AN19" si="0">SUM(E14:E18)</f>
        <v>0</v>
      </c>
      <c r="F19" s="99">
        <f t="shared" si="0"/>
        <v>0</v>
      </c>
      <c r="G19" s="99">
        <f t="shared" si="0"/>
        <v>0</v>
      </c>
      <c r="H19" s="99">
        <f t="shared" si="0"/>
        <v>0</v>
      </c>
      <c r="I19" s="99">
        <f t="shared" si="0"/>
        <v>0</v>
      </c>
      <c r="J19" s="99">
        <f t="shared" si="0"/>
        <v>0</v>
      </c>
      <c r="K19" s="107">
        <f t="shared" si="0"/>
        <v>0</v>
      </c>
      <c r="L19" s="107">
        <f t="shared" si="0"/>
        <v>0</v>
      </c>
      <c r="M19" s="107">
        <f t="shared" si="0"/>
        <v>0</v>
      </c>
      <c r="N19" s="107">
        <f t="shared" si="0"/>
        <v>0</v>
      </c>
      <c r="O19" s="107">
        <f t="shared" si="0"/>
        <v>0</v>
      </c>
      <c r="P19" s="107">
        <f t="shared" si="0"/>
        <v>0</v>
      </c>
      <c r="Q19" s="107">
        <f t="shared" si="0"/>
        <v>0</v>
      </c>
      <c r="R19" s="107">
        <f t="shared" si="0"/>
        <v>0</v>
      </c>
      <c r="S19" s="107">
        <f t="shared" si="0"/>
        <v>0</v>
      </c>
      <c r="T19" s="107">
        <f t="shared" si="0"/>
        <v>0</v>
      </c>
      <c r="U19" s="107">
        <f t="shared" si="0"/>
        <v>0</v>
      </c>
      <c r="V19" s="107">
        <f t="shared" si="0"/>
        <v>0</v>
      </c>
      <c r="W19" s="99">
        <f t="shared" si="0"/>
        <v>0</v>
      </c>
      <c r="X19" s="99">
        <f t="shared" si="0"/>
        <v>0</v>
      </c>
      <c r="Y19" s="99">
        <f t="shared" si="0"/>
        <v>0</v>
      </c>
      <c r="Z19" s="99">
        <f t="shared" si="0"/>
        <v>0</v>
      </c>
      <c r="AA19" s="99">
        <f t="shared" si="0"/>
        <v>0</v>
      </c>
      <c r="AB19" s="99">
        <f t="shared" si="0"/>
        <v>0</v>
      </c>
      <c r="AC19" s="99">
        <f t="shared" si="0"/>
        <v>0</v>
      </c>
      <c r="AD19" s="99">
        <f t="shared" si="0"/>
        <v>0</v>
      </c>
      <c r="AE19" s="99">
        <f t="shared" si="0"/>
        <v>0</v>
      </c>
      <c r="AF19" s="99">
        <f t="shared" si="0"/>
        <v>0</v>
      </c>
      <c r="AG19" s="99">
        <f t="shared" si="0"/>
        <v>0</v>
      </c>
      <c r="AH19" s="99">
        <f t="shared" si="0"/>
        <v>0</v>
      </c>
      <c r="AI19" s="107">
        <f t="shared" si="0"/>
        <v>0</v>
      </c>
      <c r="AJ19" s="107">
        <f t="shared" si="0"/>
        <v>0</v>
      </c>
      <c r="AK19" s="107">
        <f t="shared" si="0"/>
        <v>0</v>
      </c>
      <c r="AL19" s="107">
        <f t="shared" si="0"/>
        <v>0</v>
      </c>
      <c r="AM19" s="107">
        <f t="shared" si="0"/>
        <v>0</v>
      </c>
      <c r="AN19" s="107">
        <f t="shared" si="0"/>
        <v>0</v>
      </c>
    </row>
    <row r="20" spans="1:40" x14ac:dyDescent="0.2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</row>
    <row r="21" spans="1:40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x14ac:dyDescent="0.25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</sheetData>
  <mergeCells count="19">
    <mergeCell ref="D4:AN4"/>
    <mergeCell ref="E6:J6"/>
    <mergeCell ref="K6:P6"/>
    <mergeCell ref="Q6:V6"/>
    <mergeCell ref="W6:AB6"/>
    <mergeCell ref="AC6:AH6"/>
    <mergeCell ref="AI6:AN6"/>
    <mergeCell ref="AI7:AI12"/>
    <mergeCell ref="W7:W12"/>
    <mergeCell ref="AC7:AC12"/>
    <mergeCell ref="A8:A11"/>
    <mergeCell ref="A12:D12"/>
    <mergeCell ref="K7:K12"/>
    <mergeCell ref="Q7:Q12"/>
    <mergeCell ref="A13:D13"/>
    <mergeCell ref="A14:A18"/>
    <mergeCell ref="A19:D19"/>
    <mergeCell ref="A7:D7"/>
    <mergeCell ref="E7:E12"/>
  </mergeCells>
  <pageMargins left="0.43" right="0.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8"/>
  <sheetViews>
    <sheetView workbookViewId="0">
      <selection activeCell="A3" sqref="A3:P28"/>
    </sheetView>
  </sheetViews>
  <sheetFormatPr baseColWidth="10" defaultRowHeight="15" x14ac:dyDescent="0.25"/>
  <cols>
    <col min="2" max="2" width="5.85546875" customWidth="1"/>
    <col min="5" max="5" width="13.7109375" customWidth="1"/>
    <col min="7" max="7" width="14.42578125" customWidth="1"/>
    <col min="10" max="10" width="9.5703125" customWidth="1"/>
    <col min="12" max="12" width="9.85546875" customWidth="1"/>
    <col min="13" max="13" width="10.7109375" customWidth="1"/>
    <col min="14" max="14" width="11.28515625" customWidth="1"/>
  </cols>
  <sheetData>
    <row r="4" spans="1:16" ht="30" x14ac:dyDescent="0.25">
      <c r="C4" s="304" t="s">
        <v>259</v>
      </c>
      <c r="D4" s="304"/>
      <c r="E4" s="304"/>
      <c r="F4" s="304"/>
      <c r="G4" s="304"/>
      <c r="H4" s="304"/>
      <c r="I4" s="304"/>
      <c r="J4" s="304"/>
      <c r="K4" s="304"/>
      <c r="L4" s="304"/>
    </row>
    <row r="7" spans="1:16" x14ac:dyDescent="0.25">
      <c r="A7" s="303" t="s">
        <v>204</v>
      </c>
      <c r="B7" s="303" t="s">
        <v>220</v>
      </c>
      <c r="C7" s="305" t="s">
        <v>221</v>
      </c>
      <c r="D7" s="306" t="s">
        <v>260</v>
      </c>
      <c r="E7" s="307" t="s">
        <v>261</v>
      </c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</row>
    <row r="8" spans="1:16" ht="15" customHeight="1" x14ac:dyDescent="0.25">
      <c r="A8" s="303"/>
      <c r="B8" s="303"/>
      <c r="C8" s="305"/>
      <c r="D8" s="306"/>
      <c r="E8" s="299" t="s">
        <v>262</v>
      </c>
      <c r="F8" s="299" t="s">
        <v>263</v>
      </c>
      <c r="G8" s="299" t="s">
        <v>264</v>
      </c>
      <c r="H8" s="299" t="s">
        <v>265</v>
      </c>
      <c r="I8" s="299" t="s">
        <v>266</v>
      </c>
      <c r="J8" s="295" t="s">
        <v>267</v>
      </c>
      <c r="K8" s="295" t="s">
        <v>268</v>
      </c>
      <c r="L8" s="308" t="s">
        <v>328</v>
      </c>
      <c r="M8" s="295" t="s">
        <v>269</v>
      </c>
      <c r="N8" s="300" t="s">
        <v>315</v>
      </c>
      <c r="O8" s="295" t="s">
        <v>270</v>
      </c>
      <c r="P8" s="296" t="s">
        <v>271</v>
      </c>
    </row>
    <row r="9" spans="1:16" ht="15" customHeight="1" x14ac:dyDescent="0.25">
      <c r="A9" s="303"/>
      <c r="B9" s="303"/>
      <c r="C9" s="305"/>
      <c r="D9" s="306"/>
      <c r="E9" s="299"/>
      <c r="F9" s="299"/>
      <c r="G9" s="299"/>
      <c r="H9" s="299"/>
      <c r="I9" s="299"/>
      <c r="J9" s="295"/>
      <c r="K9" s="295"/>
      <c r="L9" s="301"/>
      <c r="M9" s="295"/>
      <c r="N9" s="301"/>
      <c r="O9" s="295"/>
      <c r="P9" s="297"/>
    </row>
    <row r="10" spans="1:16" ht="28.5" customHeight="1" x14ac:dyDescent="0.25">
      <c r="A10" s="303"/>
      <c r="B10" s="303"/>
      <c r="C10" s="305"/>
      <c r="D10" s="306"/>
      <c r="E10" s="299"/>
      <c r="F10" s="299"/>
      <c r="G10" s="299"/>
      <c r="H10" s="299"/>
      <c r="I10" s="299"/>
      <c r="J10" s="295"/>
      <c r="K10" s="295"/>
      <c r="L10" s="302"/>
      <c r="M10" s="295"/>
      <c r="N10" s="302"/>
      <c r="O10" s="295"/>
      <c r="P10" s="298"/>
    </row>
    <row r="11" spans="1:16" x14ac:dyDescent="0.25">
      <c r="A11" s="293"/>
      <c r="B11" s="122"/>
      <c r="C11" s="123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>
        <f>SUM(E11:O11)</f>
        <v>0</v>
      </c>
    </row>
    <row r="12" spans="1:16" x14ac:dyDescent="0.25">
      <c r="A12" s="293"/>
      <c r="B12" s="9"/>
      <c r="C12" s="126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5">
        <f t="shared" ref="P12:P17" si="0">SUM(E12:O12)</f>
        <v>0</v>
      </c>
    </row>
    <row r="13" spans="1:16" x14ac:dyDescent="0.25">
      <c r="A13" s="293"/>
      <c r="B13" s="9"/>
      <c r="C13" s="129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25">
        <f t="shared" si="0"/>
        <v>0</v>
      </c>
    </row>
    <row r="14" spans="1:16" x14ac:dyDescent="0.25">
      <c r="A14" s="293"/>
      <c r="B14" s="9"/>
      <c r="C14" s="129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25">
        <f t="shared" si="0"/>
        <v>0</v>
      </c>
    </row>
    <row r="15" spans="1:16" x14ac:dyDescent="0.25">
      <c r="A15" s="293"/>
      <c r="B15" s="9"/>
      <c r="C15" s="129"/>
      <c r="D15" s="130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25">
        <f t="shared" si="0"/>
        <v>0</v>
      </c>
    </row>
    <row r="16" spans="1:16" x14ac:dyDescent="0.25">
      <c r="A16" s="293"/>
      <c r="B16" s="9"/>
      <c r="C16" s="129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25">
        <f t="shared" si="0"/>
        <v>0</v>
      </c>
    </row>
    <row r="17" spans="1:16" x14ac:dyDescent="0.25">
      <c r="A17" s="293"/>
      <c r="B17" s="132"/>
      <c r="C17" s="133"/>
      <c r="D17" s="134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25">
        <f t="shared" si="0"/>
        <v>0</v>
      </c>
    </row>
    <row r="18" spans="1:16" ht="18.75" x14ac:dyDescent="0.25">
      <c r="A18" s="293"/>
      <c r="B18" s="136">
        <f>SUM(B11:B17)</f>
        <v>0</v>
      </c>
      <c r="C18" s="213" t="s">
        <v>34</v>
      </c>
      <c r="D18" s="213"/>
      <c r="E18" s="137">
        <f>SUM(E11:E17)</f>
        <v>0</v>
      </c>
      <c r="F18" s="137">
        <f>SUM(F11:F17)</f>
        <v>0</v>
      </c>
      <c r="G18" s="137">
        <f t="shared" ref="G18:P18" si="1">SUM(G11:G17)</f>
        <v>0</v>
      </c>
      <c r="H18" s="137">
        <f t="shared" si="1"/>
        <v>0</v>
      </c>
      <c r="I18" s="137">
        <f t="shared" si="1"/>
        <v>0</v>
      </c>
      <c r="J18" s="137">
        <f t="shared" si="1"/>
        <v>0</v>
      </c>
      <c r="K18" s="137">
        <f t="shared" si="1"/>
        <v>0</v>
      </c>
      <c r="L18" s="137">
        <f t="shared" si="1"/>
        <v>0</v>
      </c>
      <c r="M18" s="137">
        <f t="shared" si="1"/>
        <v>0</v>
      </c>
      <c r="N18" s="137">
        <f t="shared" si="1"/>
        <v>0</v>
      </c>
      <c r="O18" s="137">
        <f t="shared" si="1"/>
        <v>0</v>
      </c>
      <c r="P18" s="137">
        <f t="shared" si="1"/>
        <v>0</v>
      </c>
    </row>
    <row r="19" spans="1:16" x14ac:dyDescent="0.25">
      <c r="A19" s="294"/>
      <c r="B19" s="138" t="s">
        <v>272</v>
      </c>
      <c r="C19" s="139" t="s">
        <v>273</v>
      </c>
      <c r="D19" s="139"/>
      <c r="E19" s="140"/>
      <c r="F19" s="140"/>
      <c r="G19" s="140"/>
      <c r="H19" s="140"/>
      <c r="I19" s="140"/>
      <c r="J19" s="141"/>
      <c r="K19" s="141"/>
      <c r="L19" s="141"/>
      <c r="M19" s="141"/>
      <c r="N19" s="141"/>
      <c r="O19" s="141"/>
      <c r="P19" s="141"/>
    </row>
    <row r="20" spans="1:16" x14ac:dyDescent="0.25">
      <c r="A20" s="294"/>
      <c r="B20" s="142" t="s">
        <v>274</v>
      </c>
      <c r="C20" s="139" t="s">
        <v>275</v>
      </c>
      <c r="D20" s="139"/>
      <c r="E20" s="140"/>
      <c r="F20" s="140"/>
      <c r="G20" s="143"/>
      <c r="H20" s="143"/>
      <c r="I20" s="143"/>
      <c r="J20" s="144"/>
      <c r="K20" s="145"/>
      <c r="L20" s="145"/>
      <c r="M20" s="140"/>
      <c r="N20" s="140"/>
      <c r="O20" s="140"/>
      <c r="P20" s="140"/>
    </row>
    <row r="21" spans="1:16" x14ac:dyDescent="0.25">
      <c r="A21" s="294"/>
      <c r="B21" s="139"/>
      <c r="M21" s="140"/>
      <c r="N21" s="140"/>
      <c r="O21" s="140"/>
      <c r="P21" s="140"/>
    </row>
    <row r="22" spans="1:16" x14ac:dyDescent="0.25">
      <c r="A22" s="294"/>
      <c r="J22" s="140"/>
      <c r="K22" s="140"/>
      <c r="L22" s="140"/>
      <c r="M22" s="140"/>
      <c r="N22" s="140"/>
      <c r="O22" s="140"/>
      <c r="P22" s="140"/>
    </row>
    <row r="23" spans="1:16" x14ac:dyDescent="0.25">
      <c r="A23" s="294"/>
      <c r="B23" s="146"/>
      <c r="C23" s="139"/>
      <c r="D23" s="139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x14ac:dyDescent="0.25">
      <c r="A24" s="294"/>
      <c r="B24" s="139"/>
      <c r="C24" s="139"/>
      <c r="D24" s="139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25">
      <c r="A25" s="294"/>
      <c r="B25" s="139"/>
      <c r="C25" s="139"/>
      <c r="D25" s="139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25">
      <c r="A26" s="294"/>
      <c r="B26" s="139"/>
      <c r="C26" s="139"/>
      <c r="D26" s="139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25">
      <c r="A27" s="294"/>
      <c r="B27" s="139"/>
      <c r="C27" s="139"/>
      <c r="D27" s="139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 x14ac:dyDescent="0.25">
      <c r="A28" s="294"/>
      <c r="B28" s="139"/>
      <c r="C28" s="139"/>
      <c r="D28" s="139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</sheetData>
  <mergeCells count="21">
    <mergeCell ref="C4:L4"/>
    <mergeCell ref="B7:B10"/>
    <mergeCell ref="C7:C10"/>
    <mergeCell ref="D7:D10"/>
    <mergeCell ref="E7:P7"/>
    <mergeCell ref="E8:E10"/>
    <mergeCell ref="F8:F10"/>
    <mergeCell ref="G8:G10"/>
    <mergeCell ref="H8:H10"/>
    <mergeCell ref="L8:L10"/>
    <mergeCell ref="A11:A18"/>
    <mergeCell ref="C18:D18"/>
    <mergeCell ref="A19:A28"/>
    <mergeCell ref="O8:O10"/>
    <mergeCell ref="P8:P10"/>
    <mergeCell ref="I8:I10"/>
    <mergeCell ref="J8:J10"/>
    <mergeCell ref="K8:K10"/>
    <mergeCell ref="M8:M10"/>
    <mergeCell ref="N8:N10"/>
    <mergeCell ref="A7:A10"/>
  </mergeCells>
  <pageMargins left="0.23622047244094491" right="0.16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CHARGE DE TRAVAIL BP</vt:lpstr>
      <vt:lpstr>STATISTIQUES BUREAUX DE POSTE</vt:lpstr>
      <vt:lpstr>CHARGES ANNUELLES</vt:lpstr>
      <vt:lpstr>MATERIEL ET COUT DU TRANSPORT</vt:lpstr>
      <vt:lpstr>REVENU ANNUEL SUP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zerri.malika</dc:creator>
  <cp:lastModifiedBy>sf</cp:lastModifiedBy>
  <cp:lastPrinted>2018-07-22T15:06:33Z</cp:lastPrinted>
  <dcterms:created xsi:type="dcterms:W3CDTF">2017-07-19T10:14:53Z</dcterms:created>
  <dcterms:modified xsi:type="dcterms:W3CDTF">2018-07-22T15:08:12Z</dcterms:modified>
</cp:coreProperties>
</file>