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PN ROUGH" sheetId="9" r:id="rId1"/>
    <sheet name="Sheet2" sheetId="2" r:id="rId2"/>
    <sheet name="Sheet3" sheetId="3" r:id="rId3"/>
  </sheets>
  <definedNames>
    <definedName name="_xlnm.Print_Titles" localSheetId="0">'HPN ROUGH'!$1:$2</definedName>
  </definedNames>
  <calcPr calcId="124519"/>
</workbook>
</file>

<file path=xl/calcChain.xml><?xml version="1.0" encoding="utf-8"?>
<calcChain xmlns="http://schemas.openxmlformats.org/spreadsheetml/2006/main">
  <c r="H67" i="9"/>
  <c r="I67" s="1"/>
  <c r="I58"/>
  <c r="J58" s="1"/>
  <c r="I56"/>
  <c r="J56" s="1"/>
  <c r="I51"/>
  <c r="J51" s="1"/>
  <c r="I49"/>
  <c r="J49" s="1"/>
  <c r="I43"/>
  <c r="J43" s="1"/>
  <c r="I40"/>
  <c r="J40" s="1"/>
  <c r="I36"/>
  <c r="J36" s="1"/>
  <c r="I32"/>
  <c r="J32" s="1"/>
  <c r="I23"/>
  <c r="J23" s="1"/>
  <c r="I20"/>
  <c r="J20" s="1"/>
  <c r="I15"/>
  <c r="J15" s="1"/>
  <c r="I13"/>
  <c r="J13" s="1"/>
  <c r="I12"/>
  <c r="J12" s="1"/>
  <c r="H61"/>
  <c r="I61" s="1"/>
  <c r="J61" s="1"/>
  <c r="H59"/>
  <c r="I59" s="1"/>
  <c r="J59" s="1"/>
  <c r="H58"/>
  <c r="H56"/>
  <c r="H55"/>
  <c r="I55" s="1"/>
  <c r="J55" s="1"/>
  <c r="H52"/>
  <c r="I52" s="1"/>
  <c r="J52" s="1"/>
  <c r="H51"/>
  <c r="H49"/>
  <c r="H47"/>
  <c r="I47" s="1"/>
  <c r="J47" s="1"/>
  <c r="H46"/>
  <c r="I46" s="1"/>
  <c r="J46" s="1"/>
  <c r="H43"/>
  <c r="H40"/>
  <c r="H39"/>
  <c r="I39" s="1"/>
  <c r="J39" s="1"/>
  <c r="H38"/>
  <c r="I38" s="1"/>
  <c r="J38" s="1"/>
  <c r="H36"/>
  <c r="H32"/>
  <c r="H29"/>
  <c r="I29" s="1"/>
  <c r="J29" s="1"/>
  <c r="H25"/>
  <c r="I25" s="1"/>
  <c r="J25" s="1"/>
  <c r="H23"/>
  <c r="H20"/>
  <c r="H18"/>
  <c r="I18" s="1"/>
  <c r="J18" s="1"/>
  <c r="H16"/>
  <c r="I16" s="1"/>
  <c r="J16" s="1"/>
  <c r="H15"/>
  <c r="H13"/>
  <c r="H9"/>
  <c r="I9" s="1"/>
  <c r="J9" s="1"/>
  <c r="H3"/>
  <c r="I3" s="1"/>
  <c r="J3" s="1"/>
  <c r="G31"/>
  <c r="G35"/>
  <c r="G63"/>
  <c r="G67"/>
  <c r="F4"/>
  <c r="G4" s="1"/>
  <c r="F5"/>
  <c r="G5" s="1"/>
  <c r="F6"/>
  <c r="G6" s="1"/>
  <c r="F7"/>
  <c r="G7" s="1"/>
  <c r="F8"/>
  <c r="G8" s="1"/>
  <c r="F9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F32"/>
  <c r="G32" s="1"/>
  <c r="F33"/>
  <c r="F34"/>
  <c r="G34" s="1"/>
  <c r="F35"/>
  <c r="F36"/>
  <c r="G36" s="1"/>
  <c r="F37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F64"/>
  <c r="G64" s="1"/>
  <c r="F65"/>
  <c r="G65" s="1"/>
  <c r="F66"/>
  <c r="G66" s="1"/>
  <c r="F67"/>
  <c r="F3"/>
  <c r="G3" s="1"/>
  <c r="E68"/>
  <c r="F68" s="1"/>
  <c r="G68" s="1"/>
  <c r="H68" l="1"/>
  <c r="I68"/>
  <c r="J67"/>
  <c r="J68" s="1"/>
  <c r="G49"/>
  <c r="G37"/>
  <c r="G33"/>
  <c r="G21"/>
  <c r="G9"/>
</calcChain>
</file>

<file path=xl/sharedStrings.xml><?xml version="1.0" encoding="utf-8"?>
<sst xmlns="http://schemas.openxmlformats.org/spreadsheetml/2006/main" count="177" uniqueCount="88">
  <si>
    <t>BLOCK- NARPATGANJ</t>
  </si>
  <si>
    <t>SL.NO.</t>
  </si>
  <si>
    <t>PANCHAYAT</t>
  </si>
  <si>
    <t>REVENEW VILLEGE</t>
  </si>
  <si>
    <t>THANA NO</t>
  </si>
  <si>
    <t>HPN</t>
  </si>
  <si>
    <t>GHURNA</t>
  </si>
  <si>
    <t>MAHESHPATTI</t>
  </si>
  <si>
    <t>DUMARBANNA</t>
  </si>
  <si>
    <t>BASMATIYA</t>
  </si>
  <si>
    <t>BHAIROGANJ</t>
  </si>
  <si>
    <t>BELA</t>
  </si>
  <si>
    <t>BABUWAN</t>
  </si>
  <si>
    <t>PATHRAHA</t>
  </si>
  <si>
    <t>KAMAT PATHRAHA</t>
  </si>
  <si>
    <t>NAWABGANJ</t>
  </si>
  <si>
    <t>MANIKPUR</t>
  </si>
  <si>
    <t>BHAWANIPUR</t>
  </si>
  <si>
    <t>BHORHAR</t>
  </si>
  <si>
    <t>SHYAMNAGAR</t>
  </si>
  <si>
    <t>MADHUBANI</t>
  </si>
  <si>
    <t>KOCHGAMA</t>
  </si>
  <si>
    <t>POKHARIYA</t>
  </si>
  <si>
    <t>GUWARPUCHRI</t>
  </si>
  <si>
    <t>SONAPUR</t>
  </si>
  <si>
    <t>CHAKORWA</t>
  </si>
  <si>
    <t>POSDAHA</t>
  </si>
  <si>
    <t>BHANGHI</t>
  </si>
  <si>
    <t>PALASI</t>
  </si>
  <si>
    <t>BADHEPARA</t>
  </si>
  <si>
    <t>SWALDAH</t>
  </si>
  <si>
    <t>KHABDAH</t>
  </si>
  <si>
    <t>REWAHI</t>
  </si>
  <si>
    <t>DEVIGANJ</t>
  </si>
  <si>
    <t>DARGAHIGANJ</t>
  </si>
  <si>
    <t>KHAIRA</t>
  </si>
  <si>
    <t>DUMARIYA</t>
  </si>
  <si>
    <t>MADHURA</t>
  </si>
  <si>
    <t>RAJGANJ</t>
  </si>
  <si>
    <t>BHERWAR BARMOTAR</t>
  </si>
  <si>
    <t xml:space="preserve">BHERWAR  </t>
  </si>
  <si>
    <t>AMRAURI</t>
  </si>
  <si>
    <t>TOP NAWABGANJ</t>
  </si>
  <si>
    <t>LAXMIPUR</t>
  </si>
  <si>
    <t>ANCHARA</t>
  </si>
  <si>
    <t>HANUMANNAGAR</t>
  </si>
  <si>
    <t>DHARHARA</t>
  </si>
  <si>
    <t>NATHPUR ERAJI</t>
  </si>
  <si>
    <t xml:space="preserve">NATHPUR </t>
  </si>
  <si>
    <t>BARDAHA</t>
  </si>
  <si>
    <t>BARHARA</t>
  </si>
  <si>
    <t>FARHI</t>
  </si>
  <si>
    <t>KOSHKAPUR</t>
  </si>
  <si>
    <t>DIMIYA</t>
  </si>
  <si>
    <t>BALUA</t>
  </si>
  <si>
    <t>PITHAURA</t>
  </si>
  <si>
    <t>GOKHLAPUR</t>
  </si>
  <si>
    <t>ACHITNAGAR</t>
  </si>
  <si>
    <t>MIRDAUL</t>
  </si>
  <si>
    <t>BELSANDI</t>
  </si>
  <si>
    <t>GADGAMA</t>
  </si>
  <si>
    <t>BARIYARPUR</t>
  </si>
  <si>
    <t>TAMGANJ</t>
  </si>
  <si>
    <t>TAUFIR TAMGANJ</t>
  </si>
  <si>
    <t>GODRAHA VISANPUR</t>
  </si>
  <si>
    <t>SAHEBGANJ</t>
  </si>
  <si>
    <t>209/1</t>
  </si>
  <si>
    <t>209/2</t>
  </si>
  <si>
    <t>213/1</t>
  </si>
  <si>
    <t>213/2</t>
  </si>
  <si>
    <t>PATHRHA</t>
  </si>
  <si>
    <t>KANHAILI</t>
  </si>
  <si>
    <t>MADHURA WEST</t>
  </si>
  <si>
    <t>MADHURA NTH</t>
  </si>
  <si>
    <t>NATHPUR</t>
  </si>
  <si>
    <t>RAMGHAT</t>
  </si>
  <si>
    <t>FATEHPUR</t>
  </si>
  <si>
    <t>GODRAHA BISANPUR</t>
  </si>
  <si>
    <t xml:space="preserve">FATEHPUR </t>
  </si>
  <si>
    <t>FATEHPUR EARJI</t>
  </si>
  <si>
    <t xml:space="preserve">नोट - मधुरा पश्चिम , मधुरा दक्षिण , एवं मधुरा उत्तर तीनो हीं पंचायतो में मधुरा राजस्व ग्राम आता है , अतः इन पंचायतो के क्षेत्रफल में भिन्नता हो सकती है </t>
  </si>
  <si>
    <t>TOTAL AREA OF PANCHAYAT (ACRE)</t>
  </si>
  <si>
    <t>TOTAL AREA OF PANCHAYAT (HACT)</t>
  </si>
  <si>
    <t>TOTAL AGRICULTURAL AREA (HACT)</t>
  </si>
  <si>
    <t>TOTAL  AREA (HACT)</t>
  </si>
  <si>
    <t>TOTAL  AREA (ACRE)</t>
  </si>
  <si>
    <t>TOTAL AGRICULTURAL AREA OF PANCHAYAT (HACT)</t>
  </si>
  <si>
    <t>TOTAL NO. OF LAND HOLDING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</si>
</sst>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7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 vertical="center"/>
    </xf>
    <xf numFmtId="2" fontId="1" fillId="23" borderId="1" xfId="0" applyNumberFormat="1" applyFont="1" applyFill="1" applyBorder="1" applyAlignment="1">
      <alignment horizontal="center" vertical="center"/>
    </xf>
    <xf numFmtId="2" fontId="1" fillId="16" borderId="1" xfId="0" applyNumberFormat="1" applyFont="1" applyFill="1" applyBorder="1" applyAlignment="1">
      <alignment horizontal="center" vertical="center"/>
    </xf>
    <xf numFmtId="2" fontId="1" fillId="13" borderId="1" xfId="0" applyNumberFormat="1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2" fontId="1" fillId="24" borderId="1" xfId="0" applyNumberFormat="1" applyFont="1" applyFill="1" applyBorder="1" applyAlignment="1">
      <alignment horizontal="center" vertical="center"/>
    </xf>
    <xf numFmtId="2" fontId="1" fillId="2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1" fillId="18" borderId="1" xfId="0" applyNumberFormat="1" applyFont="1" applyFill="1" applyBorder="1" applyAlignment="1">
      <alignment horizontal="center" vertical="center"/>
    </xf>
    <xf numFmtId="2" fontId="1" fillId="20" borderId="1" xfId="0" applyNumberFormat="1" applyFont="1" applyFill="1" applyBorder="1" applyAlignment="1">
      <alignment horizontal="center" vertical="center"/>
    </xf>
    <xf numFmtId="2" fontId="1" fillId="1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2" fontId="7" fillId="1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1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1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12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2" fontId="4" fillId="1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16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13" borderId="1" xfId="0" applyNumberFormat="1" applyFont="1" applyFill="1" applyBorder="1" applyAlignment="1">
      <alignment horizontal="center" vertical="center"/>
    </xf>
    <xf numFmtId="2" fontId="4" fillId="19" borderId="1" xfId="0" applyNumberFormat="1" applyFont="1" applyFill="1" applyBorder="1" applyAlignment="1">
      <alignment horizontal="center" vertical="center"/>
    </xf>
    <xf numFmtId="2" fontId="4" fillId="20" borderId="1" xfId="0" applyNumberFormat="1" applyFont="1" applyFill="1" applyBorder="1" applyAlignment="1">
      <alignment horizontal="center" vertical="center"/>
    </xf>
    <xf numFmtId="2" fontId="4" fillId="18" borderId="1" xfId="0" applyNumberFormat="1" applyFont="1" applyFill="1" applyBorder="1" applyAlignment="1">
      <alignment horizontal="center" vertical="center"/>
    </xf>
    <xf numFmtId="2" fontId="4" fillId="21" borderId="1" xfId="0" applyNumberFormat="1" applyFont="1" applyFill="1" applyBorder="1" applyAlignment="1">
      <alignment horizontal="center" vertical="center"/>
    </xf>
    <xf numFmtId="2" fontId="4" fillId="11" borderId="1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0" fillId="22" borderId="1" xfId="0" applyFill="1" applyBorder="1"/>
    <xf numFmtId="0" fontId="1" fillId="22" borderId="1" xfId="0" applyFont="1" applyFill="1" applyBorder="1" applyAlignment="1">
      <alignment vertical="center"/>
    </xf>
    <xf numFmtId="0" fontId="7" fillId="22" borderId="1" xfId="0" applyFont="1" applyFill="1" applyBorder="1" applyAlignment="1">
      <alignment horizontal="center" vertical="center"/>
    </xf>
    <xf numFmtId="2" fontId="7" fillId="22" borderId="1" xfId="0" applyNumberFormat="1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2" fontId="4" fillId="22" borderId="1" xfId="0" applyNumberFormat="1" applyFont="1" applyFill="1" applyBorder="1" applyAlignment="1">
      <alignment horizontal="center" vertical="center"/>
    </xf>
    <xf numFmtId="2" fontId="4" fillId="20" borderId="5" xfId="0" applyNumberFormat="1" applyFont="1" applyFill="1" applyBorder="1" applyAlignment="1">
      <alignment horizontal="center" vertical="center"/>
    </xf>
    <xf numFmtId="2" fontId="4" fillId="20" borderId="6" xfId="0" applyNumberFormat="1" applyFont="1" applyFill="1" applyBorder="1" applyAlignment="1">
      <alignment horizontal="center" vertical="center"/>
    </xf>
    <xf numFmtId="2" fontId="4" fillId="20" borderId="7" xfId="0" applyNumberFormat="1" applyFont="1" applyFill="1" applyBorder="1" applyAlignment="1">
      <alignment horizontal="center" vertical="center"/>
    </xf>
    <xf numFmtId="2" fontId="4" fillId="11" borderId="5" xfId="0" applyNumberFormat="1" applyFont="1" applyFill="1" applyBorder="1" applyAlignment="1">
      <alignment horizontal="center" vertical="center"/>
    </xf>
    <xf numFmtId="2" fontId="4" fillId="11" borderId="7" xfId="0" applyNumberFormat="1" applyFont="1" applyFill="1" applyBorder="1" applyAlignment="1">
      <alignment horizontal="center" vertical="center"/>
    </xf>
    <xf numFmtId="2" fontId="4" fillId="8" borderId="5" xfId="0" applyNumberFormat="1" applyFont="1" applyFill="1" applyBorder="1" applyAlignment="1">
      <alignment horizontal="center" vertical="center"/>
    </xf>
    <xf numFmtId="2" fontId="4" fillId="8" borderId="7" xfId="0" applyNumberFormat="1" applyFont="1" applyFill="1" applyBorder="1" applyAlignment="1">
      <alignment horizontal="center" vertical="center"/>
    </xf>
    <xf numFmtId="2" fontId="4" fillId="17" borderId="5" xfId="0" applyNumberFormat="1" applyFont="1" applyFill="1" applyBorder="1" applyAlignment="1">
      <alignment horizontal="center" vertical="center"/>
    </xf>
    <xf numFmtId="2" fontId="4" fillId="17" borderId="6" xfId="0" applyNumberFormat="1" applyFont="1" applyFill="1" applyBorder="1" applyAlignment="1">
      <alignment horizontal="center" vertical="center"/>
    </xf>
    <xf numFmtId="2" fontId="4" fillId="17" borderId="7" xfId="0" applyNumberFormat="1" applyFont="1" applyFill="1" applyBorder="1" applyAlignment="1">
      <alignment horizontal="center" vertical="center"/>
    </xf>
    <xf numFmtId="2" fontId="4" fillId="13" borderId="5" xfId="0" applyNumberFormat="1" applyFont="1" applyFill="1" applyBorder="1" applyAlignment="1">
      <alignment horizontal="center" vertical="center"/>
    </xf>
    <xf numFmtId="2" fontId="4" fillId="13" borderId="6" xfId="0" applyNumberFormat="1" applyFont="1" applyFill="1" applyBorder="1" applyAlignment="1">
      <alignment horizontal="center" vertical="center"/>
    </xf>
    <xf numFmtId="2" fontId="4" fillId="13" borderId="7" xfId="0" applyNumberFormat="1" applyFont="1" applyFill="1" applyBorder="1" applyAlignment="1">
      <alignment horizontal="center" vertical="center"/>
    </xf>
    <xf numFmtId="2" fontId="4" fillId="19" borderId="5" xfId="0" applyNumberFormat="1" applyFont="1" applyFill="1" applyBorder="1" applyAlignment="1">
      <alignment horizontal="center" vertical="center"/>
    </xf>
    <xf numFmtId="2" fontId="4" fillId="19" borderId="7" xfId="0" applyNumberFormat="1" applyFont="1" applyFill="1" applyBorder="1" applyAlignment="1">
      <alignment horizontal="center" vertical="center"/>
    </xf>
    <xf numFmtId="2" fontId="4" fillId="14" borderId="5" xfId="0" applyNumberFormat="1" applyFont="1" applyFill="1" applyBorder="1" applyAlignment="1">
      <alignment horizontal="center" vertical="center"/>
    </xf>
    <xf numFmtId="2" fontId="4" fillId="14" borderId="6" xfId="0" applyNumberFormat="1" applyFont="1" applyFill="1" applyBorder="1" applyAlignment="1">
      <alignment horizontal="center" vertical="center"/>
    </xf>
    <xf numFmtId="2" fontId="4" fillId="14" borderId="7" xfId="0" applyNumberFormat="1" applyFont="1" applyFill="1" applyBorder="1" applyAlignment="1">
      <alignment horizontal="center" vertical="center"/>
    </xf>
    <xf numFmtId="2" fontId="4" fillId="18" borderId="5" xfId="0" applyNumberFormat="1" applyFont="1" applyFill="1" applyBorder="1" applyAlignment="1">
      <alignment horizontal="center" vertical="center"/>
    </xf>
    <xf numFmtId="2" fontId="4" fillId="18" borderId="7" xfId="0" applyNumberFormat="1" applyFont="1" applyFill="1" applyBorder="1" applyAlignment="1">
      <alignment horizontal="center" vertical="center"/>
    </xf>
    <xf numFmtId="2" fontId="4" fillId="21" borderId="5" xfId="0" applyNumberFormat="1" applyFont="1" applyFill="1" applyBorder="1" applyAlignment="1">
      <alignment horizontal="center" vertical="center"/>
    </xf>
    <xf numFmtId="2" fontId="4" fillId="21" borderId="7" xfId="0" applyNumberFormat="1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2" fontId="4" fillId="6" borderId="7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center" vertical="center"/>
    </xf>
    <xf numFmtId="2" fontId="4" fillId="12" borderId="5" xfId="0" applyNumberFormat="1" applyFont="1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4" fillId="16" borderId="5" xfId="0" applyNumberFormat="1" applyFont="1" applyFill="1" applyBorder="1" applyAlignment="1">
      <alignment horizontal="center" vertical="center"/>
    </xf>
    <xf numFmtId="2" fontId="4" fillId="16" borderId="6" xfId="0" applyNumberFormat="1" applyFont="1" applyFill="1" applyBorder="1" applyAlignment="1">
      <alignment horizontal="center" vertical="center"/>
    </xf>
    <xf numFmtId="2" fontId="4" fillId="16" borderId="7" xfId="0" applyNumberFormat="1" applyFont="1" applyFill="1" applyBorder="1" applyAlignment="1">
      <alignment horizontal="center" vertical="center"/>
    </xf>
    <xf numFmtId="2" fontId="4" fillId="15" borderId="5" xfId="0" applyNumberFormat="1" applyFont="1" applyFill="1" applyBorder="1" applyAlignment="1">
      <alignment horizontal="center" vertical="center"/>
    </xf>
    <xf numFmtId="2" fontId="4" fillId="15" borderId="7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3" fillId="20" borderId="5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1" borderId="7" xfId="0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/>
    </xf>
    <xf numFmtId="0" fontId="5" fillId="22" borderId="3" xfId="0" applyFont="1" applyFill="1" applyBorder="1" applyAlignment="1">
      <alignment horizontal="center"/>
    </xf>
    <xf numFmtId="0" fontId="5" fillId="22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workbookViewId="0">
      <selection activeCell="O69" sqref="O69"/>
    </sheetView>
  </sheetViews>
  <sheetFormatPr defaultRowHeight="15"/>
  <cols>
    <col min="1" max="1" width="6.140625" customWidth="1"/>
    <col min="2" max="2" width="18.5703125" customWidth="1"/>
    <col min="3" max="3" width="21.5703125" customWidth="1"/>
    <col min="4" max="4" width="12" customWidth="1"/>
    <col min="5" max="5" width="14.140625" customWidth="1"/>
    <col min="6" max="7" width="14" style="56" customWidth="1"/>
    <col min="8" max="8" width="16.140625" customWidth="1"/>
    <col min="9" max="9" width="15.42578125" customWidth="1"/>
    <col min="10" max="10" width="16.5703125" customWidth="1"/>
    <col min="11" max="11" width="13" customWidth="1"/>
    <col min="12" max="12" width="20" customWidth="1"/>
  </cols>
  <sheetData>
    <row r="1" spans="1:13" ht="27" customHeight="1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1"/>
    </row>
    <row r="2" spans="1:13" ht="63.75" customHeight="1">
      <c r="A2" s="87" t="s">
        <v>1</v>
      </c>
      <c r="B2" s="87" t="s">
        <v>2</v>
      </c>
      <c r="C2" s="87" t="s">
        <v>3</v>
      </c>
      <c r="D2" s="87" t="s">
        <v>4</v>
      </c>
      <c r="E2" s="85" t="s">
        <v>85</v>
      </c>
      <c r="F2" s="85" t="s">
        <v>84</v>
      </c>
      <c r="G2" s="86" t="s">
        <v>83</v>
      </c>
      <c r="H2" s="12" t="s">
        <v>81</v>
      </c>
      <c r="I2" s="12" t="s">
        <v>82</v>
      </c>
      <c r="J2" s="84" t="s">
        <v>86</v>
      </c>
      <c r="K2" s="84" t="s">
        <v>87</v>
      </c>
      <c r="L2" s="87" t="s">
        <v>3</v>
      </c>
      <c r="M2" s="87" t="s">
        <v>5</v>
      </c>
    </row>
    <row r="3" spans="1:13" ht="21.95" customHeight="1">
      <c r="A3" s="10">
        <v>1</v>
      </c>
      <c r="B3" s="222" t="s">
        <v>44</v>
      </c>
      <c r="C3" s="28" t="s">
        <v>39</v>
      </c>
      <c r="D3" s="10">
        <v>197</v>
      </c>
      <c r="E3" s="10">
        <v>77.180000000000007</v>
      </c>
      <c r="F3" s="55">
        <f>E3/2.47</f>
        <v>31.246963562753038</v>
      </c>
      <c r="G3" s="55">
        <f>F3*60/100</f>
        <v>18.748178137651824</v>
      </c>
      <c r="H3" s="225">
        <f>SUM(E3:E8)</f>
        <v>4595.1499999999996</v>
      </c>
      <c r="I3" s="128">
        <f>H3/2.47</f>
        <v>1860.384615384615</v>
      </c>
      <c r="J3" s="128">
        <f>I3*60/100</f>
        <v>1116.2307692307691</v>
      </c>
      <c r="K3" s="82"/>
      <c r="L3" s="28" t="s">
        <v>39</v>
      </c>
      <c r="M3" s="10">
        <v>77</v>
      </c>
    </row>
    <row r="4" spans="1:13" ht="21.95" customHeight="1">
      <c r="A4" s="10">
        <v>2</v>
      </c>
      <c r="B4" s="223"/>
      <c r="C4" s="28" t="s">
        <v>40</v>
      </c>
      <c r="D4" s="10">
        <v>198</v>
      </c>
      <c r="E4" s="10">
        <v>1171.07</v>
      </c>
      <c r="F4" s="55">
        <f t="shared" ref="F4:F67" si="0">E4/2.47</f>
        <v>474.11740890688253</v>
      </c>
      <c r="G4" s="55">
        <f t="shared" ref="G4:G67" si="1">F4*60/100</f>
        <v>284.47044534412953</v>
      </c>
      <c r="H4" s="226"/>
      <c r="I4" s="129"/>
      <c r="J4" s="129"/>
      <c r="K4" s="82"/>
      <c r="L4" s="28" t="s">
        <v>40</v>
      </c>
      <c r="M4" s="10">
        <v>958</v>
      </c>
    </row>
    <row r="5" spans="1:13" ht="21.95" customHeight="1">
      <c r="A5" s="10">
        <v>3</v>
      </c>
      <c r="B5" s="223"/>
      <c r="C5" s="28" t="s">
        <v>42</v>
      </c>
      <c r="D5" s="10">
        <v>200</v>
      </c>
      <c r="E5" s="10">
        <v>650.13</v>
      </c>
      <c r="F5" s="55">
        <f t="shared" si="0"/>
        <v>263.21052631578942</v>
      </c>
      <c r="G5" s="55">
        <f t="shared" si="1"/>
        <v>157.92631578947365</v>
      </c>
      <c r="H5" s="226"/>
      <c r="I5" s="129"/>
      <c r="J5" s="129"/>
      <c r="K5" s="82"/>
      <c r="L5" s="28" t="s">
        <v>42</v>
      </c>
      <c r="M5" s="10">
        <v>1561</v>
      </c>
    </row>
    <row r="6" spans="1:13" ht="21.95" customHeight="1">
      <c r="A6" s="10">
        <v>4</v>
      </c>
      <c r="B6" s="223"/>
      <c r="C6" s="28" t="s">
        <v>43</v>
      </c>
      <c r="D6" s="10">
        <v>201</v>
      </c>
      <c r="E6" s="10">
        <v>1077.83</v>
      </c>
      <c r="F6" s="55">
        <f t="shared" si="0"/>
        <v>436.3684210526315</v>
      </c>
      <c r="G6" s="55">
        <f t="shared" si="1"/>
        <v>261.82105263157888</v>
      </c>
      <c r="H6" s="226"/>
      <c r="I6" s="129"/>
      <c r="J6" s="129"/>
      <c r="K6" s="82"/>
      <c r="L6" s="28" t="s">
        <v>43</v>
      </c>
      <c r="M6" s="10">
        <v>1540</v>
      </c>
    </row>
    <row r="7" spans="1:13" ht="21.95" customHeight="1">
      <c r="A7" s="10">
        <v>5</v>
      </c>
      <c r="B7" s="223"/>
      <c r="C7" s="28" t="s">
        <v>44</v>
      </c>
      <c r="D7" s="10">
        <v>203</v>
      </c>
      <c r="E7" s="10">
        <v>961.78</v>
      </c>
      <c r="F7" s="55">
        <f t="shared" si="0"/>
        <v>389.38461538461536</v>
      </c>
      <c r="G7" s="55">
        <f t="shared" si="1"/>
        <v>233.63076923076923</v>
      </c>
      <c r="H7" s="226"/>
      <c r="I7" s="129"/>
      <c r="J7" s="129"/>
      <c r="K7" s="82"/>
      <c r="L7" s="28" t="s">
        <v>44</v>
      </c>
      <c r="M7" s="10">
        <v>1037</v>
      </c>
    </row>
    <row r="8" spans="1:13" ht="21.95" customHeight="1">
      <c r="A8" s="10">
        <v>6</v>
      </c>
      <c r="B8" s="224"/>
      <c r="C8" s="28" t="s">
        <v>45</v>
      </c>
      <c r="D8" s="10">
        <v>204</v>
      </c>
      <c r="E8" s="10">
        <v>657.16</v>
      </c>
      <c r="F8" s="55">
        <f t="shared" si="0"/>
        <v>266.05668016194329</v>
      </c>
      <c r="G8" s="55">
        <f t="shared" si="1"/>
        <v>159.63400809716597</v>
      </c>
      <c r="H8" s="227"/>
      <c r="I8" s="130"/>
      <c r="J8" s="130"/>
      <c r="K8" s="82"/>
      <c r="L8" s="28" t="s">
        <v>45</v>
      </c>
      <c r="M8" s="10">
        <v>750</v>
      </c>
    </row>
    <row r="9" spans="1:13" ht="21.95" customHeight="1">
      <c r="A9" s="9">
        <v>7</v>
      </c>
      <c r="B9" s="228" t="s">
        <v>12</v>
      </c>
      <c r="C9" s="29" t="s">
        <v>7</v>
      </c>
      <c r="D9" s="9">
        <v>189</v>
      </c>
      <c r="E9" s="9">
        <v>1419.8</v>
      </c>
      <c r="F9" s="57">
        <f t="shared" si="0"/>
        <v>574.81781376518211</v>
      </c>
      <c r="G9" s="57">
        <f t="shared" si="1"/>
        <v>344.89068825910931</v>
      </c>
      <c r="H9" s="231">
        <f>SUM(E9:E11)</f>
        <v>3298.11</v>
      </c>
      <c r="I9" s="131">
        <f>H9/2.47</f>
        <v>1335.2672064777328</v>
      </c>
      <c r="J9" s="131">
        <f>I9*60/100</f>
        <v>801.16032388663962</v>
      </c>
      <c r="K9" s="80"/>
      <c r="L9" s="29" t="s">
        <v>7</v>
      </c>
      <c r="M9" s="9">
        <v>1565</v>
      </c>
    </row>
    <row r="10" spans="1:13" ht="21.95" customHeight="1">
      <c r="A10" s="9">
        <v>8</v>
      </c>
      <c r="B10" s="229"/>
      <c r="C10" s="29" t="s">
        <v>8</v>
      </c>
      <c r="D10" s="9">
        <v>190</v>
      </c>
      <c r="E10" s="9">
        <v>338.66</v>
      </c>
      <c r="F10" s="57">
        <f t="shared" si="0"/>
        <v>137.10931174089069</v>
      </c>
      <c r="G10" s="57">
        <f t="shared" si="1"/>
        <v>82.265587044534399</v>
      </c>
      <c r="H10" s="232"/>
      <c r="I10" s="132"/>
      <c r="J10" s="132"/>
      <c r="K10" s="80"/>
      <c r="L10" s="29" t="s">
        <v>8</v>
      </c>
      <c r="M10" s="9">
        <v>549</v>
      </c>
    </row>
    <row r="11" spans="1:13" ht="21.95" customHeight="1">
      <c r="A11" s="9">
        <v>9</v>
      </c>
      <c r="B11" s="230"/>
      <c r="C11" s="29" t="s">
        <v>12</v>
      </c>
      <c r="D11" s="9">
        <v>194</v>
      </c>
      <c r="E11" s="9">
        <v>1539.65</v>
      </c>
      <c r="F11" s="57">
        <f t="shared" si="0"/>
        <v>623.34008097165986</v>
      </c>
      <c r="G11" s="57">
        <f t="shared" si="1"/>
        <v>374.00404858299589</v>
      </c>
      <c r="H11" s="233"/>
      <c r="I11" s="133"/>
      <c r="J11" s="133"/>
      <c r="K11" s="80"/>
      <c r="L11" s="29" t="s">
        <v>12</v>
      </c>
      <c r="M11" s="9">
        <v>585</v>
      </c>
    </row>
    <row r="12" spans="1:13" ht="21.95" customHeight="1">
      <c r="A12" s="1">
        <v>10</v>
      </c>
      <c r="B12" s="13" t="s">
        <v>29</v>
      </c>
      <c r="C12" s="30" t="s">
        <v>29</v>
      </c>
      <c r="D12" s="1">
        <v>219</v>
      </c>
      <c r="E12" s="1">
        <v>7123.16</v>
      </c>
      <c r="F12" s="63">
        <f t="shared" si="0"/>
        <v>2883.8704453441292</v>
      </c>
      <c r="G12" s="63">
        <f t="shared" si="1"/>
        <v>1730.3222672064774</v>
      </c>
      <c r="H12" s="75">
        <v>7123.16</v>
      </c>
      <c r="I12" s="76">
        <f>H12/2.47</f>
        <v>2883.8704453441292</v>
      </c>
      <c r="J12" s="76">
        <f>I12*60/100</f>
        <v>1730.3222672064774</v>
      </c>
      <c r="K12" s="76"/>
      <c r="L12" s="30" t="s">
        <v>29</v>
      </c>
      <c r="M12" s="1">
        <v>10777</v>
      </c>
    </row>
    <row r="13" spans="1:13" ht="21.95" customHeight="1">
      <c r="A13" s="11">
        <v>11</v>
      </c>
      <c r="B13" s="234" t="s">
        <v>50</v>
      </c>
      <c r="C13" s="31" t="s">
        <v>49</v>
      </c>
      <c r="D13" s="11">
        <v>210</v>
      </c>
      <c r="E13" s="11">
        <v>2633.28</v>
      </c>
      <c r="F13" s="64">
        <f t="shared" si="0"/>
        <v>1066.1052631578948</v>
      </c>
      <c r="G13" s="64">
        <f t="shared" si="1"/>
        <v>639.66315789473686</v>
      </c>
      <c r="H13" s="236">
        <f>SUM(E13:E14)</f>
        <v>4538.57</v>
      </c>
      <c r="I13" s="134">
        <f>H13/2.47</f>
        <v>1837.4777327935219</v>
      </c>
      <c r="J13" s="134">
        <f>I13*60/100</f>
        <v>1102.4866396761131</v>
      </c>
      <c r="K13" s="83"/>
      <c r="L13" s="31" t="s">
        <v>49</v>
      </c>
      <c r="M13" s="11">
        <v>3586</v>
      </c>
    </row>
    <row r="14" spans="1:13" ht="21.95" customHeight="1">
      <c r="A14" s="11">
        <v>12</v>
      </c>
      <c r="B14" s="235"/>
      <c r="C14" s="31" t="s">
        <v>50</v>
      </c>
      <c r="D14" s="11">
        <v>211</v>
      </c>
      <c r="E14" s="11">
        <v>1905.29</v>
      </c>
      <c r="F14" s="64">
        <f t="shared" si="0"/>
        <v>771.37246963562745</v>
      </c>
      <c r="G14" s="64">
        <f t="shared" si="1"/>
        <v>462.82348178137647</v>
      </c>
      <c r="H14" s="237"/>
      <c r="I14" s="135"/>
      <c r="J14" s="135"/>
      <c r="K14" s="83"/>
      <c r="L14" s="31" t="s">
        <v>50</v>
      </c>
      <c r="M14" s="11">
        <v>2952</v>
      </c>
    </row>
    <row r="15" spans="1:13" ht="21.95" customHeight="1">
      <c r="A15" s="2">
        <v>13</v>
      </c>
      <c r="B15" s="14" t="s">
        <v>9</v>
      </c>
      <c r="C15" s="32" t="s">
        <v>9</v>
      </c>
      <c r="D15" s="2">
        <v>191</v>
      </c>
      <c r="E15" s="2">
        <v>1427.79</v>
      </c>
      <c r="F15" s="59">
        <f t="shared" si="0"/>
        <v>578.05263157894728</v>
      </c>
      <c r="G15" s="59">
        <f t="shared" si="1"/>
        <v>346.83157894736837</v>
      </c>
      <c r="H15" s="21">
        <f>SUM(E15)</f>
        <v>1427.79</v>
      </c>
      <c r="I15" s="77">
        <f>H15/2.47</f>
        <v>578.05263157894728</v>
      </c>
      <c r="J15" s="77">
        <f>I15*60/100</f>
        <v>346.83157894736837</v>
      </c>
      <c r="K15" s="77"/>
      <c r="L15" s="32" t="s">
        <v>9</v>
      </c>
      <c r="M15" s="2">
        <v>2486</v>
      </c>
    </row>
    <row r="16" spans="1:13" ht="21.95" customHeight="1">
      <c r="A16" s="33">
        <v>14</v>
      </c>
      <c r="B16" s="190" t="s">
        <v>11</v>
      </c>
      <c r="C16" s="34" t="s">
        <v>10</v>
      </c>
      <c r="D16" s="33">
        <v>192</v>
      </c>
      <c r="E16" s="33">
        <v>542.04</v>
      </c>
      <c r="F16" s="66">
        <f t="shared" si="0"/>
        <v>219.44939271255058</v>
      </c>
      <c r="G16" s="66">
        <f t="shared" si="1"/>
        <v>131.66963562753034</v>
      </c>
      <c r="H16" s="193">
        <f>SUM(E16:E17)</f>
        <v>2762.2599999999998</v>
      </c>
      <c r="I16" s="121">
        <f>H16/2.47</f>
        <v>1118.3238866396759</v>
      </c>
      <c r="J16" s="121">
        <f>I16*60/100</f>
        <v>670.99433198380564</v>
      </c>
      <c r="K16" s="88"/>
      <c r="L16" s="34" t="s">
        <v>10</v>
      </c>
      <c r="M16" s="33">
        <v>583</v>
      </c>
    </row>
    <row r="17" spans="1:13" ht="21.95" customHeight="1">
      <c r="A17" s="33">
        <v>15</v>
      </c>
      <c r="B17" s="192"/>
      <c r="C17" s="34" t="s">
        <v>11</v>
      </c>
      <c r="D17" s="33">
        <v>193</v>
      </c>
      <c r="E17" s="33">
        <v>2220.2199999999998</v>
      </c>
      <c r="F17" s="66">
        <f t="shared" si="0"/>
        <v>898.8744939271254</v>
      </c>
      <c r="G17" s="66">
        <f t="shared" si="1"/>
        <v>539.32469635627524</v>
      </c>
      <c r="H17" s="195"/>
      <c r="I17" s="123"/>
      <c r="J17" s="123"/>
      <c r="K17" s="88"/>
      <c r="L17" s="34" t="s">
        <v>11</v>
      </c>
      <c r="M17" s="33">
        <v>2187</v>
      </c>
    </row>
    <row r="18" spans="1:13" ht="21.95" customHeight="1">
      <c r="A18" s="5">
        <v>16</v>
      </c>
      <c r="B18" s="209" t="s">
        <v>27</v>
      </c>
      <c r="C18" s="35" t="s">
        <v>19</v>
      </c>
      <c r="D18" s="5">
        <v>167</v>
      </c>
      <c r="E18" s="5">
        <v>1109.57</v>
      </c>
      <c r="F18" s="68">
        <f t="shared" si="0"/>
        <v>449.21862348178132</v>
      </c>
      <c r="G18" s="68">
        <f t="shared" si="1"/>
        <v>269.53117408906883</v>
      </c>
      <c r="H18" s="211">
        <f>SUM(E18:E19)</f>
        <v>5099.57</v>
      </c>
      <c r="I18" s="136">
        <f>H18/2.47</f>
        <v>2064.6032388663966</v>
      </c>
      <c r="J18" s="136">
        <f>I18*60/100</f>
        <v>1238.7619433198381</v>
      </c>
      <c r="K18" s="89"/>
      <c r="L18" s="35" t="s">
        <v>19</v>
      </c>
      <c r="M18" s="5">
        <v>1687</v>
      </c>
    </row>
    <row r="19" spans="1:13" ht="21.95" customHeight="1">
      <c r="A19" s="5">
        <v>17</v>
      </c>
      <c r="B19" s="210"/>
      <c r="C19" s="35" t="s">
        <v>27</v>
      </c>
      <c r="D19" s="5">
        <v>218</v>
      </c>
      <c r="E19" s="5">
        <v>3990</v>
      </c>
      <c r="F19" s="68">
        <f t="shared" si="0"/>
        <v>1615.3846153846152</v>
      </c>
      <c r="G19" s="68">
        <f t="shared" si="1"/>
        <v>969.23076923076906</v>
      </c>
      <c r="H19" s="212"/>
      <c r="I19" s="137"/>
      <c r="J19" s="137"/>
      <c r="K19" s="89"/>
      <c r="L19" s="35" t="s">
        <v>27</v>
      </c>
      <c r="M19" s="5">
        <v>4324</v>
      </c>
    </row>
    <row r="20" spans="1:13" ht="21.95" customHeight="1">
      <c r="A20" s="36">
        <v>18</v>
      </c>
      <c r="B20" s="213" t="s">
        <v>34</v>
      </c>
      <c r="C20" s="37" t="s">
        <v>33</v>
      </c>
      <c r="D20" s="36">
        <v>221</v>
      </c>
      <c r="E20" s="36">
        <v>1049.3399999999999</v>
      </c>
      <c r="F20" s="64">
        <f t="shared" si="0"/>
        <v>424.83400809716591</v>
      </c>
      <c r="G20" s="64">
        <f t="shared" si="1"/>
        <v>254.90040485829957</v>
      </c>
      <c r="H20" s="216">
        <f>SUM(E20:E22)</f>
        <v>2782.92</v>
      </c>
      <c r="I20" s="138">
        <f>H20/2.47</f>
        <v>1126.6882591093117</v>
      </c>
      <c r="J20" s="138">
        <f>I20*60/100</f>
        <v>676.01295546558697</v>
      </c>
      <c r="K20" s="90"/>
      <c r="L20" s="37" t="s">
        <v>33</v>
      </c>
      <c r="M20" s="36">
        <v>1878</v>
      </c>
    </row>
    <row r="21" spans="1:13" ht="21.95" customHeight="1">
      <c r="A21" s="36">
        <v>19</v>
      </c>
      <c r="B21" s="214"/>
      <c r="C21" s="37" t="s">
        <v>34</v>
      </c>
      <c r="D21" s="36">
        <v>220</v>
      </c>
      <c r="E21" s="36">
        <v>1142.54</v>
      </c>
      <c r="F21" s="64">
        <f t="shared" si="0"/>
        <v>462.56680161943314</v>
      </c>
      <c r="G21" s="64">
        <f t="shared" si="1"/>
        <v>277.5400809716599</v>
      </c>
      <c r="H21" s="217"/>
      <c r="I21" s="139"/>
      <c r="J21" s="139"/>
      <c r="K21" s="90"/>
      <c r="L21" s="37" t="s">
        <v>34</v>
      </c>
      <c r="M21" s="36">
        <v>1396</v>
      </c>
    </row>
    <row r="22" spans="1:13" ht="21.95" customHeight="1">
      <c r="A22" s="36">
        <v>20</v>
      </c>
      <c r="B22" s="215"/>
      <c r="C22" s="37" t="s">
        <v>13</v>
      </c>
      <c r="D22" s="36">
        <v>222</v>
      </c>
      <c r="E22" s="36">
        <v>591.04</v>
      </c>
      <c r="F22" s="64">
        <f t="shared" si="0"/>
        <v>239.28744939271252</v>
      </c>
      <c r="G22" s="64">
        <f t="shared" si="1"/>
        <v>143.5724696356275</v>
      </c>
      <c r="H22" s="218"/>
      <c r="I22" s="140"/>
      <c r="J22" s="140"/>
      <c r="K22" s="90"/>
      <c r="L22" s="37" t="s">
        <v>13</v>
      </c>
      <c r="M22" s="36">
        <v>979</v>
      </c>
    </row>
    <row r="23" spans="1:13" ht="26.25" customHeight="1">
      <c r="A23" s="4">
        <v>21</v>
      </c>
      <c r="B23" s="196" t="s">
        <v>51</v>
      </c>
      <c r="C23" s="38" t="s">
        <v>51</v>
      </c>
      <c r="D23" s="4">
        <v>223</v>
      </c>
      <c r="E23" s="4">
        <v>2098.69</v>
      </c>
      <c r="F23" s="61">
        <f t="shared" si="0"/>
        <v>849.67206477732793</v>
      </c>
      <c r="G23" s="61">
        <f t="shared" si="1"/>
        <v>509.80323886639678</v>
      </c>
      <c r="H23" s="198">
        <f>SUM(E23:E24)</f>
        <v>3823.23</v>
      </c>
      <c r="I23" s="141">
        <f>H23/2.47</f>
        <v>1547.8663967611335</v>
      </c>
      <c r="J23" s="141">
        <f>I23*60/100</f>
        <v>928.71983805668015</v>
      </c>
      <c r="K23" s="81"/>
      <c r="L23" s="38" t="s">
        <v>51</v>
      </c>
      <c r="M23" s="4">
        <v>3076</v>
      </c>
    </row>
    <row r="24" spans="1:13" ht="30.75" customHeight="1">
      <c r="A24" s="4">
        <v>22</v>
      </c>
      <c r="B24" s="197"/>
      <c r="C24" s="38" t="s">
        <v>63</v>
      </c>
      <c r="D24" s="4">
        <v>233</v>
      </c>
      <c r="E24" s="4">
        <v>1724.54</v>
      </c>
      <c r="F24" s="61">
        <f t="shared" si="0"/>
        <v>698.19433198380557</v>
      </c>
      <c r="G24" s="61">
        <f t="shared" si="1"/>
        <v>418.91659919028331</v>
      </c>
      <c r="H24" s="199"/>
      <c r="I24" s="142"/>
      <c r="J24" s="142"/>
      <c r="K24" s="81"/>
      <c r="L24" s="38" t="s">
        <v>63</v>
      </c>
      <c r="M24" s="4">
        <v>2513</v>
      </c>
    </row>
    <row r="25" spans="1:13" ht="21.95" customHeight="1">
      <c r="A25" s="6">
        <v>23</v>
      </c>
      <c r="B25" s="200" t="s">
        <v>76</v>
      </c>
      <c r="C25" s="39" t="s">
        <v>79</v>
      </c>
      <c r="D25" s="6" t="s">
        <v>68</v>
      </c>
      <c r="E25" s="6">
        <v>35.6</v>
      </c>
      <c r="F25" s="69">
        <f t="shared" si="0"/>
        <v>14.412955465587045</v>
      </c>
      <c r="G25" s="69">
        <f t="shared" si="1"/>
        <v>8.6477732793522275</v>
      </c>
      <c r="H25" s="203">
        <f>SUM(E25:E28)</f>
        <v>4898.93</v>
      </c>
      <c r="I25" s="143">
        <f>H25/2.47</f>
        <v>1983.3724696356276</v>
      </c>
      <c r="J25" s="143">
        <f>I25*60/100</f>
        <v>1190.0234817813764</v>
      </c>
      <c r="K25" s="91"/>
      <c r="L25" s="39" t="s">
        <v>79</v>
      </c>
      <c r="M25" s="6">
        <v>24</v>
      </c>
    </row>
    <row r="26" spans="1:13" ht="21.95" customHeight="1">
      <c r="A26" s="6">
        <v>24</v>
      </c>
      <c r="B26" s="201"/>
      <c r="C26" s="39" t="s">
        <v>78</v>
      </c>
      <c r="D26" s="6" t="s">
        <v>69</v>
      </c>
      <c r="E26" s="6">
        <v>4127.41</v>
      </c>
      <c r="F26" s="69">
        <f t="shared" si="0"/>
        <v>1671.0161943319836</v>
      </c>
      <c r="G26" s="69">
        <f t="shared" si="1"/>
        <v>1002.6097165991902</v>
      </c>
      <c r="H26" s="204"/>
      <c r="I26" s="144"/>
      <c r="J26" s="144"/>
      <c r="K26" s="91"/>
      <c r="L26" s="39" t="s">
        <v>78</v>
      </c>
      <c r="M26" s="6">
        <v>6735</v>
      </c>
    </row>
    <row r="27" spans="1:13" ht="21.95" customHeight="1">
      <c r="A27" s="6">
        <v>25</v>
      </c>
      <c r="B27" s="201"/>
      <c r="C27" s="39" t="s">
        <v>53</v>
      </c>
      <c r="D27" s="6">
        <v>212</v>
      </c>
      <c r="E27" s="6">
        <v>138.18</v>
      </c>
      <c r="F27" s="69">
        <f t="shared" si="0"/>
        <v>55.943319838056681</v>
      </c>
      <c r="G27" s="69">
        <f t="shared" si="1"/>
        <v>33.565991902834007</v>
      </c>
      <c r="H27" s="204"/>
      <c r="I27" s="144"/>
      <c r="J27" s="144"/>
      <c r="K27" s="91"/>
      <c r="L27" s="39" t="s">
        <v>53</v>
      </c>
      <c r="M27" s="6">
        <v>130</v>
      </c>
    </row>
    <row r="28" spans="1:13" ht="22.5" customHeight="1">
      <c r="A28" s="6">
        <v>26</v>
      </c>
      <c r="B28" s="202"/>
      <c r="C28" s="39" t="s">
        <v>54</v>
      </c>
      <c r="D28" s="6">
        <v>239</v>
      </c>
      <c r="E28" s="6">
        <v>597.74</v>
      </c>
      <c r="F28" s="69">
        <f t="shared" si="0"/>
        <v>241.99999999999997</v>
      </c>
      <c r="G28" s="69">
        <f t="shared" si="1"/>
        <v>145.19999999999999</v>
      </c>
      <c r="H28" s="205"/>
      <c r="I28" s="145"/>
      <c r="J28" s="145"/>
      <c r="K28" s="91"/>
      <c r="L28" s="39" t="s">
        <v>54</v>
      </c>
      <c r="M28" s="6">
        <v>1051</v>
      </c>
    </row>
    <row r="29" spans="1:13" ht="21.95" customHeight="1">
      <c r="A29" s="33">
        <v>27</v>
      </c>
      <c r="B29" s="206" t="s">
        <v>77</v>
      </c>
      <c r="C29" s="34" t="s">
        <v>60</v>
      </c>
      <c r="D29" s="33">
        <v>229</v>
      </c>
      <c r="E29" s="33">
        <v>824.76</v>
      </c>
      <c r="F29" s="66">
        <f t="shared" si="0"/>
        <v>333.91093117408906</v>
      </c>
      <c r="G29" s="66">
        <f t="shared" si="1"/>
        <v>200.34655870445343</v>
      </c>
      <c r="H29" s="193">
        <f>SUM(E29:E31)</f>
        <v>3249.65</v>
      </c>
      <c r="I29" s="121">
        <f>H29/2.47</f>
        <v>1315.6477732793521</v>
      </c>
      <c r="J29" s="121">
        <f>I29*60/100</f>
        <v>789.38866396761125</v>
      </c>
      <c r="K29" s="88"/>
      <c r="L29" s="34" t="s">
        <v>60</v>
      </c>
      <c r="M29" s="33">
        <v>1073</v>
      </c>
    </row>
    <row r="30" spans="1:13" ht="23.25" customHeight="1">
      <c r="A30" s="33">
        <v>28</v>
      </c>
      <c r="B30" s="207"/>
      <c r="C30" s="34" t="s">
        <v>61</v>
      </c>
      <c r="D30" s="33">
        <v>230</v>
      </c>
      <c r="E30" s="33">
        <v>822.73</v>
      </c>
      <c r="F30" s="66">
        <f t="shared" si="0"/>
        <v>333.08906882591089</v>
      </c>
      <c r="G30" s="66">
        <f t="shared" si="1"/>
        <v>199.85344129554653</v>
      </c>
      <c r="H30" s="194"/>
      <c r="I30" s="122"/>
      <c r="J30" s="122"/>
      <c r="K30" s="88"/>
      <c r="L30" s="34" t="s">
        <v>61</v>
      </c>
      <c r="M30" s="33">
        <v>1405</v>
      </c>
    </row>
    <row r="31" spans="1:13" ht="21.95" customHeight="1">
      <c r="A31" s="33">
        <v>29</v>
      </c>
      <c r="B31" s="208"/>
      <c r="C31" s="34" t="s">
        <v>64</v>
      </c>
      <c r="D31" s="33">
        <v>231</v>
      </c>
      <c r="E31" s="33">
        <v>1602.16</v>
      </c>
      <c r="F31" s="66">
        <f t="shared" si="0"/>
        <v>648.64777327935224</v>
      </c>
      <c r="G31" s="66">
        <f t="shared" si="1"/>
        <v>389.18866396761138</v>
      </c>
      <c r="H31" s="195"/>
      <c r="I31" s="123"/>
      <c r="J31" s="123"/>
      <c r="K31" s="88"/>
      <c r="L31" s="34" t="s">
        <v>64</v>
      </c>
      <c r="M31" s="33">
        <v>1532</v>
      </c>
    </row>
    <row r="32" spans="1:13" ht="21.95" customHeight="1">
      <c r="A32" s="40">
        <v>30</v>
      </c>
      <c r="B32" s="180" t="s">
        <v>56</v>
      </c>
      <c r="C32" s="41" t="s">
        <v>56</v>
      </c>
      <c r="D32" s="40">
        <v>234</v>
      </c>
      <c r="E32" s="40">
        <v>1054.04</v>
      </c>
      <c r="F32" s="65">
        <f t="shared" si="0"/>
        <v>426.73684210526312</v>
      </c>
      <c r="G32" s="65">
        <f t="shared" si="1"/>
        <v>256.04210526315785</v>
      </c>
      <c r="H32" s="183">
        <f>SUM(E32:E35)</f>
        <v>2226.38</v>
      </c>
      <c r="I32" s="116">
        <f>H32/2.47</f>
        <v>901.36842105263156</v>
      </c>
      <c r="J32" s="116">
        <f>I32*60/100</f>
        <v>540.82105263157894</v>
      </c>
      <c r="K32" s="92"/>
      <c r="L32" s="41" t="s">
        <v>56</v>
      </c>
      <c r="M32" s="40">
        <v>1735</v>
      </c>
    </row>
    <row r="33" spans="1:13" ht="21.95" customHeight="1">
      <c r="A33" s="40">
        <v>31</v>
      </c>
      <c r="B33" s="181"/>
      <c r="C33" s="41" t="s">
        <v>57</v>
      </c>
      <c r="D33" s="40">
        <v>235</v>
      </c>
      <c r="E33" s="40">
        <v>190.73</v>
      </c>
      <c r="F33" s="65">
        <f t="shared" si="0"/>
        <v>77.218623481781364</v>
      </c>
      <c r="G33" s="65">
        <f t="shared" si="1"/>
        <v>46.331174089068817</v>
      </c>
      <c r="H33" s="184"/>
      <c r="I33" s="117"/>
      <c r="J33" s="117"/>
      <c r="K33" s="92"/>
      <c r="L33" s="41" t="s">
        <v>57</v>
      </c>
      <c r="M33" s="40">
        <v>279</v>
      </c>
    </row>
    <row r="34" spans="1:13" ht="21.95" customHeight="1">
      <c r="A34" s="40">
        <v>32</v>
      </c>
      <c r="B34" s="181"/>
      <c r="C34" s="41" t="s">
        <v>21</v>
      </c>
      <c r="D34" s="40">
        <v>236</v>
      </c>
      <c r="E34" s="40">
        <v>362.09</v>
      </c>
      <c r="F34" s="65">
        <f t="shared" si="0"/>
        <v>146.59514170040484</v>
      </c>
      <c r="G34" s="65">
        <f t="shared" si="1"/>
        <v>87.9570850202429</v>
      </c>
      <c r="H34" s="184"/>
      <c r="I34" s="117"/>
      <c r="J34" s="117"/>
      <c r="K34" s="92"/>
      <c r="L34" s="41" t="s">
        <v>21</v>
      </c>
      <c r="M34" s="40">
        <v>711</v>
      </c>
    </row>
    <row r="35" spans="1:13" ht="21.95" customHeight="1">
      <c r="A35" s="40">
        <v>33</v>
      </c>
      <c r="B35" s="182"/>
      <c r="C35" s="41" t="s">
        <v>59</v>
      </c>
      <c r="D35" s="40">
        <v>237</v>
      </c>
      <c r="E35" s="40">
        <v>619.52</v>
      </c>
      <c r="F35" s="65">
        <f t="shared" si="0"/>
        <v>250.81781376518217</v>
      </c>
      <c r="G35" s="65">
        <f t="shared" si="1"/>
        <v>150.49068825910931</v>
      </c>
      <c r="H35" s="185"/>
      <c r="I35" s="118"/>
      <c r="J35" s="118"/>
      <c r="K35" s="92"/>
      <c r="L35" s="41" t="s">
        <v>59</v>
      </c>
      <c r="M35" s="40">
        <v>999</v>
      </c>
    </row>
    <row r="36" spans="1:13" ht="21.95" customHeight="1">
      <c r="A36" s="42">
        <v>34</v>
      </c>
      <c r="B36" s="186" t="s">
        <v>31</v>
      </c>
      <c r="C36" s="43" t="s">
        <v>31</v>
      </c>
      <c r="D36" s="42">
        <v>225</v>
      </c>
      <c r="E36" s="42">
        <v>1846.55</v>
      </c>
      <c r="F36" s="62">
        <f t="shared" si="0"/>
        <v>747.59109311740883</v>
      </c>
      <c r="G36" s="62">
        <f t="shared" si="1"/>
        <v>448.55465587044529</v>
      </c>
      <c r="H36" s="188">
        <f>SUM(E36:E37)</f>
        <v>3196.02</v>
      </c>
      <c r="I36" s="119">
        <f>H36/2.47</f>
        <v>1293.9352226720646</v>
      </c>
      <c r="J36" s="119">
        <f>I36*60/100</f>
        <v>776.36113360323873</v>
      </c>
      <c r="K36" s="93"/>
      <c r="L36" s="43" t="s">
        <v>31</v>
      </c>
      <c r="M36" s="42">
        <v>4383</v>
      </c>
    </row>
    <row r="37" spans="1:13" ht="21.95" customHeight="1">
      <c r="A37" s="42">
        <v>35</v>
      </c>
      <c r="B37" s="187"/>
      <c r="C37" s="43" t="s">
        <v>71</v>
      </c>
      <c r="D37" s="42">
        <v>224</v>
      </c>
      <c r="E37" s="42">
        <v>1349.47</v>
      </c>
      <c r="F37" s="62">
        <f t="shared" si="0"/>
        <v>546.34412955465586</v>
      </c>
      <c r="G37" s="62">
        <f t="shared" si="1"/>
        <v>327.8064777327935</v>
      </c>
      <c r="H37" s="189"/>
      <c r="I37" s="120"/>
      <c r="J37" s="120"/>
      <c r="K37" s="93"/>
      <c r="L37" s="43" t="s">
        <v>71</v>
      </c>
      <c r="M37" s="42">
        <v>1818</v>
      </c>
    </row>
    <row r="38" spans="1:13" ht="21.95" customHeight="1">
      <c r="A38" s="2">
        <v>36</v>
      </c>
      <c r="B38" s="14" t="s">
        <v>35</v>
      </c>
      <c r="C38" s="32" t="s">
        <v>35</v>
      </c>
      <c r="D38" s="2">
        <v>216</v>
      </c>
      <c r="E38" s="2">
        <v>3058.94</v>
      </c>
      <c r="F38" s="68">
        <f t="shared" si="0"/>
        <v>1238.4372469635628</v>
      </c>
      <c r="G38" s="68">
        <f t="shared" si="1"/>
        <v>743.06234817813765</v>
      </c>
      <c r="H38" s="21">
        <f>SUM(E38)</f>
        <v>3058.94</v>
      </c>
      <c r="I38" s="77">
        <f>H38/2.47</f>
        <v>1238.4372469635628</v>
      </c>
      <c r="J38" s="77">
        <f>I38*60/100</f>
        <v>743.06234817813765</v>
      </c>
      <c r="K38" s="77"/>
      <c r="L38" s="32" t="s">
        <v>35</v>
      </c>
      <c r="M38" s="2">
        <v>4826</v>
      </c>
    </row>
    <row r="39" spans="1:13" ht="21.95" customHeight="1">
      <c r="A39" s="7">
        <v>37</v>
      </c>
      <c r="B39" s="15" t="s">
        <v>73</v>
      </c>
      <c r="C39" s="44" t="s">
        <v>37</v>
      </c>
      <c r="D39" s="7">
        <v>208</v>
      </c>
      <c r="E39" s="7">
        <v>5502.78</v>
      </c>
      <c r="F39" s="60">
        <f t="shared" si="0"/>
        <v>2227.8461538461534</v>
      </c>
      <c r="G39" s="60">
        <f t="shared" si="1"/>
        <v>1336.707692307692</v>
      </c>
      <c r="H39" s="22">
        <f>SUM(E39)</f>
        <v>5502.78</v>
      </c>
      <c r="I39" s="78">
        <f>H39/2.47</f>
        <v>2227.8461538461534</v>
      </c>
      <c r="J39" s="78">
        <f>I39*60/100</f>
        <v>1336.707692307692</v>
      </c>
      <c r="K39" s="78"/>
      <c r="L39" s="44" t="s">
        <v>37</v>
      </c>
      <c r="M39" s="7">
        <v>9874</v>
      </c>
    </row>
    <row r="40" spans="1:13" ht="21.95" customHeight="1">
      <c r="A40" s="33">
        <v>38</v>
      </c>
      <c r="B40" s="190" t="s">
        <v>72</v>
      </c>
      <c r="C40" s="34" t="s">
        <v>38</v>
      </c>
      <c r="D40" s="33">
        <v>207</v>
      </c>
      <c r="E40" s="33">
        <v>453.09</v>
      </c>
      <c r="F40" s="57">
        <f t="shared" si="0"/>
        <v>183.43724696356273</v>
      </c>
      <c r="G40" s="57">
        <f t="shared" si="1"/>
        <v>110.06234817813764</v>
      </c>
      <c r="H40" s="193">
        <f>SUM(E40:E42)</f>
        <v>1471.7199999999998</v>
      </c>
      <c r="I40" s="121">
        <f>H40/2.47</f>
        <v>595.8380566801618</v>
      </c>
      <c r="J40" s="121">
        <f>I40*60/100</f>
        <v>357.50283400809707</v>
      </c>
      <c r="K40" s="88"/>
      <c r="L40" s="34" t="s">
        <v>38</v>
      </c>
      <c r="M40" s="33">
        <v>717</v>
      </c>
    </row>
    <row r="41" spans="1:13" ht="21.95" customHeight="1">
      <c r="A41" s="33">
        <v>39</v>
      </c>
      <c r="B41" s="191"/>
      <c r="C41" s="34" t="s">
        <v>46</v>
      </c>
      <c r="D41" s="33">
        <v>205</v>
      </c>
      <c r="E41" s="33">
        <v>317.33999999999997</v>
      </c>
      <c r="F41" s="57">
        <f t="shared" si="0"/>
        <v>128.47773279352225</v>
      </c>
      <c r="G41" s="57">
        <f t="shared" si="1"/>
        <v>77.08663967611335</v>
      </c>
      <c r="H41" s="194"/>
      <c r="I41" s="122"/>
      <c r="J41" s="122"/>
      <c r="K41" s="88"/>
      <c r="L41" s="34" t="s">
        <v>46</v>
      </c>
      <c r="M41" s="33">
        <v>703</v>
      </c>
    </row>
    <row r="42" spans="1:13" ht="21.95" customHeight="1">
      <c r="A42" s="33">
        <v>40</v>
      </c>
      <c r="B42" s="192"/>
      <c r="C42" s="34" t="s">
        <v>65</v>
      </c>
      <c r="D42" s="33">
        <v>206</v>
      </c>
      <c r="E42" s="33">
        <v>701.29</v>
      </c>
      <c r="F42" s="57">
        <f t="shared" si="0"/>
        <v>283.92307692307691</v>
      </c>
      <c r="G42" s="57">
        <f t="shared" si="1"/>
        <v>170.35384615384612</v>
      </c>
      <c r="H42" s="195"/>
      <c r="I42" s="123"/>
      <c r="J42" s="123"/>
      <c r="K42" s="88"/>
      <c r="L42" s="34" t="s">
        <v>65</v>
      </c>
      <c r="M42" s="33">
        <v>1499</v>
      </c>
    </row>
    <row r="43" spans="1:13" ht="21.95" customHeight="1">
      <c r="A43" s="45">
        <v>41</v>
      </c>
      <c r="B43" s="158" t="s">
        <v>16</v>
      </c>
      <c r="C43" s="46" t="s">
        <v>16</v>
      </c>
      <c r="D43" s="45">
        <v>186</v>
      </c>
      <c r="E43" s="45">
        <v>1685.09</v>
      </c>
      <c r="F43" s="73">
        <f t="shared" si="0"/>
        <v>682.22267206477727</v>
      </c>
      <c r="G43" s="73">
        <f t="shared" si="1"/>
        <v>409.33360323886632</v>
      </c>
      <c r="H43" s="161">
        <f>SUM(E43:E45)</f>
        <v>3994.25</v>
      </c>
      <c r="I43" s="106">
        <f>H43/2.47</f>
        <v>1617.1052631578946</v>
      </c>
      <c r="J43" s="106">
        <f>I43*60/100</f>
        <v>970.26315789473676</v>
      </c>
      <c r="K43" s="94"/>
      <c r="L43" s="46" t="s">
        <v>16</v>
      </c>
      <c r="M43" s="45">
        <v>2399</v>
      </c>
    </row>
    <row r="44" spans="1:13" ht="21.95" customHeight="1">
      <c r="A44" s="45">
        <v>42</v>
      </c>
      <c r="B44" s="159"/>
      <c r="C44" s="46" t="s">
        <v>41</v>
      </c>
      <c r="D44" s="45">
        <v>199</v>
      </c>
      <c r="E44" s="45">
        <v>543.91</v>
      </c>
      <c r="F44" s="73">
        <f t="shared" si="0"/>
        <v>220.2064777327935</v>
      </c>
      <c r="G44" s="73">
        <f t="shared" si="1"/>
        <v>132.1238866396761</v>
      </c>
      <c r="H44" s="162"/>
      <c r="I44" s="107"/>
      <c r="J44" s="107"/>
      <c r="K44" s="94"/>
      <c r="L44" s="46" t="s">
        <v>41</v>
      </c>
      <c r="M44" s="45">
        <v>673</v>
      </c>
    </row>
    <row r="45" spans="1:13" ht="21.95" customHeight="1">
      <c r="A45" s="45">
        <v>43</v>
      </c>
      <c r="B45" s="160"/>
      <c r="C45" s="46" t="s">
        <v>17</v>
      </c>
      <c r="D45" s="45">
        <v>196</v>
      </c>
      <c r="E45" s="45">
        <v>1765.25</v>
      </c>
      <c r="F45" s="73">
        <f t="shared" si="0"/>
        <v>714.67611336032382</v>
      </c>
      <c r="G45" s="73">
        <f t="shared" si="1"/>
        <v>428.80566801619432</v>
      </c>
      <c r="H45" s="163"/>
      <c r="I45" s="108"/>
      <c r="J45" s="108"/>
      <c r="K45" s="94"/>
      <c r="L45" s="46" t="s">
        <v>17</v>
      </c>
      <c r="M45" s="45">
        <v>1611</v>
      </c>
    </row>
    <row r="46" spans="1:13" ht="21.95" customHeight="1">
      <c r="A46" s="8">
        <v>44</v>
      </c>
      <c r="B46" s="16" t="s">
        <v>58</v>
      </c>
      <c r="C46" s="47" t="s">
        <v>58</v>
      </c>
      <c r="D46" s="8">
        <v>238</v>
      </c>
      <c r="E46" s="8">
        <v>3112</v>
      </c>
      <c r="F46" s="74">
        <f t="shared" si="0"/>
        <v>1259.9190283400808</v>
      </c>
      <c r="G46" s="74">
        <f t="shared" si="1"/>
        <v>755.95141700404838</v>
      </c>
      <c r="H46" s="23">
        <f>SUM(E46)</f>
        <v>3112</v>
      </c>
      <c r="I46" s="79">
        <f>H46/2.47</f>
        <v>1259.9190283400808</v>
      </c>
      <c r="J46" s="79">
        <f>I46*60/100</f>
        <v>755.95141700404838</v>
      </c>
      <c r="K46" s="79"/>
      <c r="L46" s="47" t="s">
        <v>58</v>
      </c>
      <c r="M46" s="8">
        <v>5453</v>
      </c>
    </row>
    <row r="47" spans="1:13" ht="21.95" customHeight="1">
      <c r="A47" s="48">
        <v>45</v>
      </c>
      <c r="B47" s="172" t="s">
        <v>74</v>
      </c>
      <c r="C47" s="49" t="s">
        <v>48</v>
      </c>
      <c r="D47" s="48" t="s">
        <v>66</v>
      </c>
      <c r="E47" s="48">
        <v>2332.6999999999998</v>
      </c>
      <c r="F47" s="72">
        <f t="shared" si="0"/>
        <v>944.41295546558695</v>
      </c>
      <c r="G47" s="72">
        <f t="shared" si="1"/>
        <v>566.64777327935224</v>
      </c>
      <c r="H47" s="174">
        <f>SUM(E47:E48)</f>
        <v>2392.79</v>
      </c>
      <c r="I47" s="124">
        <f>H47/2.47</f>
        <v>968.74089068825901</v>
      </c>
      <c r="J47" s="124">
        <f>I47*60/100</f>
        <v>581.24453441295543</v>
      </c>
      <c r="K47" s="95"/>
      <c r="L47" s="49" t="s">
        <v>48</v>
      </c>
      <c r="M47" s="48">
        <v>3620</v>
      </c>
    </row>
    <row r="48" spans="1:13" ht="21.95" customHeight="1">
      <c r="A48" s="48">
        <v>46</v>
      </c>
      <c r="B48" s="173"/>
      <c r="C48" s="49" t="s">
        <v>47</v>
      </c>
      <c r="D48" s="48" t="s">
        <v>67</v>
      </c>
      <c r="E48" s="48">
        <v>60.09</v>
      </c>
      <c r="F48" s="72">
        <f t="shared" si="0"/>
        <v>24.327935222672064</v>
      </c>
      <c r="G48" s="72">
        <f t="shared" si="1"/>
        <v>14.596761133603238</v>
      </c>
      <c r="H48" s="175"/>
      <c r="I48" s="125"/>
      <c r="J48" s="125"/>
      <c r="K48" s="95"/>
      <c r="L48" s="49" t="s">
        <v>47</v>
      </c>
      <c r="M48" s="48">
        <v>120</v>
      </c>
    </row>
    <row r="49" spans="1:13" ht="21.95" customHeight="1">
      <c r="A49" s="50">
        <v>47</v>
      </c>
      <c r="B49" s="176" t="s">
        <v>15</v>
      </c>
      <c r="C49" s="51" t="s">
        <v>15</v>
      </c>
      <c r="D49" s="50">
        <v>185</v>
      </c>
      <c r="E49" s="50">
        <v>1658.71</v>
      </c>
      <c r="F49" s="61">
        <f t="shared" si="0"/>
        <v>671.54251012145744</v>
      </c>
      <c r="G49" s="61">
        <f t="shared" si="1"/>
        <v>402.9255060728745</v>
      </c>
      <c r="H49" s="178">
        <f>SUM(E49:E50)</f>
        <v>3009.94</v>
      </c>
      <c r="I49" s="126">
        <f>H49/2.47</f>
        <v>1218.5991902834007</v>
      </c>
      <c r="J49" s="126">
        <f>I49*60/100</f>
        <v>731.15951417004044</v>
      </c>
      <c r="K49" s="96"/>
      <c r="L49" s="51" t="s">
        <v>15</v>
      </c>
      <c r="M49" s="50">
        <v>1626</v>
      </c>
    </row>
    <row r="50" spans="1:13" ht="21.95" customHeight="1">
      <c r="A50" s="50">
        <v>48</v>
      </c>
      <c r="B50" s="177"/>
      <c r="C50" s="51" t="s">
        <v>18</v>
      </c>
      <c r="D50" s="50">
        <v>184</v>
      </c>
      <c r="E50" s="50">
        <v>1351.23</v>
      </c>
      <c r="F50" s="61">
        <f t="shared" si="0"/>
        <v>547.05668016194329</v>
      </c>
      <c r="G50" s="61">
        <f t="shared" si="1"/>
        <v>328.234008097166</v>
      </c>
      <c r="H50" s="179"/>
      <c r="I50" s="127"/>
      <c r="J50" s="127"/>
      <c r="K50" s="96"/>
      <c r="L50" s="51" t="s">
        <v>18</v>
      </c>
      <c r="M50" s="50">
        <v>1080</v>
      </c>
    </row>
    <row r="51" spans="1:13" ht="21.95" customHeight="1">
      <c r="A51" s="9">
        <v>49</v>
      </c>
      <c r="B51" s="17" t="s">
        <v>28</v>
      </c>
      <c r="C51" s="29" t="s">
        <v>28</v>
      </c>
      <c r="D51" s="9">
        <v>143</v>
      </c>
      <c r="E51" s="9">
        <v>1927.09</v>
      </c>
      <c r="F51" s="66">
        <f t="shared" si="0"/>
        <v>780.19838056680157</v>
      </c>
      <c r="G51" s="66">
        <f t="shared" si="1"/>
        <v>468.11902834008089</v>
      </c>
      <c r="H51" s="24">
        <f>SUM(E51)</f>
        <v>1927.09</v>
      </c>
      <c r="I51" s="80">
        <f>H51/2.47</f>
        <v>780.19838056680157</v>
      </c>
      <c r="J51" s="80">
        <f>I51*60/100</f>
        <v>468.11902834008089</v>
      </c>
      <c r="K51" s="80"/>
      <c r="L51" s="29" t="s">
        <v>28</v>
      </c>
      <c r="M51" s="9">
        <v>3165</v>
      </c>
    </row>
    <row r="52" spans="1:13" ht="21.95" customHeight="1">
      <c r="A52" s="45">
        <v>50</v>
      </c>
      <c r="B52" s="158" t="s">
        <v>70</v>
      </c>
      <c r="C52" s="46" t="s">
        <v>6</v>
      </c>
      <c r="D52" s="45">
        <v>188</v>
      </c>
      <c r="E52" s="45">
        <v>1394.34</v>
      </c>
      <c r="F52" s="73">
        <f t="shared" si="0"/>
        <v>564.51012145748984</v>
      </c>
      <c r="G52" s="73">
        <f t="shared" si="1"/>
        <v>338.70607287449388</v>
      </c>
      <c r="H52" s="161">
        <f>SUM(E52:E54)</f>
        <v>3526.7</v>
      </c>
      <c r="I52" s="106">
        <f>H52/2.47</f>
        <v>1427.813765182186</v>
      </c>
      <c r="J52" s="106">
        <f>I52*60/100</f>
        <v>856.68825910931162</v>
      </c>
      <c r="K52" s="94"/>
      <c r="L52" s="46" t="s">
        <v>6</v>
      </c>
      <c r="M52" s="45">
        <v>1723</v>
      </c>
    </row>
    <row r="53" spans="1:13" ht="21.95" customHeight="1">
      <c r="A53" s="45">
        <v>51</v>
      </c>
      <c r="B53" s="159"/>
      <c r="C53" s="46" t="s">
        <v>13</v>
      </c>
      <c r="D53" s="45">
        <v>187</v>
      </c>
      <c r="E53" s="45">
        <v>1762.66</v>
      </c>
      <c r="F53" s="73">
        <f t="shared" si="0"/>
        <v>713.62753036437243</v>
      </c>
      <c r="G53" s="73">
        <f t="shared" si="1"/>
        <v>428.17651821862347</v>
      </c>
      <c r="H53" s="162"/>
      <c r="I53" s="107"/>
      <c r="J53" s="107"/>
      <c r="K53" s="94"/>
      <c r="L53" s="46" t="s">
        <v>13</v>
      </c>
      <c r="M53" s="45">
        <v>2000</v>
      </c>
    </row>
    <row r="54" spans="1:13" ht="21.95" customHeight="1">
      <c r="A54" s="45">
        <v>52</v>
      </c>
      <c r="B54" s="160"/>
      <c r="C54" s="46" t="s">
        <v>14</v>
      </c>
      <c r="D54" s="45">
        <v>195</v>
      </c>
      <c r="E54" s="45">
        <v>369.7</v>
      </c>
      <c r="F54" s="73">
        <f t="shared" si="0"/>
        <v>149.67611336032388</v>
      </c>
      <c r="G54" s="73">
        <f t="shared" si="1"/>
        <v>89.805668016194318</v>
      </c>
      <c r="H54" s="163"/>
      <c r="I54" s="108"/>
      <c r="J54" s="108"/>
      <c r="K54" s="94"/>
      <c r="L54" s="46" t="s">
        <v>14</v>
      </c>
      <c r="M54" s="45">
        <v>255</v>
      </c>
    </row>
    <row r="55" spans="1:13" ht="21.95" customHeight="1">
      <c r="A55" s="4">
        <v>53</v>
      </c>
      <c r="B55" s="18" t="s">
        <v>55</v>
      </c>
      <c r="C55" s="38" t="s">
        <v>55</v>
      </c>
      <c r="D55" s="4">
        <v>214</v>
      </c>
      <c r="E55" s="4">
        <v>1822.55</v>
      </c>
      <c r="F55" s="67">
        <f t="shared" si="0"/>
        <v>737.8744939271254</v>
      </c>
      <c r="G55" s="67">
        <f t="shared" si="1"/>
        <v>442.72469635627522</v>
      </c>
      <c r="H55" s="25">
        <f>SUM(E55)</f>
        <v>1822.55</v>
      </c>
      <c r="I55" s="81">
        <f>H55/2.47</f>
        <v>737.8744939271254</v>
      </c>
      <c r="J55" s="81">
        <f>I55*60/100</f>
        <v>442.72469635627522</v>
      </c>
      <c r="K55" s="81"/>
      <c r="L55" s="38" t="s">
        <v>55</v>
      </c>
      <c r="M55" s="4">
        <v>3244</v>
      </c>
    </row>
    <row r="56" spans="1:13" ht="21.95" customHeight="1">
      <c r="A56" s="3">
        <v>54</v>
      </c>
      <c r="B56" s="164" t="s">
        <v>26</v>
      </c>
      <c r="C56" s="52" t="s">
        <v>26</v>
      </c>
      <c r="D56" s="3">
        <v>217</v>
      </c>
      <c r="E56" s="3">
        <v>1223.8599999999999</v>
      </c>
      <c r="F56" s="71">
        <f t="shared" si="0"/>
        <v>495.48987854251004</v>
      </c>
      <c r="G56" s="71">
        <f t="shared" si="1"/>
        <v>297.293927125506</v>
      </c>
      <c r="H56" s="166">
        <f>SUM(E56:E57)</f>
        <v>2982.26</v>
      </c>
      <c r="I56" s="109">
        <f>H56/2.47</f>
        <v>1207.3927125506073</v>
      </c>
      <c r="J56" s="109">
        <f>I56*60/100</f>
        <v>724.43562753036429</v>
      </c>
      <c r="K56" s="97"/>
      <c r="L56" s="52" t="s">
        <v>26</v>
      </c>
      <c r="M56" s="3">
        <v>2171</v>
      </c>
    </row>
    <row r="57" spans="1:13" ht="21.95" customHeight="1">
      <c r="A57" s="3">
        <v>55</v>
      </c>
      <c r="B57" s="165"/>
      <c r="C57" s="52" t="s">
        <v>36</v>
      </c>
      <c r="D57" s="3">
        <v>202</v>
      </c>
      <c r="E57" s="3">
        <v>1758.4</v>
      </c>
      <c r="F57" s="71">
        <f t="shared" si="0"/>
        <v>711.9028340080971</v>
      </c>
      <c r="G57" s="71">
        <f t="shared" si="1"/>
        <v>427.14170040485828</v>
      </c>
      <c r="H57" s="167"/>
      <c r="I57" s="110"/>
      <c r="J57" s="110"/>
      <c r="K57" s="97"/>
      <c r="L57" s="52" t="s">
        <v>36</v>
      </c>
      <c r="M57" s="3">
        <v>1826</v>
      </c>
    </row>
    <row r="58" spans="1:13" ht="35.25" customHeight="1">
      <c r="A58" s="10">
        <v>56</v>
      </c>
      <c r="B58" s="19" t="s">
        <v>75</v>
      </c>
      <c r="C58" s="28" t="s">
        <v>52</v>
      </c>
      <c r="D58" s="10">
        <v>215</v>
      </c>
      <c r="E58" s="10">
        <v>3529.02</v>
      </c>
      <c r="F58" s="55">
        <f t="shared" si="0"/>
        <v>1428.7530364372469</v>
      </c>
      <c r="G58" s="55">
        <f t="shared" si="1"/>
        <v>857.25182186234815</v>
      </c>
      <c r="H58" s="26">
        <f>SUM(E58)</f>
        <v>3529.02</v>
      </c>
      <c r="I58" s="82">
        <f>H58/2.47</f>
        <v>1428.7530364372469</v>
      </c>
      <c r="J58" s="82">
        <f>I58*60/100</f>
        <v>857.25182186234815</v>
      </c>
      <c r="K58" s="82"/>
      <c r="L58" s="28" t="s">
        <v>52</v>
      </c>
      <c r="M58" s="10">
        <v>4653</v>
      </c>
    </row>
    <row r="59" spans="1:13" ht="21.95" customHeight="1">
      <c r="A59" s="53">
        <v>57</v>
      </c>
      <c r="B59" s="168" t="s">
        <v>32</v>
      </c>
      <c r="C59" s="54" t="s">
        <v>30</v>
      </c>
      <c r="D59" s="53">
        <v>227</v>
      </c>
      <c r="E59" s="53">
        <v>1012.13</v>
      </c>
      <c r="F59" s="70">
        <f t="shared" si="0"/>
        <v>409.76923076923072</v>
      </c>
      <c r="G59" s="70">
        <f t="shared" si="1"/>
        <v>245.86153846153843</v>
      </c>
      <c r="H59" s="170">
        <f>SUM(E59:E60)</f>
        <v>3280.83</v>
      </c>
      <c r="I59" s="111">
        <f>H59/2.47</f>
        <v>1328.2712550607287</v>
      </c>
      <c r="J59" s="111">
        <f>I59*60/100</f>
        <v>796.96275303643722</v>
      </c>
      <c r="K59" s="98"/>
      <c r="L59" s="54" t="s">
        <v>30</v>
      </c>
      <c r="M59" s="53">
        <v>2598</v>
      </c>
    </row>
    <row r="60" spans="1:13" ht="21.95" customHeight="1">
      <c r="A60" s="53">
        <v>58</v>
      </c>
      <c r="B60" s="169"/>
      <c r="C60" s="54" t="s">
        <v>32</v>
      </c>
      <c r="D60" s="53">
        <v>226</v>
      </c>
      <c r="E60" s="53">
        <v>2268.6999999999998</v>
      </c>
      <c r="F60" s="70">
        <f t="shared" si="0"/>
        <v>918.50202429149783</v>
      </c>
      <c r="G60" s="70">
        <f t="shared" si="1"/>
        <v>551.10121457489868</v>
      </c>
      <c r="H60" s="171"/>
      <c r="I60" s="112"/>
      <c r="J60" s="112"/>
      <c r="K60" s="98"/>
      <c r="L60" s="54" t="s">
        <v>32</v>
      </c>
      <c r="M60" s="53">
        <v>3704</v>
      </c>
    </row>
    <row r="61" spans="1:13" ht="21.95" customHeight="1">
      <c r="A61" s="8">
        <v>59</v>
      </c>
      <c r="B61" s="146" t="s">
        <v>24</v>
      </c>
      <c r="C61" s="47" t="s">
        <v>20</v>
      </c>
      <c r="D61" s="8">
        <v>178</v>
      </c>
      <c r="E61" s="8">
        <v>398.88</v>
      </c>
      <c r="F61" s="74">
        <f t="shared" si="0"/>
        <v>161.4898785425101</v>
      </c>
      <c r="G61" s="74">
        <f t="shared" si="1"/>
        <v>96.893927125506053</v>
      </c>
      <c r="H61" s="149">
        <f>SUM(E61:E66)</f>
        <v>5302.1900000000005</v>
      </c>
      <c r="I61" s="113">
        <f>H61/2.47</f>
        <v>2146.6356275303642</v>
      </c>
      <c r="J61" s="113">
        <f>I61*60/100</f>
        <v>1287.9813765182187</v>
      </c>
      <c r="K61" s="79"/>
      <c r="L61" s="47" t="s">
        <v>20</v>
      </c>
      <c r="M61" s="8">
        <v>675</v>
      </c>
    </row>
    <row r="62" spans="1:13" ht="21.95" customHeight="1">
      <c r="A62" s="8">
        <v>60</v>
      </c>
      <c r="B62" s="147"/>
      <c r="C62" s="47" t="s">
        <v>21</v>
      </c>
      <c r="D62" s="8">
        <v>179</v>
      </c>
      <c r="E62" s="8">
        <v>303.24</v>
      </c>
      <c r="F62" s="74">
        <f t="shared" si="0"/>
        <v>122.76923076923076</v>
      </c>
      <c r="G62" s="74">
        <f t="shared" si="1"/>
        <v>73.661538461538456</v>
      </c>
      <c r="H62" s="150"/>
      <c r="I62" s="114"/>
      <c r="J62" s="114"/>
      <c r="K62" s="79"/>
      <c r="L62" s="47" t="s">
        <v>21</v>
      </c>
      <c r="M62" s="8">
        <v>448</v>
      </c>
    </row>
    <row r="63" spans="1:13" ht="21.95" customHeight="1">
      <c r="A63" s="8">
        <v>61</v>
      </c>
      <c r="B63" s="147"/>
      <c r="C63" s="47" t="s">
        <v>22</v>
      </c>
      <c r="D63" s="8">
        <v>180</v>
      </c>
      <c r="E63" s="8">
        <v>927.6</v>
      </c>
      <c r="F63" s="74">
        <f t="shared" si="0"/>
        <v>375.54655870445345</v>
      </c>
      <c r="G63" s="74">
        <f t="shared" si="1"/>
        <v>225.32793522267207</v>
      </c>
      <c r="H63" s="150"/>
      <c r="I63" s="114"/>
      <c r="J63" s="114"/>
      <c r="K63" s="79"/>
      <c r="L63" s="47" t="s">
        <v>22</v>
      </c>
      <c r="M63" s="8">
        <v>1153</v>
      </c>
    </row>
    <row r="64" spans="1:13" ht="21.95" customHeight="1">
      <c r="A64" s="8">
        <v>62</v>
      </c>
      <c r="B64" s="147"/>
      <c r="C64" s="47" t="s">
        <v>23</v>
      </c>
      <c r="D64" s="8">
        <v>181</v>
      </c>
      <c r="E64" s="8">
        <v>778.65</v>
      </c>
      <c r="F64" s="74">
        <f t="shared" si="0"/>
        <v>315.24291497975707</v>
      </c>
      <c r="G64" s="74">
        <f t="shared" si="1"/>
        <v>189.14574898785423</v>
      </c>
      <c r="H64" s="150"/>
      <c r="I64" s="114"/>
      <c r="J64" s="114"/>
      <c r="K64" s="79"/>
      <c r="L64" s="47" t="s">
        <v>23</v>
      </c>
      <c r="M64" s="8">
        <v>890</v>
      </c>
    </row>
    <row r="65" spans="1:13" ht="21.95" customHeight="1">
      <c r="A65" s="8">
        <v>63</v>
      </c>
      <c r="B65" s="147"/>
      <c r="C65" s="47" t="s">
        <v>24</v>
      </c>
      <c r="D65" s="8">
        <v>182</v>
      </c>
      <c r="E65" s="8">
        <v>2070.06</v>
      </c>
      <c r="F65" s="74">
        <f t="shared" si="0"/>
        <v>838.08097165991899</v>
      </c>
      <c r="G65" s="74">
        <f t="shared" si="1"/>
        <v>502.84858299595135</v>
      </c>
      <c r="H65" s="150"/>
      <c r="I65" s="114"/>
      <c r="J65" s="114"/>
      <c r="K65" s="79"/>
      <c r="L65" s="47" t="s">
        <v>24</v>
      </c>
      <c r="M65" s="8">
        <v>3390</v>
      </c>
    </row>
    <row r="66" spans="1:13" ht="21.95" customHeight="1">
      <c r="A66" s="8">
        <v>64</v>
      </c>
      <c r="B66" s="148"/>
      <c r="C66" s="47" t="s">
        <v>25</v>
      </c>
      <c r="D66" s="8">
        <v>183</v>
      </c>
      <c r="E66" s="8">
        <v>823.76</v>
      </c>
      <c r="F66" s="74">
        <f t="shared" si="0"/>
        <v>333.5060728744939</v>
      </c>
      <c r="G66" s="74">
        <f t="shared" si="1"/>
        <v>200.10364372469633</v>
      </c>
      <c r="H66" s="151"/>
      <c r="I66" s="115"/>
      <c r="J66" s="115"/>
      <c r="K66" s="79"/>
      <c r="L66" s="47" t="s">
        <v>25</v>
      </c>
      <c r="M66" s="8">
        <v>1380</v>
      </c>
    </row>
    <row r="67" spans="1:13" ht="21.95" customHeight="1">
      <c r="A67" s="11">
        <v>65</v>
      </c>
      <c r="B67" s="20" t="s">
        <v>62</v>
      </c>
      <c r="C67" s="31" t="s">
        <v>62</v>
      </c>
      <c r="D67" s="11">
        <v>232</v>
      </c>
      <c r="E67" s="11">
        <v>2576.63</v>
      </c>
      <c r="F67" s="58">
        <f t="shared" si="0"/>
        <v>1043.17004048583</v>
      </c>
      <c r="G67" s="58">
        <f t="shared" si="1"/>
        <v>625.90202429149804</v>
      </c>
      <c r="H67" s="27">
        <f>SUM(E67)</f>
        <v>2576.63</v>
      </c>
      <c r="I67" s="83">
        <f>H67/2.47</f>
        <v>1043.17004048583</v>
      </c>
      <c r="J67" s="83">
        <f>I67*60/100</f>
        <v>625.90202429149804</v>
      </c>
      <c r="K67" s="83"/>
      <c r="L67" s="31" t="s">
        <v>62</v>
      </c>
      <c r="M67" s="11">
        <v>3975</v>
      </c>
    </row>
    <row r="68" spans="1:13" ht="48.75" customHeight="1">
      <c r="A68" s="99"/>
      <c r="B68" s="100"/>
      <c r="C68" s="101"/>
      <c r="D68" s="99"/>
      <c r="E68" s="102">
        <f>SUM(E3:E67)</f>
        <v>96511.430000000008</v>
      </c>
      <c r="F68" s="103">
        <f t="shared" ref="F68" si="2">E68/2.47</f>
        <v>39073.453441295547</v>
      </c>
      <c r="G68" s="103">
        <f t="shared" ref="G68" si="3">F68*60/100</f>
        <v>23444.072064777327</v>
      </c>
      <c r="H68" s="104">
        <f>SUM(H3:H67)</f>
        <v>96511.43</v>
      </c>
      <c r="I68" s="105">
        <f>SUM(I3:I67)</f>
        <v>39073.45344129554</v>
      </c>
      <c r="J68" s="105">
        <f>SUM(J3:J67)</f>
        <v>23444.072064777331</v>
      </c>
      <c r="K68" s="105"/>
      <c r="L68" s="101"/>
      <c r="M68" s="99"/>
    </row>
    <row r="69" spans="1:13" ht="36.75" customHeight="1">
      <c r="A69" s="152" t="s">
        <v>80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4"/>
    </row>
    <row r="70" spans="1:13" ht="47.25" customHeight="1">
      <c r="A70" s="155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7"/>
    </row>
  </sheetData>
  <mergeCells count="78">
    <mergeCell ref="B13:B14"/>
    <mergeCell ref="H13:H14"/>
    <mergeCell ref="A1:M1"/>
    <mergeCell ref="B3:B8"/>
    <mergeCell ref="H3:H8"/>
    <mergeCell ref="B9:B11"/>
    <mergeCell ref="H9:H11"/>
    <mergeCell ref="B16:B17"/>
    <mergeCell ref="H16:H17"/>
    <mergeCell ref="B18:B19"/>
    <mergeCell ref="H18:H19"/>
    <mergeCell ref="B20:B22"/>
    <mergeCell ref="H20:H22"/>
    <mergeCell ref="B23:B24"/>
    <mergeCell ref="H23:H24"/>
    <mergeCell ref="B25:B28"/>
    <mergeCell ref="H25:H28"/>
    <mergeCell ref="B29:B31"/>
    <mergeCell ref="H29:H31"/>
    <mergeCell ref="B32:B35"/>
    <mergeCell ref="H32:H35"/>
    <mergeCell ref="B36:B37"/>
    <mergeCell ref="H36:H37"/>
    <mergeCell ref="B40:B42"/>
    <mergeCell ref="H40:H42"/>
    <mergeCell ref="B43:B45"/>
    <mergeCell ref="H43:H45"/>
    <mergeCell ref="B47:B48"/>
    <mergeCell ref="H47:H48"/>
    <mergeCell ref="B49:B50"/>
    <mergeCell ref="H49:H50"/>
    <mergeCell ref="I40:I42"/>
    <mergeCell ref="B61:B66"/>
    <mergeCell ref="H61:H66"/>
    <mergeCell ref="A69:M70"/>
    <mergeCell ref="I3:I8"/>
    <mergeCell ref="I9:I11"/>
    <mergeCell ref="I13:I14"/>
    <mergeCell ref="I16:I17"/>
    <mergeCell ref="I18:I19"/>
    <mergeCell ref="I20:I22"/>
    <mergeCell ref="B52:B54"/>
    <mergeCell ref="H52:H54"/>
    <mergeCell ref="B56:B57"/>
    <mergeCell ref="H56:H57"/>
    <mergeCell ref="B59:B60"/>
    <mergeCell ref="H59:H60"/>
    <mergeCell ref="I23:I24"/>
    <mergeCell ref="I25:I28"/>
    <mergeCell ref="I29:I31"/>
    <mergeCell ref="I32:I35"/>
    <mergeCell ref="I36:I37"/>
    <mergeCell ref="I61:I66"/>
    <mergeCell ref="J3:J8"/>
    <mergeCell ref="J9:J11"/>
    <mergeCell ref="J13:J14"/>
    <mergeCell ref="J16:J17"/>
    <mergeCell ref="J18:J19"/>
    <mergeCell ref="J20:J22"/>
    <mergeCell ref="J23:J24"/>
    <mergeCell ref="J25:J28"/>
    <mergeCell ref="J29:J31"/>
    <mergeCell ref="I43:I45"/>
    <mergeCell ref="I47:I48"/>
    <mergeCell ref="I49:I50"/>
    <mergeCell ref="I52:I54"/>
    <mergeCell ref="I56:I57"/>
    <mergeCell ref="I59:I60"/>
    <mergeCell ref="J52:J54"/>
    <mergeCell ref="J56:J57"/>
    <mergeCell ref="J59:J60"/>
    <mergeCell ref="J61:J66"/>
    <mergeCell ref="J32:J35"/>
    <mergeCell ref="J36:J37"/>
    <mergeCell ref="J40:J42"/>
    <mergeCell ref="J43:J45"/>
    <mergeCell ref="J47:J48"/>
    <mergeCell ref="J49:J50"/>
  </mergeCells>
  <pageMargins left="0.2" right="0.2" top="0.25" bottom="0.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HPN ROUGH</vt:lpstr>
      <vt:lpstr>Sheet2</vt:lpstr>
      <vt:lpstr>Sheet3</vt:lpstr>
      <vt:lpstr>'HPN ROUGH'!Print_Titles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</dc:creator>
  <cp:lastModifiedBy>pcc</cp:lastModifiedBy>
  <cp:lastPrinted>2020-03-14T16:16:31Z</cp:lastPrinted>
  <dcterms:created xsi:type="dcterms:W3CDTF">2018-04-08T07:43:30Z</dcterms:created>
  <dcterms:modified xsi:type="dcterms:W3CDTF">2020-03-23T06:43:40Z</dcterms:modified>
</cp:coreProperties>
</file>